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M:\UZ\_Udostępnione dla UZ\PRZETARGI\2026\Koszenie i żywopłoty\"/>
    </mc:Choice>
  </mc:AlternateContent>
  <xr:revisionPtr revIDLastSave="0" documentId="13_ncr:1_{ED6225FB-77D3-4F8A-AA11-22E594FE047E}" xr6:coauthVersionLast="47" xr6:coauthVersionMax="47" xr10:uidLastSave="{00000000-0000-0000-0000-000000000000}"/>
  <bookViews>
    <workbookView xWindow="-120" yWindow="-120" windowWidth="29040" windowHeight="15720" tabRatio="806" xr2:uid="{3A5CF28D-00AE-46DD-998B-5BB8C50CD7ED}"/>
  </bookViews>
  <sheets>
    <sheet name="Rejon A" sheetId="1" r:id="rId1"/>
    <sheet name="Rejon B" sheetId="2" r:id="rId2"/>
    <sheet name="Rejon C" sheetId="3" r:id="rId3"/>
    <sheet name="Rejon D" sheetId="4" r:id="rId4"/>
    <sheet name="Rejon E" sheetId="5" r:id="rId5"/>
    <sheet name="Rejon F" sheetId="6" r:id="rId6"/>
    <sheet name="Rejon G" sheetId="7" r:id="rId7"/>
    <sheet name="Rejon H" sheetId="8" r:id="rId8"/>
    <sheet name="Rejon I" sheetId="9" r:id="rId9"/>
    <sheet name="Rejon J" sheetId="10" r:id="rId10"/>
    <sheet name="Rejon K" sheetId="11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1" l="1"/>
  <c r="H11" i="10"/>
  <c r="H12" i="9"/>
  <c r="H12" i="8"/>
  <c r="H12" i="7"/>
  <c r="H11" i="6"/>
  <c r="H12" i="5"/>
  <c r="H12" i="4"/>
  <c r="H11" i="3"/>
  <c r="H12" i="2"/>
  <c r="H11" i="1"/>
  <c r="H15" i="11"/>
  <c r="H14" i="11"/>
  <c r="I14" i="11" s="1"/>
  <c r="H13" i="11"/>
  <c r="I13" i="11" s="1"/>
  <c r="H11" i="11"/>
  <c r="H10" i="11"/>
  <c r="H13" i="10"/>
  <c r="H12" i="10"/>
  <c r="H10" i="10"/>
  <c r="H14" i="9"/>
  <c r="I14" i="9" s="1"/>
  <c r="J14" i="9" s="1"/>
  <c r="H13" i="9"/>
  <c r="I13" i="9" s="1"/>
  <c r="J13" i="9" s="1"/>
  <c r="H11" i="9"/>
  <c r="I11" i="9" s="1"/>
  <c r="J11" i="9" s="1"/>
  <c r="H10" i="9"/>
  <c r="I10" i="9" s="1"/>
  <c r="J10" i="9" s="1"/>
  <c r="H14" i="8"/>
  <c r="H13" i="8"/>
  <c r="H11" i="8"/>
  <c r="H10" i="8"/>
  <c r="H13" i="7"/>
  <c r="I13" i="7" s="1"/>
  <c r="J13" i="7" s="1"/>
  <c r="H11" i="7"/>
  <c r="I11" i="7" s="1"/>
  <c r="J11" i="7" s="1"/>
  <c r="H10" i="7"/>
  <c r="H13" i="6"/>
  <c r="H12" i="6"/>
  <c r="H10" i="6"/>
  <c r="I10" i="6" s="1"/>
  <c r="J10" i="6" s="1"/>
  <c r="H14" i="5"/>
  <c r="I14" i="5" s="1"/>
  <c r="H13" i="5"/>
  <c r="I13" i="5" s="1"/>
  <c r="J13" i="5" s="1"/>
  <c r="H11" i="5"/>
  <c r="I11" i="5" s="1"/>
  <c r="J11" i="5" s="1"/>
  <c r="H10" i="5"/>
  <c r="I10" i="5" s="1"/>
  <c r="J10" i="5" s="1"/>
  <c r="H15" i="4"/>
  <c r="H14" i="4"/>
  <c r="H13" i="4"/>
  <c r="H11" i="4"/>
  <c r="H10" i="4"/>
  <c r="H13" i="3"/>
  <c r="H12" i="3"/>
  <c r="H10" i="3"/>
  <c r="H13" i="2"/>
  <c r="H11" i="2"/>
  <c r="H10" i="2"/>
  <c r="H10" i="1"/>
  <c r="I10" i="1" s="1"/>
  <c r="I12" i="11" l="1"/>
  <c r="J12" i="11" s="1"/>
  <c r="I11" i="10"/>
  <c r="J11" i="10" s="1"/>
  <c r="J12" i="9"/>
  <c r="I12" i="9"/>
  <c r="I12" i="8"/>
  <c r="J12" i="8" s="1"/>
  <c r="I12" i="7"/>
  <c r="J12" i="7" s="1"/>
  <c r="I11" i="6"/>
  <c r="J11" i="6" s="1"/>
  <c r="I12" i="5"/>
  <c r="J12" i="5" s="1"/>
  <c r="I12" i="4"/>
  <c r="J12" i="4" s="1"/>
  <c r="I11" i="3"/>
  <c r="J11" i="3" s="1"/>
  <c r="I12" i="2"/>
  <c r="J12" i="2" s="1"/>
  <c r="I11" i="1"/>
  <c r="J11" i="1" s="1"/>
  <c r="H16" i="4"/>
  <c r="I16" i="4" s="1"/>
  <c r="J16" i="4" s="1"/>
  <c r="H14" i="3"/>
  <c r="I14" i="3" s="1"/>
  <c r="H16" i="11"/>
  <c r="I16" i="11" s="1"/>
  <c r="J16" i="11" s="1"/>
  <c r="J13" i="11"/>
  <c r="H15" i="9"/>
  <c r="I15" i="9" s="1"/>
  <c r="J15" i="9" s="1"/>
  <c r="H15" i="8"/>
  <c r="I10" i="7"/>
  <c r="J10" i="7" s="1"/>
  <c r="H14" i="6"/>
  <c r="I14" i="6" s="1"/>
  <c r="J14" i="11"/>
  <c r="I11" i="11"/>
  <c r="J11" i="11" s="1"/>
  <c r="I15" i="11"/>
  <c r="J15" i="11" s="1"/>
  <c r="I10" i="11"/>
  <c r="J10" i="11" s="1"/>
  <c r="I10" i="10"/>
  <c r="J10" i="10" s="1"/>
  <c r="I13" i="10"/>
  <c r="J13" i="10" s="1"/>
  <c r="I12" i="10"/>
  <c r="J12" i="10" s="1"/>
  <c r="H14" i="10"/>
  <c r="I13" i="8"/>
  <c r="J13" i="8" s="1"/>
  <c r="I10" i="8"/>
  <c r="J10" i="8" s="1"/>
  <c r="I11" i="8"/>
  <c r="J11" i="8" s="1"/>
  <c r="I14" i="8"/>
  <c r="J14" i="8" s="1"/>
  <c r="H14" i="7"/>
  <c r="I13" i="6"/>
  <c r="J13" i="6" s="1"/>
  <c r="I12" i="6"/>
  <c r="J12" i="6" s="1"/>
  <c r="H15" i="5"/>
  <c r="J14" i="5"/>
  <c r="I13" i="4"/>
  <c r="J13" i="4" s="1"/>
  <c r="I10" i="4"/>
  <c r="J10" i="4" s="1"/>
  <c r="I14" i="4"/>
  <c r="J14" i="4" s="1"/>
  <c r="I11" i="4"/>
  <c r="J11" i="4" s="1"/>
  <c r="I15" i="4"/>
  <c r="J15" i="4" s="1"/>
  <c r="I12" i="3"/>
  <c r="J12" i="3" s="1"/>
  <c r="I10" i="3"/>
  <c r="J10" i="3" s="1"/>
  <c r="I13" i="3"/>
  <c r="J13" i="3" s="1"/>
  <c r="H14" i="2"/>
  <c r="I10" i="2"/>
  <c r="J10" i="2" s="1"/>
  <c r="I11" i="2"/>
  <c r="J11" i="2" s="1"/>
  <c r="I13" i="2"/>
  <c r="J13" i="2" s="1"/>
  <c r="H12" i="1"/>
  <c r="J10" i="1"/>
  <c r="I15" i="8" l="1"/>
  <c r="J15" i="8" s="1"/>
  <c r="J14" i="3"/>
  <c r="J14" i="6"/>
  <c r="I14" i="10"/>
  <c r="J14" i="10"/>
  <c r="I14" i="7"/>
  <c r="J14" i="7" s="1"/>
  <c r="I15" i="5"/>
  <c r="J15" i="5" s="1"/>
  <c r="I14" i="2"/>
  <c r="J14" i="2" s="1"/>
  <c r="I12" i="1"/>
  <c r="J12" i="1" l="1"/>
</calcChain>
</file>

<file path=xl/sharedStrings.xml><?xml version="1.0" encoding="utf-8"?>
<sst xmlns="http://schemas.openxmlformats.org/spreadsheetml/2006/main" count="307" uniqueCount="38">
  <si>
    <t>Załącznik nr …</t>
  </si>
  <si>
    <t>Koszenie intensywne</t>
  </si>
  <si>
    <t>Koszenie ekstensywne</t>
  </si>
  <si>
    <t>Koszenie łąk kwietnych</t>
  </si>
  <si>
    <t>Grabienie liści</t>
  </si>
  <si>
    <t>mb</t>
  </si>
  <si>
    <t>Jedn.</t>
  </si>
  <si>
    <t>Ilość</t>
  </si>
  <si>
    <t>Krotność
2026</t>
  </si>
  <si>
    <t>Krotność
2027</t>
  </si>
  <si>
    <t>Cena jedn. netto</t>
  </si>
  <si>
    <t>Wartość netto</t>
  </si>
  <si>
    <t>VAT 8%</t>
  </si>
  <si>
    <t>Wartość brutto</t>
  </si>
  <si>
    <t>Czynności obligatoryjne</t>
  </si>
  <si>
    <t>Lp.</t>
  </si>
  <si>
    <t>Suma:</t>
  </si>
  <si>
    <t>Nazwa i adres wykonawcy</t>
  </si>
  <si>
    <t>Wykonawca:</t>
  </si>
  <si>
    <t>FORMULARZ CENOWY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</si>
  <si>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</si>
  <si>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Pielęgnacja żywopłotów</t>
  </si>
  <si>
    <t>….......................................................................</t>
  </si>
  <si>
    <t>(Data i podpis Wykonawcy)</t>
  </si>
  <si>
    <t>Koszenie średnio intensywne</t>
  </si>
  <si>
    <t>-</t>
  </si>
  <si>
    <t>"Bieżące utrzymanie zieleni w pasach drogowych"
Zadanie: koszenie terenów zielonych, pielęgnacja żywopłotów i grabienie liści w latach 2026-2027.
Rejon A: Drogowa Trasa Średnicowa (DTŚ)</t>
  </si>
  <si>
    <t>"Bieżące utrzymanie zieleni w pasach drogowych"
Zadanie: koszenie terenów zielonych, pielęgnacja żywopłotów i grabienie liści w latach 2026-2027.
Rejon C: Dz. Czechowice, Dz. Łabędy</t>
  </si>
  <si>
    <t>"Bieżące utrzymanie zieleni w pasach drogowych"
Zadanie: koszenie terenów zielonych, pielęgnacja żywopłotów i grabienie liści w latach 2026-2027.
Rejon D: Dz. Brzezinka, Dz. Stare Gliwice, Dz. Wojska Polskiego</t>
  </si>
  <si>
    <t>"Bieżące utrzymanie zieleni w pasach drogowych"
Zadanie: koszenie terenów zielonych, pielęgnacja żywopłotów i grabienie liści w latach 2026-2027.
Rejon E: Dz. Ostropa, Dz. Wilcze Gardło, Dz. Wójtowa Wieś</t>
  </si>
  <si>
    <t>"Bieżące utrzymanie zieleni w pasach drogowych"
Zadanie: koszenie terenów zielonych, pielęgnacja żywopłotów i grabienie liści w latach 2026-2027.
Rejon F: Centrum</t>
  </si>
  <si>
    <t>"Bieżące utrzymanie zieleni w pasach drogowych"
Zadanie: koszenie terenów zielonych, pielęgnacja żywopłotów i grabienie liści w latach 2026-2027.
Rejon G: Dz. Bojków</t>
  </si>
  <si>
    <t>"Bieżące utrzymanie zieleni w pasach drogowych"
Zadanie: koszenie terenów zielonych, pielęgnacja żywopłotów i grabienie liści w latach 2026-2027.
Rejon H: Dz. Dz. Politechnika, Dz. Sikornik, Dz. Trynek</t>
  </si>
  <si>
    <t>"Bieżące utrzymanie zieleni w pasach drogowych"
Zadanie: koszenie terenów zielonych, pielęgnacja żywopłotów i grabienie liści w latach 2026-2027.
Rejon I: Dz. Ligota Zabrska, Dz. Sośnica</t>
  </si>
  <si>
    <t>"Bieżące utrzymanie zieleni w pasach drogowych"
Zadanie: koszenie terenów zielonych, pielęgnacja żywopłotów i grabienie liści w latach 2026-2027.
Rejon J: Dz. Baildona, Dz. Zatorze, Dz. Żerniki</t>
  </si>
  <si>
    <t>"Bieżące utrzymanie zieleni w pasach drogowych"
Zadanie: koszenie terenów zielonych, pielęgnacja żywopłotów i grabienie liści w latach 2026-2027.
Rejon K: Dz. Kopernika, Dz. Obrońców Pokoju, Dz. Szobiszowice</t>
  </si>
  <si>
    <t>"Bieżące utrzymanie zieleni w pasach drogowych"
Zadanie: koszenie terenów zielonych, pielęgnacja żywopłotów i grabienie liści w latach 2026-2027.
Rejon B: Aleja Jana Nowaka-Jeziorańskiego (DK88), Katowicka Specjalna Strefa Ekonomiczna (KSSE)</t>
  </si>
  <si>
    <t>Koszenie interwencyjne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</si>
</sst>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8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5" xfId="0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44" fontId="1" fillId="0" borderId="28" xfId="0" applyNumberFormat="1" applyFont="1" applyBorder="1" applyAlignment="1">
      <alignment horizontal="right" vertical="center"/>
    </xf>
    <xf numFmtId="44" fontId="1" fillId="0" borderId="4" xfId="0" applyNumberFormat="1" applyFont="1" applyBorder="1" applyAlignment="1">
      <alignment horizontal="right" vertical="center"/>
    </xf>
    <xf numFmtId="44" fontId="1" fillId="0" borderId="1" xfId="0" applyNumberFormat="1" applyFont="1" applyBorder="1" applyAlignment="1">
      <alignment horizontal="right" vertical="center"/>
    </xf>
    <xf numFmtId="44" fontId="1" fillId="0" borderId="5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4" fontId="1" fillId="0" borderId="29" xfId="0" applyNumberFormat="1" applyFont="1" applyBorder="1" applyAlignment="1">
      <alignment horizontal="right" vertical="center"/>
    </xf>
    <xf numFmtId="44" fontId="1" fillId="0" borderId="6" xfId="0" applyNumberFormat="1" applyFont="1" applyBorder="1" applyAlignment="1">
      <alignment horizontal="right" vertical="center"/>
    </xf>
    <xf numFmtId="44" fontId="1" fillId="0" borderId="2" xfId="0" applyNumberFormat="1" applyFont="1" applyBorder="1" applyAlignment="1">
      <alignment horizontal="right" vertical="center"/>
    </xf>
    <xf numFmtId="44" fontId="1" fillId="0" borderId="7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4" fontId="1" fillId="0" borderId="30" xfId="0" applyNumberFormat="1" applyFont="1" applyBorder="1" applyAlignment="1">
      <alignment horizontal="right" vertical="center"/>
    </xf>
    <xf numFmtId="44" fontId="1" fillId="0" borderId="8" xfId="0" applyNumberFormat="1" applyFont="1" applyBorder="1" applyAlignment="1">
      <alignment horizontal="right" vertical="center"/>
    </xf>
    <xf numFmtId="44" fontId="1" fillId="0" borderId="3" xfId="0" applyNumberFormat="1" applyFont="1" applyBorder="1" applyAlignment="1">
      <alignment horizontal="right" vertical="center"/>
    </xf>
    <xf numFmtId="44" fontId="1" fillId="0" borderId="9" xfId="0" applyNumberFormat="1" applyFont="1" applyBorder="1" applyAlignment="1">
      <alignment horizontal="right" vertical="center"/>
    </xf>
    <xf numFmtId="44" fontId="3" fillId="0" borderId="10" xfId="0" applyNumberFormat="1" applyFont="1" applyBorder="1"/>
    <xf numFmtId="44" fontId="3" fillId="0" borderId="11" xfId="0" applyNumberFormat="1" applyFont="1" applyBorder="1"/>
    <xf numFmtId="44" fontId="3" fillId="0" borderId="12" xfId="0" applyNumberFormat="1" applyFont="1" applyBorder="1"/>
    <xf numFmtId="0" fontId="3" fillId="0" borderId="0" xfId="0" applyFont="1" applyAlignment="1">
      <alignment horizontal="right"/>
    </xf>
    <xf numFmtId="0" fontId="3" fillId="0" borderId="33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3" fontId="1" fillId="0" borderId="0" xfId="0" applyNumberFormat="1" applyFont="1"/>
    <xf numFmtId="10" fontId="1" fillId="0" borderId="0" xfId="0" applyNumberFormat="1" applyFont="1"/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vertical="center"/>
    </xf>
    <xf numFmtId="3" fontId="1" fillId="0" borderId="38" xfId="0" applyNumberFormat="1" applyFont="1" applyBorder="1" applyAlignment="1">
      <alignment horizontal="right" vertical="center"/>
    </xf>
    <xf numFmtId="0" fontId="1" fillId="0" borderId="38" xfId="0" applyFont="1" applyBorder="1" applyAlignment="1">
      <alignment horizontal="center" vertical="center"/>
    </xf>
    <xf numFmtId="44" fontId="1" fillId="0" borderId="39" xfId="0" applyNumberFormat="1" applyFont="1" applyBorder="1" applyAlignment="1">
      <alignment horizontal="right" vertical="center"/>
    </xf>
    <xf numFmtId="44" fontId="1" fillId="0" borderId="40" xfId="0" applyNumberFormat="1" applyFont="1" applyBorder="1" applyAlignment="1">
      <alignment horizontal="right" vertical="center"/>
    </xf>
    <xf numFmtId="44" fontId="1" fillId="0" borderId="38" xfId="0" applyNumberFormat="1" applyFont="1" applyBorder="1" applyAlignment="1">
      <alignment horizontal="right" vertical="center"/>
    </xf>
    <xf numFmtId="44" fontId="1" fillId="0" borderId="41" xfId="0" applyNumberFormat="1" applyFont="1" applyBorder="1" applyAlignment="1">
      <alignment horizontal="right" vertical="center"/>
    </xf>
    <xf numFmtId="0" fontId="3" fillId="0" borderId="35" xfId="0" applyFont="1" applyBorder="1" applyAlignment="1">
      <alignment horizontal="center" vertical="top" wrapText="1"/>
    </xf>
    <xf numFmtId="0" fontId="3" fillId="0" borderId="4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4" fontId="3" fillId="0" borderId="44" xfId="0" applyNumberFormat="1" applyFont="1" applyBorder="1"/>
    <xf numFmtId="44" fontId="3" fillId="0" borderId="45" xfId="0" applyNumberFormat="1" applyFont="1" applyBorder="1"/>
    <xf numFmtId="44" fontId="3" fillId="0" borderId="46" xfId="0" applyNumberFormat="1" applyFont="1" applyBorder="1"/>
    <xf numFmtId="0" fontId="1" fillId="0" borderId="0" xfId="0" applyFont="1" applyAlignment="1">
      <alignment horizontal="left" vertical="top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/>
    </xf>
    <xf numFmtId="0" fontId="3" fillId="0" borderId="32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2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0" fontId="3" fillId="0" borderId="29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50D89-51B8-4D38-8471-EAFDB9C054F6}">
  <dimension ref="A1:J22"/>
  <sheetViews>
    <sheetView tabSelected="1" view="pageBreakPreview" zoomScaleNormal="100" zoomScaleSheetLayoutView="100" workbookViewId="0">
      <selection activeCell="B11" sqref="B11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26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50" t="s">
        <v>15</v>
      </c>
      <c r="B9" s="51" t="s">
        <v>14</v>
      </c>
      <c r="C9" s="52" t="s">
        <v>7</v>
      </c>
      <c r="D9" s="52" t="s">
        <v>6</v>
      </c>
      <c r="E9" s="52" t="s">
        <v>8</v>
      </c>
      <c r="F9" s="52" t="s">
        <v>9</v>
      </c>
      <c r="G9" s="53" t="s">
        <v>10</v>
      </c>
      <c r="H9" s="54" t="s">
        <v>11</v>
      </c>
      <c r="I9" s="52" t="s">
        <v>12</v>
      </c>
      <c r="J9" s="55" t="s">
        <v>13</v>
      </c>
    </row>
    <row r="10" spans="1:10" ht="15" customHeight="1" x14ac:dyDescent="0.2">
      <c r="A10" s="10">
        <v>1</v>
      </c>
      <c r="B10" s="11" t="s">
        <v>2</v>
      </c>
      <c r="C10" s="37">
        <v>239527</v>
      </c>
      <c r="D10" s="12" t="s">
        <v>20</v>
      </c>
      <c r="E10" s="12">
        <v>2</v>
      </c>
      <c r="F10" s="12">
        <v>2</v>
      </c>
      <c r="G10" s="13"/>
      <c r="H10" s="14">
        <f t="shared" ref="H10" si="0">ROUND(C10*(E10+F10)*G10,2)</f>
        <v>0</v>
      </c>
      <c r="I10" s="15">
        <f t="shared" ref="I10:I12" si="1">ROUND(H10*8%,2)</f>
        <v>0</v>
      </c>
      <c r="J10" s="16">
        <f t="shared" ref="J10:J12" si="2">ROUND(H10+I10,2)</f>
        <v>0</v>
      </c>
    </row>
    <row r="11" spans="1:10" ht="15" customHeight="1" thickBot="1" x14ac:dyDescent="0.25">
      <c r="A11" s="24">
        <v>2</v>
      </c>
      <c r="B11" s="25" t="s">
        <v>37</v>
      </c>
      <c r="C11" s="39">
        <v>47906</v>
      </c>
      <c r="D11" s="26" t="s">
        <v>20</v>
      </c>
      <c r="E11" s="73" t="s">
        <v>25</v>
      </c>
      <c r="F11" s="74"/>
      <c r="G11" s="27"/>
      <c r="H11" s="28">
        <f>ROUND(C11*G11,2)</f>
        <v>0</v>
      </c>
      <c r="I11" s="29">
        <f t="shared" si="1"/>
        <v>0</v>
      </c>
      <c r="J11" s="30">
        <f t="shared" si="2"/>
        <v>0</v>
      </c>
    </row>
    <row r="12" spans="1:10" ht="15" customHeight="1" thickBot="1" x14ac:dyDescent="0.25">
      <c r="A12" s="68" t="s">
        <v>16</v>
      </c>
      <c r="B12" s="69"/>
      <c r="C12" s="69"/>
      <c r="D12" s="69"/>
      <c r="E12" s="69"/>
      <c r="F12" s="69"/>
      <c r="G12" s="69"/>
      <c r="H12" s="56">
        <f>SUM(H10:H11)</f>
        <v>0</v>
      </c>
      <c r="I12" s="57">
        <f t="shared" si="1"/>
        <v>0</v>
      </c>
      <c r="J12" s="58">
        <f t="shared" si="2"/>
        <v>0</v>
      </c>
    </row>
    <row r="14" spans="1:10" x14ac:dyDescent="0.2">
      <c r="H14" s="66"/>
      <c r="I14" s="66"/>
      <c r="J14" s="66"/>
    </row>
    <row r="15" spans="1:10" x14ac:dyDescent="0.2">
      <c r="H15" s="66"/>
      <c r="I15" s="66"/>
      <c r="J15" s="66"/>
    </row>
    <row r="16" spans="1:10" x14ac:dyDescent="0.2">
      <c r="H16" s="66"/>
      <c r="I16" s="66"/>
      <c r="J16" s="66"/>
    </row>
    <row r="17" spans="3:10" x14ac:dyDescent="0.2">
      <c r="H17" s="66"/>
      <c r="I17" s="66"/>
      <c r="J17" s="66"/>
    </row>
    <row r="18" spans="3:10" x14ac:dyDescent="0.2">
      <c r="H18" s="66" t="s">
        <v>22</v>
      </c>
      <c r="I18" s="66"/>
      <c r="J18" s="66"/>
    </row>
    <row r="19" spans="3:10" x14ac:dyDescent="0.2">
      <c r="H19" s="67" t="s">
        <v>23</v>
      </c>
      <c r="I19" s="67"/>
      <c r="J19" s="67"/>
    </row>
    <row r="20" spans="3:10" x14ac:dyDescent="0.2">
      <c r="C20" s="40"/>
    </row>
    <row r="21" spans="3:10" x14ac:dyDescent="0.2">
      <c r="C21" s="41"/>
    </row>
    <row r="22" spans="3:10" x14ac:dyDescent="0.2">
      <c r="C22" s="41"/>
    </row>
  </sheetData>
  <mergeCells count="10">
    <mergeCell ref="A2:G2"/>
    <mergeCell ref="A6:J6"/>
    <mergeCell ref="A7:J7"/>
    <mergeCell ref="H18:J18"/>
    <mergeCell ref="H19:J19"/>
    <mergeCell ref="H14:J17"/>
    <mergeCell ref="A12:G12"/>
    <mergeCell ref="A3:G3"/>
    <mergeCell ref="A4:G4"/>
    <mergeCell ref="E11:F11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591FC-A35C-4209-8F4B-27B389CABF96}">
  <dimension ref="A1:J29"/>
  <sheetViews>
    <sheetView view="pageBreakPreview" zoomScaleNormal="100" zoomScaleSheetLayoutView="100" workbookViewId="0">
      <selection activeCell="B11" sqref="B11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34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50" t="s">
        <v>15</v>
      </c>
      <c r="B9" s="51" t="s">
        <v>14</v>
      </c>
      <c r="C9" s="52" t="s">
        <v>7</v>
      </c>
      <c r="D9" s="52" t="s">
        <v>6</v>
      </c>
      <c r="E9" s="52" t="s">
        <v>8</v>
      </c>
      <c r="F9" s="52" t="s">
        <v>9</v>
      </c>
      <c r="G9" s="53" t="s">
        <v>10</v>
      </c>
      <c r="H9" s="54" t="s">
        <v>11</v>
      </c>
      <c r="I9" s="52" t="s">
        <v>12</v>
      </c>
      <c r="J9" s="55" t="s">
        <v>13</v>
      </c>
    </row>
    <row r="10" spans="1:10" ht="15" customHeight="1" x14ac:dyDescent="0.2">
      <c r="A10" s="42">
        <v>1</v>
      </c>
      <c r="B10" s="43" t="s">
        <v>24</v>
      </c>
      <c r="C10" s="44">
        <v>150703</v>
      </c>
      <c r="D10" s="45" t="s">
        <v>20</v>
      </c>
      <c r="E10" s="45">
        <v>2</v>
      </c>
      <c r="F10" s="45">
        <v>3</v>
      </c>
      <c r="G10" s="46"/>
      <c r="H10" s="47">
        <f t="shared" ref="H10:H13" si="0">ROUND(C10*(E10+F10)*G10,2)</f>
        <v>0</v>
      </c>
      <c r="I10" s="48">
        <f t="shared" ref="I10:I14" si="1">ROUND(H10*8%,2)</f>
        <v>0</v>
      </c>
      <c r="J10" s="49">
        <f t="shared" ref="J10:J14" si="2">ROUND(H10+I10,2)</f>
        <v>0</v>
      </c>
    </row>
    <row r="11" spans="1:10" ht="15" customHeight="1" x14ac:dyDescent="0.2">
      <c r="A11" s="17">
        <v>2</v>
      </c>
      <c r="B11" s="18" t="s">
        <v>37</v>
      </c>
      <c r="C11" s="38">
        <v>30140</v>
      </c>
      <c r="D11" s="19" t="s">
        <v>20</v>
      </c>
      <c r="E11" s="75" t="s">
        <v>25</v>
      </c>
      <c r="F11" s="76"/>
      <c r="G11" s="20"/>
      <c r="H11" s="21">
        <f>ROUND(C11*G11,2)</f>
        <v>0</v>
      </c>
      <c r="I11" s="22">
        <f t="shared" si="1"/>
        <v>0</v>
      </c>
      <c r="J11" s="23">
        <f t="shared" si="2"/>
        <v>0</v>
      </c>
    </row>
    <row r="12" spans="1:10" ht="15" customHeight="1" x14ac:dyDescent="0.2">
      <c r="A12" s="17">
        <v>3</v>
      </c>
      <c r="B12" s="18" t="s">
        <v>21</v>
      </c>
      <c r="C12" s="38">
        <v>3137</v>
      </c>
      <c r="D12" s="19" t="s">
        <v>5</v>
      </c>
      <c r="E12" s="19">
        <v>2</v>
      </c>
      <c r="F12" s="19">
        <v>3</v>
      </c>
      <c r="G12" s="20"/>
      <c r="H12" s="21">
        <f t="shared" si="0"/>
        <v>0</v>
      </c>
      <c r="I12" s="22">
        <f t="shared" si="1"/>
        <v>0</v>
      </c>
      <c r="J12" s="23">
        <f t="shared" si="2"/>
        <v>0</v>
      </c>
    </row>
    <row r="13" spans="1:10" ht="15" customHeight="1" thickBot="1" x14ac:dyDescent="0.25">
      <c r="A13" s="24">
        <v>4</v>
      </c>
      <c r="B13" s="25" t="s">
        <v>4</v>
      </c>
      <c r="C13" s="39">
        <v>46455</v>
      </c>
      <c r="D13" s="26" t="s">
        <v>20</v>
      </c>
      <c r="E13" s="26">
        <v>2</v>
      </c>
      <c r="F13" s="26">
        <v>3</v>
      </c>
      <c r="G13" s="27"/>
      <c r="H13" s="28">
        <f t="shared" si="0"/>
        <v>0</v>
      </c>
      <c r="I13" s="29">
        <f t="shared" si="1"/>
        <v>0</v>
      </c>
      <c r="J13" s="30">
        <f t="shared" si="2"/>
        <v>0</v>
      </c>
    </row>
    <row r="14" spans="1:10" ht="15" customHeight="1" thickBot="1" x14ac:dyDescent="0.25">
      <c r="A14" s="68" t="s">
        <v>16</v>
      </c>
      <c r="B14" s="69"/>
      <c r="C14" s="69"/>
      <c r="D14" s="69"/>
      <c r="E14" s="69"/>
      <c r="F14" s="69"/>
      <c r="G14" s="69"/>
      <c r="H14" s="31">
        <f>SUM(H10:H13)</f>
        <v>0</v>
      </c>
      <c r="I14" s="32">
        <f t="shared" si="1"/>
        <v>0</v>
      </c>
      <c r="J14" s="33">
        <f t="shared" si="2"/>
        <v>0</v>
      </c>
    </row>
    <row r="16" spans="1:10" x14ac:dyDescent="0.2">
      <c r="H16" s="66"/>
      <c r="I16" s="66"/>
      <c r="J16" s="66"/>
    </row>
    <row r="17" spans="3:10" x14ac:dyDescent="0.2">
      <c r="H17" s="66"/>
      <c r="I17" s="66"/>
      <c r="J17" s="66"/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 t="s">
        <v>22</v>
      </c>
      <c r="I20" s="66"/>
      <c r="J20" s="66"/>
    </row>
    <row r="21" spans="3:10" x14ac:dyDescent="0.2">
      <c r="H21" s="67" t="s">
        <v>23</v>
      </c>
      <c r="I21" s="67"/>
      <c r="J21" s="67"/>
    </row>
    <row r="27" spans="3:10" x14ac:dyDescent="0.2">
      <c r="C27" s="40"/>
    </row>
    <row r="28" spans="3:10" x14ac:dyDescent="0.2">
      <c r="C28" s="41"/>
    </row>
    <row r="29" spans="3:10" x14ac:dyDescent="0.2">
      <c r="C29" s="41"/>
    </row>
  </sheetData>
  <mergeCells count="10">
    <mergeCell ref="H16:J19"/>
    <mergeCell ref="H20:J20"/>
    <mergeCell ref="H21:J21"/>
    <mergeCell ref="A2:G2"/>
    <mergeCell ref="A3:G3"/>
    <mergeCell ref="A4:G4"/>
    <mergeCell ref="A6:J6"/>
    <mergeCell ref="A7:J7"/>
    <mergeCell ref="A14:G14"/>
    <mergeCell ref="E11:F11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4547E-EACE-49C6-BED6-2D2D9DA6EDC4}">
  <dimension ref="A1:J31"/>
  <sheetViews>
    <sheetView view="pageBreakPreview" zoomScaleNormal="100" zoomScaleSheetLayoutView="100" workbookViewId="0">
      <selection activeCell="B12" sqref="B12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35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50" t="s">
        <v>15</v>
      </c>
      <c r="B9" s="51" t="s">
        <v>14</v>
      </c>
      <c r="C9" s="52" t="s">
        <v>7</v>
      </c>
      <c r="D9" s="52" t="s">
        <v>6</v>
      </c>
      <c r="E9" s="52" t="s">
        <v>8</v>
      </c>
      <c r="F9" s="52" t="s">
        <v>9</v>
      </c>
      <c r="G9" s="53" t="s">
        <v>10</v>
      </c>
      <c r="H9" s="54" t="s">
        <v>11</v>
      </c>
      <c r="I9" s="52" t="s">
        <v>12</v>
      </c>
      <c r="J9" s="55" t="s">
        <v>13</v>
      </c>
    </row>
    <row r="10" spans="1:10" ht="15" customHeight="1" x14ac:dyDescent="0.2">
      <c r="A10" s="42">
        <v>1</v>
      </c>
      <c r="B10" s="43" t="s">
        <v>24</v>
      </c>
      <c r="C10" s="44">
        <v>181684</v>
      </c>
      <c r="D10" s="45" t="s">
        <v>20</v>
      </c>
      <c r="E10" s="45">
        <v>2</v>
      </c>
      <c r="F10" s="45">
        <v>3</v>
      </c>
      <c r="G10" s="46"/>
      <c r="H10" s="47">
        <f t="shared" ref="H10:H15" si="0">ROUND(C10*(E10+F10)*G10,2)</f>
        <v>0</v>
      </c>
      <c r="I10" s="48">
        <f t="shared" ref="I10:I16" si="1">ROUND(H10*8%,2)</f>
        <v>0</v>
      </c>
      <c r="J10" s="49">
        <f t="shared" ref="J10:J16" si="2">ROUND(H10+I10,2)</f>
        <v>0</v>
      </c>
    </row>
    <row r="11" spans="1:10" ht="15" customHeight="1" x14ac:dyDescent="0.2">
      <c r="A11" s="17">
        <v>2</v>
      </c>
      <c r="B11" s="18" t="s">
        <v>2</v>
      </c>
      <c r="C11" s="38">
        <v>3609</v>
      </c>
      <c r="D11" s="19" t="s">
        <v>20</v>
      </c>
      <c r="E11" s="19">
        <v>2</v>
      </c>
      <c r="F11" s="19">
        <v>2</v>
      </c>
      <c r="G11" s="20"/>
      <c r="H11" s="21">
        <f t="shared" si="0"/>
        <v>0</v>
      </c>
      <c r="I11" s="22">
        <f t="shared" si="1"/>
        <v>0</v>
      </c>
      <c r="J11" s="23">
        <f t="shared" si="2"/>
        <v>0</v>
      </c>
    </row>
    <row r="12" spans="1:10" ht="15" customHeight="1" x14ac:dyDescent="0.2">
      <c r="A12" s="17">
        <v>3</v>
      </c>
      <c r="B12" s="18" t="s">
        <v>37</v>
      </c>
      <c r="C12" s="38">
        <v>37058</v>
      </c>
      <c r="D12" s="19" t="s">
        <v>20</v>
      </c>
      <c r="E12" s="75" t="s">
        <v>25</v>
      </c>
      <c r="F12" s="76"/>
      <c r="G12" s="20"/>
      <c r="H12" s="21">
        <f>ROUND(C12*G12,2)</f>
        <v>0</v>
      </c>
      <c r="I12" s="22">
        <f t="shared" si="1"/>
        <v>0</v>
      </c>
      <c r="J12" s="23">
        <f t="shared" si="2"/>
        <v>0</v>
      </c>
    </row>
    <row r="13" spans="1:10" ht="15" customHeight="1" x14ac:dyDescent="0.2">
      <c r="A13" s="17">
        <v>4</v>
      </c>
      <c r="B13" s="18" t="s">
        <v>3</v>
      </c>
      <c r="C13" s="38">
        <v>1300</v>
      </c>
      <c r="D13" s="19" t="s">
        <v>20</v>
      </c>
      <c r="E13" s="19">
        <v>1</v>
      </c>
      <c r="F13" s="19">
        <v>1</v>
      </c>
      <c r="G13" s="20"/>
      <c r="H13" s="21">
        <f t="shared" si="0"/>
        <v>0</v>
      </c>
      <c r="I13" s="22">
        <f t="shared" si="1"/>
        <v>0</v>
      </c>
      <c r="J13" s="23">
        <f t="shared" si="2"/>
        <v>0</v>
      </c>
    </row>
    <row r="14" spans="1:10" ht="15" customHeight="1" x14ac:dyDescent="0.2">
      <c r="A14" s="17">
        <v>5</v>
      </c>
      <c r="B14" s="18" t="s">
        <v>21</v>
      </c>
      <c r="C14" s="38">
        <v>3571</v>
      </c>
      <c r="D14" s="19" t="s">
        <v>5</v>
      </c>
      <c r="E14" s="19">
        <v>2</v>
      </c>
      <c r="F14" s="19">
        <v>3</v>
      </c>
      <c r="G14" s="20"/>
      <c r="H14" s="21">
        <f t="shared" si="0"/>
        <v>0</v>
      </c>
      <c r="I14" s="22">
        <f t="shared" si="1"/>
        <v>0</v>
      </c>
      <c r="J14" s="23">
        <f t="shared" si="2"/>
        <v>0</v>
      </c>
    </row>
    <row r="15" spans="1:10" ht="15" customHeight="1" thickBot="1" x14ac:dyDescent="0.25">
      <c r="A15" s="24">
        <v>6</v>
      </c>
      <c r="B15" s="25" t="s">
        <v>4</v>
      </c>
      <c r="C15" s="39">
        <v>45813</v>
      </c>
      <c r="D15" s="26" t="s">
        <v>20</v>
      </c>
      <c r="E15" s="26">
        <v>2</v>
      </c>
      <c r="F15" s="26">
        <v>3</v>
      </c>
      <c r="G15" s="27"/>
      <c r="H15" s="28">
        <f t="shared" si="0"/>
        <v>0</v>
      </c>
      <c r="I15" s="29">
        <f t="shared" si="1"/>
        <v>0</v>
      </c>
      <c r="J15" s="30">
        <f t="shared" si="2"/>
        <v>0</v>
      </c>
    </row>
    <row r="16" spans="1:10" ht="15" customHeight="1" thickBot="1" x14ac:dyDescent="0.25">
      <c r="A16" s="68" t="s">
        <v>16</v>
      </c>
      <c r="B16" s="69"/>
      <c r="C16" s="69"/>
      <c r="D16" s="69"/>
      <c r="E16" s="69"/>
      <c r="F16" s="69"/>
      <c r="G16" s="69"/>
      <c r="H16" s="31">
        <f>SUM(H10:H15)</f>
        <v>0</v>
      </c>
      <c r="I16" s="32">
        <f t="shared" si="1"/>
        <v>0</v>
      </c>
      <c r="J16" s="33">
        <f t="shared" si="2"/>
        <v>0</v>
      </c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/>
      <c r="I20" s="66"/>
      <c r="J20" s="66"/>
    </row>
    <row r="21" spans="3:10" x14ac:dyDescent="0.2">
      <c r="H21" s="66"/>
      <c r="I21" s="66"/>
      <c r="J21" s="66"/>
    </row>
    <row r="22" spans="3:10" x14ac:dyDescent="0.2">
      <c r="H22" s="66" t="s">
        <v>22</v>
      </c>
      <c r="I22" s="66"/>
      <c r="J22" s="66"/>
    </row>
    <row r="23" spans="3:10" x14ac:dyDescent="0.2">
      <c r="H23" s="67" t="s">
        <v>23</v>
      </c>
      <c r="I23" s="67"/>
      <c r="J23" s="67"/>
    </row>
    <row r="29" spans="3:10" x14ac:dyDescent="0.2">
      <c r="C29" s="40"/>
    </row>
    <row r="30" spans="3:10" x14ac:dyDescent="0.2">
      <c r="C30" s="41"/>
    </row>
    <row r="31" spans="3:10" x14ac:dyDescent="0.2">
      <c r="C31" s="41"/>
    </row>
  </sheetData>
  <mergeCells count="10">
    <mergeCell ref="H18:J21"/>
    <mergeCell ref="H22:J22"/>
    <mergeCell ref="H23:J23"/>
    <mergeCell ref="A2:G2"/>
    <mergeCell ref="A3:G3"/>
    <mergeCell ref="A4:G4"/>
    <mergeCell ref="A6:J6"/>
    <mergeCell ref="A7:J7"/>
    <mergeCell ref="A16:G16"/>
    <mergeCell ref="E12:F12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1C7DF-52F1-4FF8-97FC-89A755EC50CD}">
  <dimension ref="A1:J29"/>
  <sheetViews>
    <sheetView view="pageBreakPreview" zoomScaleNormal="100" zoomScaleSheetLayoutView="100" workbookViewId="0">
      <selection activeCell="B12" sqref="B12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36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3" t="s">
        <v>15</v>
      </c>
      <c r="B9" s="4" t="s">
        <v>14</v>
      </c>
      <c r="C9" s="5" t="s">
        <v>7</v>
      </c>
      <c r="D9" s="5" t="s">
        <v>6</v>
      </c>
      <c r="E9" s="5" t="s">
        <v>8</v>
      </c>
      <c r="F9" s="5" t="s">
        <v>9</v>
      </c>
      <c r="G9" s="6" t="s">
        <v>10</v>
      </c>
      <c r="H9" s="7" t="s">
        <v>11</v>
      </c>
      <c r="I9" s="5" t="s">
        <v>12</v>
      </c>
      <c r="J9" s="8" t="s">
        <v>13</v>
      </c>
    </row>
    <row r="10" spans="1:10" ht="15" customHeight="1" x14ac:dyDescent="0.2">
      <c r="A10" s="10">
        <v>1</v>
      </c>
      <c r="B10" s="11" t="s">
        <v>1</v>
      </c>
      <c r="C10" s="37">
        <v>23414</v>
      </c>
      <c r="D10" s="12" t="s">
        <v>20</v>
      </c>
      <c r="E10" s="12">
        <v>5</v>
      </c>
      <c r="F10" s="12">
        <v>6</v>
      </c>
      <c r="G10" s="13"/>
      <c r="H10" s="14">
        <f>ROUND(C10*(E10+F10)*G10,2)</f>
        <v>0</v>
      </c>
      <c r="I10" s="15">
        <f>ROUND(H10*8%,2)</f>
        <v>0</v>
      </c>
      <c r="J10" s="16">
        <f>ROUND(H10+I10,2)</f>
        <v>0</v>
      </c>
    </row>
    <row r="11" spans="1:10" ht="15" customHeight="1" x14ac:dyDescent="0.2">
      <c r="A11" s="17">
        <v>2</v>
      </c>
      <c r="B11" s="18" t="s">
        <v>2</v>
      </c>
      <c r="C11" s="38">
        <v>327462</v>
      </c>
      <c r="D11" s="19" t="s">
        <v>20</v>
      </c>
      <c r="E11" s="19">
        <v>2</v>
      </c>
      <c r="F11" s="19">
        <v>2</v>
      </c>
      <c r="G11" s="20"/>
      <c r="H11" s="21">
        <f t="shared" ref="H11:H13" si="0">ROUND(C11*(E11+F11)*G11,2)</f>
        <v>0</v>
      </c>
      <c r="I11" s="22">
        <f t="shared" ref="I11:I14" si="1">ROUND(H11*8%,2)</f>
        <v>0</v>
      </c>
      <c r="J11" s="23">
        <f t="shared" ref="J11:J14" si="2">ROUND(H11+I11,2)</f>
        <v>0</v>
      </c>
    </row>
    <row r="12" spans="1:10" ht="15" customHeight="1" x14ac:dyDescent="0.2">
      <c r="A12" s="17">
        <v>3</v>
      </c>
      <c r="B12" s="18" t="s">
        <v>37</v>
      </c>
      <c r="C12" s="38">
        <v>70176</v>
      </c>
      <c r="D12" s="19" t="s">
        <v>20</v>
      </c>
      <c r="E12" s="75" t="s">
        <v>25</v>
      </c>
      <c r="F12" s="76"/>
      <c r="G12" s="20"/>
      <c r="H12" s="21">
        <f>ROUND(C12*G12,2)</f>
        <v>0</v>
      </c>
      <c r="I12" s="22">
        <f t="shared" si="1"/>
        <v>0</v>
      </c>
      <c r="J12" s="23">
        <f t="shared" si="2"/>
        <v>0</v>
      </c>
    </row>
    <row r="13" spans="1:10" ht="15" customHeight="1" thickBot="1" x14ac:dyDescent="0.25">
      <c r="A13" s="24">
        <v>4</v>
      </c>
      <c r="B13" s="25" t="s">
        <v>4</v>
      </c>
      <c r="C13" s="39">
        <v>9994</v>
      </c>
      <c r="D13" s="26" t="s">
        <v>20</v>
      </c>
      <c r="E13" s="26">
        <v>2</v>
      </c>
      <c r="F13" s="26">
        <v>3</v>
      </c>
      <c r="G13" s="27"/>
      <c r="H13" s="28">
        <f t="shared" si="0"/>
        <v>0</v>
      </c>
      <c r="I13" s="29">
        <f t="shared" si="1"/>
        <v>0</v>
      </c>
      <c r="J13" s="30">
        <f t="shared" si="2"/>
        <v>0</v>
      </c>
    </row>
    <row r="14" spans="1:10" ht="15" customHeight="1" thickBot="1" x14ac:dyDescent="0.25">
      <c r="A14" s="68" t="s">
        <v>16</v>
      </c>
      <c r="B14" s="69"/>
      <c r="C14" s="69"/>
      <c r="D14" s="69"/>
      <c r="E14" s="69"/>
      <c r="F14" s="69"/>
      <c r="G14" s="69"/>
      <c r="H14" s="31">
        <f>SUM(H10:H13)</f>
        <v>0</v>
      </c>
      <c r="I14" s="32">
        <f t="shared" si="1"/>
        <v>0</v>
      </c>
      <c r="J14" s="33">
        <f t="shared" si="2"/>
        <v>0</v>
      </c>
    </row>
    <row r="16" spans="1:10" x14ac:dyDescent="0.2">
      <c r="H16" s="66"/>
      <c r="I16" s="66"/>
      <c r="J16" s="66"/>
    </row>
    <row r="17" spans="3:10" x14ac:dyDescent="0.2">
      <c r="H17" s="66"/>
      <c r="I17" s="66"/>
      <c r="J17" s="66"/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 t="s">
        <v>22</v>
      </c>
      <c r="I20" s="66"/>
      <c r="J20" s="66"/>
    </row>
    <row r="21" spans="3:10" x14ac:dyDescent="0.2">
      <c r="H21" s="67" t="s">
        <v>23</v>
      </c>
      <c r="I21" s="67"/>
      <c r="J21" s="67"/>
    </row>
    <row r="27" spans="3:10" x14ac:dyDescent="0.2">
      <c r="C27" s="40"/>
    </row>
    <row r="28" spans="3:10" x14ac:dyDescent="0.2">
      <c r="C28" s="41"/>
    </row>
    <row r="29" spans="3:10" x14ac:dyDescent="0.2">
      <c r="C29" s="41"/>
    </row>
  </sheetData>
  <mergeCells count="10">
    <mergeCell ref="H16:J19"/>
    <mergeCell ref="H20:J20"/>
    <mergeCell ref="H21:J21"/>
    <mergeCell ref="A2:G2"/>
    <mergeCell ref="A3:G3"/>
    <mergeCell ref="A4:G4"/>
    <mergeCell ref="A6:J6"/>
    <mergeCell ref="A7:J7"/>
    <mergeCell ref="A14:G14"/>
    <mergeCell ref="E12:F12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D3A18-9C51-429D-ADB1-56E94FAE5E93}">
  <dimension ref="A1:J29"/>
  <sheetViews>
    <sheetView view="pageBreakPreview" zoomScaleNormal="100" zoomScaleSheetLayoutView="100" workbookViewId="0">
      <selection activeCell="B11" sqref="B11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27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50" t="s">
        <v>15</v>
      </c>
      <c r="B9" s="51" t="s">
        <v>14</v>
      </c>
      <c r="C9" s="52" t="s">
        <v>7</v>
      </c>
      <c r="D9" s="52" t="s">
        <v>6</v>
      </c>
      <c r="E9" s="52" t="s">
        <v>8</v>
      </c>
      <c r="F9" s="52" t="s">
        <v>9</v>
      </c>
      <c r="G9" s="53" t="s">
        <v>10</v>
      </c>
      <c r="H9" s="54" t="s">
        <v>11</v>
      </c>
      <c r="I9" s="52" t="s">
        <v>12</v>
      </c>
      <c r="J9" s="55" t="s">
        <v>13</v>
      </c>
    </row>
    <row r="10" spans="1:10" ht="15" customHeight="1" x14ac:dyDescent="0.2">
      <c r="A10" s="42">
        <v>1</v>
      </c>
      <c r="B10" s="43" t="s">
        <v>24</v>
      </c>
      <c r="C10" s="44">
        <v>187148</v>
      </c>
      <c r="D10" s="45" t="s">
        <v>20</v>
      </c>
      <c r="E10" s="45">
        <v>2</v>
      </c>
      <c r="F10" s="45">
        <v>3</v>
      </c>
      <c r="G10" s="46"/>
      <c r="H10" s="47">
        <f t="shared" ref="H10:H13" si="0">ROUND(C10*(E10+F10)*G10,2)</f>
        <v>0</v>
      </c>
      <c r="I10" s="48">
        <f t="shared" ref="I10:I14" si="1">ROUND(H10*8%,2)</f>
        <v>0</v>
      </c>
      <c r="J10" s="49">
        <f t="shared" ref="J10:J14" si="2">ROUND(H10+I10,2)</f>
        <v>0</v>
      </c>
    </row>
    <row r="11" spans="1:10" ht="15" customHeight="1" x14ac:dyDescent="0.2">
      <c r="A11" s="17">
        <v>2</v>
      </c>
      <c r="B11" s="18" t="s">
        <v>37</v>
      </c>
      <c r="C11" s="38">
        <v>37430</v>
      </c>
      <c r="D11" s="19" t="s">
        <v>20</v>
      </c>
      <c r="E11" s="75" t="s">
        <v>25</v>
      </c>
      <c r="F11" s="76"/>
      <c r="G11" s="20"/>
      <c r="H11" s="21">
        <f>ROUND(C11*G11,2)</f>
        <v>0</v>
      </c>
      <c r="I11" s="22">
        <f t="shared" si="1"/>
        <v>0</v>
      </c>
      <c r="J11" s="23">
        <f t="shared" si="2"/>
        <v>0</v>
      </c>
    </row>
    <row r="12" spans="1:10" ht="15" customHeight="1" x14ac:dyDescent="0.2">
      <c r="A12" s="17">
        <v>3</v>
      </c>
      <c r="B12" s="18" t="s">
        <v>21</v>
      </c>
      <c r="C12" s="38">
        <v>1314</v>
      </c>
      <c r="D12" s="19" t="s">
        <v>5</v>
      </c>
      <c r="E12" s="19">
        <v>2</v>
      </c>
      <c r="F12" s="19">
        <v>3</v>
      </c>
      <c r="G12" s="20"/>
      <c r="H12" s="21">
        <f t="shared" si="0"/>
        <v>0</v>
      </c>
      <c r="I12" s="22">
        <f t="shared" si="1"/>
        <v>0</v>
      </c>
      <c r="J12" s="23">
        <f t="shared" si="2"/>
        <v>0</v>
      </c>
    </row>
    <row r="13" spans="1:10" ht="15" customHeight="1" thickBot="1" x14ac:dyDescent="0.25">
      <c r="A13" s="24">
        <v>4</v>
      </c>
      <c r="B13" s="25" t="s">
        <v>4</v>
      </c>
      <c r="C13" s="39">
        <v>37732</v>
      </c>
      <c r="D13" s="26" t="s">
        <v>20</v>
      </c>
      <c r="E13" s="26">
        <v>2</v>
      </c>
      <c r="F13" s="26">
        <v>3</v>
      </c>
      <c r="G13" s="27"/>
      <c r="H13" s="28">
        <f t="shared" si="0"/>
        <v>0</v>
      </c>
      <c r="I13" s="29">
        <f t="shared" si="1"/>
        <v>0</v>
      </c>
      <c r="J13" s="30">
        <f t="shared" si="2"/>
        <v>0</v>
      </c>
    </row>
    <row r="14" spans="1:10" ht="15" customHeight="1" thickBot="1" x14ac:dyDescent="0.25">
      <c r="A14" s="68" t="s">
        <v>16</v>
      </c>
      <c r="B14" s="69"/>
      <c r="C14" s="69"/>
      <c r="D14" s="69"/>
      <c r="E14" s="69"/>
      <c r="F14" s="69"/>
      <c r="G14" s="69"/>
      <c r="H14" s="31">
        <f>SUM(H10:H13)</f>
        <v>0</v>
      </c>
      <c r="I14" s="32">
        <f t="shared" si="1"/>
        <v>0</v>
      </c>
      <c r="J14" s="33">
        <f t="shared" si="2"/>
        <v>0</v>
      </c>
    </row>
    <row r="16" spans="1:10" x14ac:dyDescent="0.2">
      <c r="H16" s="66"/>
      <c r="I16" s="66"/>
      <c r="J16" s="66"/>
    </row>
    <row r="17" spans="3:10" x14ac:dyDescent="0.2">
      <c r="H17" s="66"/>
      <c r="I17" s="66"/>
      <c r="J17" s="66"/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 t="s">
        <v>22</v>
      </c>
      <c r="I20" s="66"/>
      <c r="J20" s="66"/>
    </row>
    <row r="21" spans="3:10" x14ac:dyDescent="0.2">
      <c r="H21" s="67" t="s">
        <v>23</v>
      </c>
      <c r="I21" s="67"/>
      <c r="J21" s="67"/>
    </row>
    <row r="27" spans="3:10" x14ac:dyDescent="0.2">
      <c r="C27" s="40"/>
    </row>
    <row r="28" spans="3:10" x14ac:dyDescent="0.2">
      <c r="C28" s="41"/>
    </row>
    <row r="29" spans="3:10" x14ac:dyDescent="0.2">
      <c r="C29" s="41"/>
    </row>
  </sheetData>
  <mergeCells count="10">
    <mergeCell ref="H16:J19"/>
    <mergeCell ref="H20:J20"/>
    <mergeCell ref="H21:J21"/>
    <mergeCell ref="A2:G2"/>
    <mergeCell ref="A3:G3"/>
    <mergeCell ref="A4:G4"/>
    <mergeCell ref="A6:J6"/>
    <mergeCell ref="A7:J7"/>
    <mergeCell ref="A14:G14"/>
    <mergeCell ref="E11:F11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F1B40-DE26-4DC6-919F-7A57BF5FAA4A}">
  <dimension ref="A1:J31"/>
  <sheetViews>
    <sheetView view="pageBreakPreview" zoomScaleNormal="100" zoomScaleSheetLayoutView="100" workbookViewId="0">
      <selection activeCell="B12" sqref="B12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28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50" t="s">
        <v>15</v>
      </c>
      <c r="B9" s="51" t="s">
        <v>14</v>
      </c>
      <c r="C9" s="52" t="s">
        <v>7</v>
      </c>
      <c r="D9" s="52" t="s">
        <v>6</v>
      </c>
      <c r="E9" s="52" t="s">
        <v>8</v>
      </c>
      <c r="F9" s="52" t="s">
        <v>9</v>
      </c>
      <c r="G9" s="53" t="s">
        <v>10</v>
      </c>
      <c r="H9" s="54" t="s">
        <v>11</v>
      </c>
      <c r="I9" s="52" t="s">
        <v>12</v>
      </c>
      <c r="J9" s="55" t="s">
        <v>13</v>
      </c>
    </row>
    <row r="10" spans="1:10" ht="15" customHeight="1" x14ac:dyDescent="0.2">
      <c r="A10" s="42">
        <v>1</v>
      </c>
      <c r="B10" s="43" t="s">
        <v>24</v>
      </c>
      <c r="C10" s="44">
        <v>184001</v>
      </c>
      <c r="D10" s="45" t="s">
        <v>20</v>
      </c>
      <c r="E10" s="45">
        <v>2</v>
      </c>
      <c r="F10" s="45">
        <v>3</v>
      </c>
      <c r="G10" s="46"/>
      <c r="H10" s="47">
        <f t="shared" ref="H10:H15" si="0">ROUND(C10*(E10+F10)*G10,2)</f>
        <v>0</v>
      </c>
      <c r="I10" s="48">
        <f t="shared" ref="I10:I16" si="1">ROUND(H10*8%,2)</f>
        <v>0</v>
      </c>
      <c r="J10" s="49">
        <f t="shared" ref="J10:J16" si="2">ROUND(H10+I10,2)</f>
        <v>0</v>
      </c>
    </row>
    <row r="11" spans="1:10" ht="15" customHeight="1" x14ac:dyDescent="0.2">
      <c r="A11" s="17">
        <v>2</v>
      </c>
      <c r="B11" s="18" t="s">
        <v>2</v>
      </c>
      <c r="C11" s="38">
        <v>33645</v>
      </c>
      <c r="D11" s="19" t="s">
        <v>20</v>
      </c>
      <c r="E11" s="19">
        <v>2</v>
      </c>
      <c r="F11" s="19">
        <v>2</v>
      </c>
      <c r="G11" s="20"/>
      <c r="H11" s="21">
        <f t="shared" si="0"/>
        <v>0</v>
      </c>
      <c r="I11" s="22">
        <f t="shared" si="1"/>
        <v>0</v>
      </c>
      <c r="J11" s="23">
        <f t="shared" si="2"/>
        <v>0</v>
      </c>
    </row>
    <row r="12" spans="1:10" ht="15" customHeight="1" x14ac:dyDescent="0.2">
      <c r="A12" s="17">
        <v>3</v>
      </c>
      <c r="B12" s="18" t="s">
        <v>37</v>
      </c>
      <c r="C12" s="38">
        <v>43530</v>
      </c>
      <c r="D12" s="19" t="s">
        <v>20</v>
      </c>
      <c r="E12" s="75" t="s">
        <v>25</v>
      </c>
      <c r="F12" s="76"/>
      <c r="G12" s="20"/>
      <c r="H12" s="21">
        <f>ROUND(C12*G12,2)</f>
        <v>0</v>
      </c>
      <c r="I12" s="22">
        <f t="shared" si="1"/>
        <v>0</v>
      </c>
      <c r="J12" s="23">
        <f t="shared" si="2"/>
        <v>0</v>
      </c>
    </row>
    <row r="13" spans="1:10" ht="15" customHeight="1" x14ac:dyDescent="0.2">
      <c r="A13" s="17">
        <v>4</v>
      </c>
      <c r="B13" s="18" t="s">
        <v>3</v>
      </c>
      <c r="C13" s="38">
        <v>27605</v>
      </c>
      <c r="D13" s="19" t="s">
        <v>20</v>
      </c>
      <c r="E13" s="19">
        <v>1</v>
      </c>
      <c r="F13" s="19">
        <v>1</v>
      </c>
      <c r="G13" s="20"/>
      <c r="H13" s="21">
        <f t="shared" si="0"/>
        <v>0</v>
      </c>
      <c r="I13" s="22">
        <f t="shared" si="1"/>
        <v>0</v>
      </c>
      <c r="J13" s="23">
        <f t="shared" si="2"/>
        <v>0</v>
      </c>
    </row>
    <row r="14" spans="1:10" ht="15" customHeight="1" x14ac:dyDescent="0.2">
      <c r="A14" s="17">
        <v>5</v>
      </c>
      <c r="B14" s="18" t="s">
        <v>21</v>
      </c>
      <c r="C14" s="38">
        <v>1566</v>
      </c>
      <c r="D14" s="19" t="s">
        <v>5</v>
      </c>
      <c r="E14" s="19">
        <v>2</v>
      </c>
      <c r="F14" s="19">
        <v>3</v>
      </c>
      <c r="G14" s="20"/>
      <c r="H14" s="21">
        <f t="shared" si="0"/>
        <v>0</v>
      </c>
      <c r="I14" s="22">
        <f t="shared" si="1"/>
        <v>0</v>
      </c>
      <c r="J14" s="23">
        <f t="shared" si="2"/>
        <v>0</v>
      </c>
    </row>
    <row r="15" spans="1:10" ht="15" customHeight="1" thickBot="1" x14ac:dyDescent="0.25">
      <c r="A15" s="24">
        <v>6</v>
      </c>
      <c r="B15" s="25" t="s">
        <v>4</v>
      </c>
      <c r="C15" s="39">
        <v>43164</v>
      </c>
      <c r="D15" s="26" t="s">
        <v>20</v>
      </c>
      <c r="E15" s="26">
        <v>2</v>
      </c>
      <c r="F15" s="26">
        <v>3</v>
      </c>
      <c r="G15" s="27"/>
      <c r="H15" s="28">
        <f t="shared" si="0"/>
        <v>0</v>
      </c>
      <c r="I15" s="29">
        <f t="shared" si="1"/>
        <v>0</v>
      </c>
      <c r="J15" s="30">
        <f t="shared" si="2"/>
        <v>0</v>
      </c>
    </row>
    <row r="16" spans="1:10" ht="15" customHeight="1" thickBot="1" x14ac:dyDescent="0.25">
      <c r="A16" s="68" t="s">
        <v>16</v>
      </c>
      <c r="B16" s="69"/>
      <c r="C16" s="69"/>
      <c r="D16" s="69"/>
      <c r="E16" s="69"/>
      <c r="F16" s="69"/>
      <c r="G16" s="69"/>
      <c r="H16" s="31">
        <f>SUM(H10:H15)</f>
        <v>0</v>
      </c>
      <c r="I16" s="32">
        <f t="shared" si="1"/>
        <v>0</v>
      </c>
      <c r="J16" s="33">
        <f t="shared" si="2"/>
        <v>0</v>
      </c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/>
      <c r="I20" s="66"/>
      <c r="J20" s="66"/>
    </row>
    <row r="21" spans="3:10" x14ac:dyDescent="0.2">
      <c r="H21" s="66"/>
      <c r="I21" s="66"/>
      <c r="J21" s="66"/>
    </row>
    <row r="22" spans="3:10" x14ac:dyDescent="0.2">
      <c r="H22" s="66" t="s">
        <v>22</v>
      </c>
      <c r="I22" s="66"/>
      <c r="J22" s="66"/>
    </row>
    <row r="23" spans="3:10" x14ac:dyDescent="0.2">
      <c r="H23" s="67" t="s">
        <v>23</v>
      </c>
      <c r="I23" s="67"/>
      <c r="J23" s="67"/>
    </row>
    <row r="29" spans="3:10" x14ac:dyDescent="0.2">
      <c r="C29" s="40"/>
    </row>
    <row r="30" spans="3:10" x14ac:dyDescent="0.2">
      <c r="C30" s="41"/>
    </row>
    <row r="31" spans="3:10" x14ac:dyDescent="0.2">
      <c r="C31" s="41"/>
    </row>
  </sheetData>
  <mergeCells count="10">
    <mergeCell ref="H18:J21"/>
    <mergeCell ref="H22:J22"/>
    <mergeCell ref="H23:J23"/>
    <mergeCell ref="A2:G2"/>
    <mergeCell ref="A3:G3"/>
    <mergeCell ref="A4:G4"/>
    <mergeCell ref="A6:J6"/>
    <mergeCell ref="A7:J7"/>
    <mergeCell ref="A16:G16"/>
    <mergeCell ref="E12:F12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AAF6B-31DB-412B-9E13-021E84249CAD}">
  <dimension ref="A1:J30"/>
  <sheetViews>
    <sheetView view="pageBreakPreview" zoomScaleNormal="100" zoomScaleSheetLayoutView="100" workbookViewId="0">
      <selection activeCell="B12" sqref="B12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29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50" t="s">
        <v>15</v>
      </c>
      <c r="B9" s="51" t="s">
        <v>14</v>
      </c>
      <c r="C9" s="52" t="s">
        <v>7</v>
      </c>
      <c r="D9" s="52" t="s">
        <v>6</v>
      </c>
      <c r="E9" s="52" t="s">
        <v>8</v>
      </c>
      <c r="F9" s="52" t="s">
        <v>9</v>
      </c>
      <c r="G9" s="53" t="s">
        <v>10</v>
      </c>
      <c r="H9" s="54" t="s">
        <v>11</v>
      </c>
      <c r="I9" s="52" t="s">
        <v>12</v>
      </c>
      <c r="J9" s="55" t="s">
        <v>13</v>
      </c>
    </row>
    <row r="10" spans="1:10" ht="15" customHeight="1" x14ac:dyDescent="0.2">
      <c r="A10" s="42">
        <v>1</v>
      </c>
      <c r="B10" s="43" t="s">
        <v>24</v>
      </c>
      <c r="C10" s="44">
        <v>138761</v>
      </c>
      <c r="D10" s="45" t="s">
        <v>20</v>
      </c>
      <c r="E10" s="45">
        <v>2</v>
      </c>
      <c r="F10" s="45">
        <v>3</v>
      </c>
      <c r="G10" s="46"/>
      <c r="H10" s="47">
        <f t="shared" ref="H10:H14" si="0">ROUND(C10*(E10+F10)*G10,2)</f>
        <v>0</v>
      </c>
      <c r="I10" s="48">
        <f t="shared" ref="I10:I15" si="1">ROUND(H10*8%,2)</f>
        <v>0</v>
      </c>
      <c r="J10" s="49">
        <f t="shared" ref="J10:J15" si="2">ROUND(H10+I10,2)</f>
        <v>0</v>
      </c>
    </row>
    <row r="11" spans="1:10" ht="15" customHeight="1" x14ac:dyDescent="0.2">
      <c r="A11" s="17">
        <v>2</v>
      </c>
      <c r="B11" s="18" t="s">
        <v>2</v>
      </c>
      <c r="C11" s="38">
        <v>48041</v>
      </c>
      <c r="D11" s="19" t="s">
        <v>20</v>
      </c>
      <c r="E11" s="19">
        <v>2</v>
      </c>
      <c r="F11" s="19">
        <v>2</v>
      </c>
      <c r="G11" s="20"/>
      <c r="H11" s="21">
        <f t="shared" si="0"/>
        <v>0</v>
      </c>
      <c r="I11" s="22">
        <f t="shared" si="1"/>
        <v>0</v>
      </c>
      <c r="J11" s="23">
        <f t="shared" si="2"/>
        <v>0</v>
      </c>
    </row>
    <row r="12" spans="1:10" ht="15" customHeight="1" x14ac:dyDescent="0.2">
      <c r="A12" s="17">
        <v>3</v>
      </c>
      <c r="B12" s="18" t="s">
        <v>37</v>
      </c>
      <c r="C12" s="38">
        <v>37360</v>
      </c>
      <c r="D12" s="19" t="s">
        <v>20</v>
      </c>
      <c r="E12" s="75" t="s">
        <v>25</v>
      </c>
      <c r="F12" s="76"/>
      <c r="G12" s="20"/>
      <c r="H12" s="21">
        <f>ROUND(C12*G12,2)</f>
        <v>0</v>
      </c>
      <c r="I12" s="22">
        <f t="shared" si="1"/>
        <v>0</v>
      </c>
      <c r="J12" s="23">
        <f t="shared" si="2"/>
        <v>0</v>
      </c>
    </row>
    <row r="13" spans="1:10" ht="15" customHeight="1" x14ac:dyDescent="0.2">
      <c r="A13" s="17">
        <v>4</v>
      </c>
      <c r="B13" s="18" t="s">
        <v>21</v>
      </c>
      <c r="C13" s="38">
        <v>809</v>
      </c>
      <c r="D13" s="19" t="s">
        <v>5</v>
      </c>
      <c r="E13" s="19">
        <v>2</v>
      </c>
      <c r="F13" s="19">
        <v>3</v>
      </c>
      <c r="G13" s="20"/>
      <c r="H13" s="21">
        <f t="shared" si="0"/>
        <v>0</v>
      </c>
      <c r="I13" s="22">
        <f t="shared" si="1"/>
        <v>0</v>
      </c>
      <c r="J13" s="23">
        <f t="shared" si="2"/>
        <v>0</v>
      </c>
    </row>
    <row r="14" spans="1:10" ht="15" customHeight="1" thickBot="1" x14ac:dyDescent="0.25">
      <c r="A14" s="24">
        <v>5</v>
      </c>
      <c r="B14" s="25" t="s">
        <v>4</v>
      </c>
      <c r="C14" s="39">
        <v>38174</v>
      </c>
      <c r="D14" s="26" t="s">
        <v>20</v>
      </c>
      <c r="E14" s="26">
        <v>2</v>
      </c>
      <c r="F14" s="26">
        <v>3</v>
      </c>
      <c r="G14" s="27"/>
      <c r="H14" s="28">
        <f t="shared" si="0"/>
        <v>0</v>
      </c>
      <c r="I14" s="29">
        <f t="shared" si="1"/>
        <v>0</v>
      </c>
      <c r="J14" s="30">
        <f t="shared" si="2"/>
        <v>0</v>
      </c>
    </row>
    <row r="15" spans="1:10" ht="15" customHeight="1" thickBot="1" x14ac:dyDescent="0.25">
      <c r="A15" s="68" t="s">
        <v>16</v>
      </c>
      <c r="B15" s="69"/>
      <c r="C15" s="69"/>
      <c r="D15" s="69"/>
      <c r="E15" s="69"/>
      <c r="F15" s="69"/>
      <c r="G15" s="69"/>
      <c r="H15" s="31">
        <f>SUM(H10:H14)</f>
        <v>0</v>
      </c>
      <c r="I15" s="32">
        <f t="shared" si="1"/>
        <v>0</v>
      </c>
      <c r="J15" s="33">
        <f t="shared" si="2"/>
        <v>0</v>
      </c>
    </row>
    <row r="17" spans="3:10" x14ac:dyDescent="0.2">
      <c r="H17" s="66"/>
      <c r="I17" s="66"/>
      <c r="J17" s="66"/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/>
      <c r="I20" s="66"/>
      <c r="J20" s="66"/>
    </row>
    <row r="21" spans="3:10" x14ac:dyDescent="0.2">
      <c r="H21" s="66" t="s">
        <v>22</v>
      </c>
      <c r="I21" s="66"/>
      <c r="J21" s="66"/>
    </row>
    <row r="22" spans="3:10" x14ac:dyDescent="0.2">
      <c r="H22" s="67" t="s">
        <v>23</v>
      </c>
      <c r="I22" s="67"/>
      <c r="J22" s="67"/>
    </row>
    <row r="28" spans="3:10" x14ac:dyDescent="0.2">
      <c r="C28" s="40"/>
    </row>
    <row r="29" spans="3:10" x14ac:dyDescent="0.2">
      <c r="C29" s="41"/>
    </row>
    <row r="30" spans="3:10" x14ac:dyDescent="0.2">
      <c r="C30" s="41"/>
    </row>
  </sheetData>
  <mergeCells count="10">
    <mergeCell ref="H17:J20"/>
    <mergeCell ref="H21:J21"/>
    <mergeCell ref="H22:J22"/>
    <mergeCell ref="A2:G2"/>
    <mergeCell ref="A3:G3"/>
    <mergeCell ref="A4:G4"/>
    <mergeCell ref="A6:J6"/>
    <mergeCell ref="A7:J7"/>
    <mergeCell ref="A15:G15"/>
    <mergeCell ref="E12:F12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DE9D7-9811-4463-8FCB-0D0D43DFC04B}">
  <dimension ref="A1:J29"/>
  <sheetViews>
    <sheetView view="pageBreakPreview" zoomScaleNormal="100" zoomScaleSheetLayoutView="100" workbookViewId="0">
      <selection activeCell="B11" sqref="B11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30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3" t="s">
        <v>15</v>
      </c>
      <c r="B9" s="4" t="s">
        <v>14</v>
      </c>
      <c r="C9" s="5" t="s">
        <v>7</v>
      </c>
      <c r="D9" s="5" t="s">
        <v>6</v>
      </c>
      <c r="E9" s="5" t="s">
        <v>8</v>
      </c>
      <c r="F9" s="5" t="s">
        <v>9</v>
      </c>
      <c r="G9" s="6" t="s">
        <v>10</v>
      </c>
      <c r="H9" s="7" t="s">
        <v>11</v>
      </c>
      <c r="I9" s="5" t="s">
        <v>12</v>
      </c>
      <c r="J9" s="8" t="s">
        <v>13</v>
      </c>
    </row>
    <row r="10" spans="1:10" ht="15" customHeight="1" x14ac:dyDescent="0.2">
      <c r="A10" s="10">
        <v>1</v>
      </c>
      <c r="B10" s="11" t="s">
        <v>1</v>
      </c>
      <c r="C10" s="37">
        <v>72953</v>
      </c>
      <c r="D10" s="12" t="s">
        <v>20</v>
      </c>
      <c r="E10" s="12">
        <v>5</v>
      </c>
      <c r="F10" s="12">
        <v>6</v>
      </c>
      <c r="G10" s="13"/>
      <c r="H10" s="14">
        <f>ROUND(C10*(E10+F10)*G10,2)</f>
        <v>0</v>
      </c>
      <c r="I10" s="15">
        <f>ROUND(H10*8%,2)</f>
        <v>0</v>
      </c>
      <c r="J10" s="16">
        <f>ROUND(H10+I10,2)</f>
        <v>0</v>
      </c>
    </row>
    <row r="11" spans="1:10" ht="15" customHeight="1" x14ac:dyDescent="0.2">
      <c r="A11" s="17">
        <v>2</v>
      </c>
      <c r="B11" s="18" t="s">
        <v>37</v>
      </c>
      <c r="C11" s="38">
        <v>14590</v>
      </c>
      <c r="D11" s="19" t="s">
        <v>20</v>
      </c>
      <c r="E11" s="75" t="s">
        <v>25</v>
      </c>
      <c r="F11" s="76"/>
      <c r="G11" s="20"/>
      <c r="H11" s="21">
        <f>ROUND(C11*G11,2)</f>
        <v>0</v>
      </c>
      <c r="I11" s="22">
        <f t="shared" ref="I11" si="0">ROUND(H11*8%,2)</f>
        <v>0</v>
      </c>
      <c r="J11" s="23">
        <f t="shared" ref="J11" si="1">ROUND(H11+I11,2)</f>
        <v>0</v>
      </c>
    </row>
    <row r="12" spans="1:10" ht="15" customHeight="1" x14ac:dyDescent="0.2">
      <c r="A12" s="17">
        <v>3</v>
      </c>
      <c r="B12" s="18" t="s">
        <v>21</v>
      </c>
      <c r="C12" s="38">
        <v>2190</v>
      </c>
      <c r="D12" s="19" t="s">
        <v>5</v>
      </c>
      <c r="E12" s="19">
        <v>2</v>
      </c>
      <c r="F12" s="19">
        <v>3</v>
      </c>
      <c r="G12" s="20"/>
      <c r="H12" s="21">
        <f t="shared" ref="H12:H13" si="2">ROUND(C12*(E12+F12)*G12,2)</f>
        <v>0</v>
      </c>
      <c r="I12" s="22">
        <f t="shared" ref="I12:I14" si="3">ROUND(H12*8%,2)</f>
        <v>0</v>
      </c>
      <c r="J12" s="23">
        <f t="shared" ref="J12:J14" si="4">ROUND(H12+I12,2)</f>
        <v>0</v>
      </c>
    </row>
    <row r="13" spans="1:10" ht="15" customHeight="1" thickBot="1" x14ac:dyDescent="0.25">
      <c r="A13" s="24">
        <v>4</v>
      </c>
      <c r="B13" s="25" t="s">
        <v>4</v>
      </c>
      <c r="C13" s="39">
        <v>55324</v>
      </c>
      <c r="D13" s="26" t="s">
        <v>20</v>
      </c>
      <c r="E13" s="26">
        <v>2</v>
      </c>
      <c r="F13" s="26">
        <v>3</v>
      </c>
      <c r="G13" s="27"/>
      <c r="H13" s="28">
        <f t="shared" si="2"/>
        <v>0</v>
      </c>
      <c r="I13" s="29">
        <f t="shared" si="3"/>
        <v>0</v>
      </c>
      <c r="J13" s="30">
        <f t="shared" si="4"/>
        <v>0</v>
      </c>
    </row>
    <row r="14" spans="1:10" ht="15" customHeight="1" thickBot="1" x14ac:dyDescent="0.25">
      <c r="A14" s="68" t="s">
        <v>16</v>
      </c>
      <c r="B14" s="69"/>
      <c r="C14" s="69"/>
      <c r="D14" s="69"/>
      <c r="E14" s="69"/>
      <c r="F14" s="69"/>
      <c r="G14" s="69"/>
      <c r="H14" s="31">
        <f>SUM(H10:H13)</f>
        <v>0</v>
      </c>
      <c r="I14" s="32">
        <f t="shared" si="3"/>
        <v>0</v>
      </c>
      <c r="J14" s="33">
        <f t="shared" si="4"/>
        <v>0</v>
      </c>
    </row>
    <row r="16" spans="1:10" x14ac:dyDescent="0.2">
      <c r="H16" s="66"/>
      <c r="I16" s="66"/>
      <c r="J16" s="66"/>
    </row>
    <row r="17" spans="3:10" x14ac:dyDescent="0.2">
      <c r="H17" s="66"/>
      <c r="I17" s="66"/>
      <c r="J17" s="66"/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 t="s">
        <v>22</v>
      </c>
      <c r="I20" s="66"/>
      <c r="J20" s="66"/>
    </row>
    <row r="21" spans="3:10" x14ac:dyDescent="0.2">
      <c r="H21" s="67" t="s">
        <v>23</v>
      </c>
      <c r="I21" s="67"/>
      <c r="J21" s="67"/>
    </row>
    <row r="27" spans="3:10" x14ac:dyDescent="0.2">
      <c r="C27" s="40"/>
    </row>
    <row r="28" spans="3:10" x14ac:dyDescent="0.2">
      <c r="C28" s="41"/>
    </row>
    <row r="29" spans="3:10" x14ac:dyDescent="0.2">
      <c r="C29" s="41"/>
    </row>
  </sheetData>
  <mergeCells count="10">
    <mergeCell ref="H16:J19"/>
    <mergeCell ref="H20:J20"/>
    <mergeCell ref="H21:J21"/>
    <mergeCell ref="A2:G2"/>
    <mergeCell ref="A3:G3"/>
    <mergeCell ref="A4:G4"/>
    <mergeCell ref="A6:J6"/>
    <mergeCell ref="A7:J7"/>
    <mergeCell ref="A14:G14"/>
    <mergeCell ref="E11:F11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593E9-9038-4038-9A61-21BD49768D82}">
  <dimension ref="A1:J29"/>
  <sheetViews>
    <sheetView view="pageBreakPreview" zoomScaleNormal="100" zoomScaleSheetLayoutView="100" workbookViewId="0">
      <selection activeCell="B12" sqref="B12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31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50" t="s">
        <v>15</v>
      </c>
      <c r="B9" s="51" t="s">
        <v>14</v>
      </c>
      <c r="C9" s="52" t="s">
        <v>7</v>
      </c>
      <c r="D9" s="52" t="s">
        <v>6</v>
      </c>
      <c r="E9" s="52" t="s">
        <v>8</v>
      </c>
      <c r="F9" s="52" t="s">
        <v>9</v>
      </c>
      <c r="G9" s="53" t="s">
        <v>10</v>
      </c>
      <c r="H9" s="54" t="s">
        <v>11</v>
      </c>
      <c r="I9" s="52" t="s">
        <v>12</v>
      </c>
      <c r="J9" s="55" t="s">
        <v>13</v>
      </c>
    </row>
    <row r="10" spans="1:10" ht="15" customHeight="1" x14ac:dyDescent="0.2">
      <c r="A10" s="42">
        <v>1</v>
      </c>
      <c r="B10" s="43" t="s">
        <v>24</v>
      </c>
      <c r="C10" s="44">
        <v>148740</v>
      </c>
      <c r="D10" s="45" t="s">
        <v>20</v>
      </c>
      <c r="E10" s="45">
        <v>2</v>
      </c>
      <c r="F10" s="45">
        <v>3</v>
      </c>
      <c r="G10" s="46"/>
      <c r="H10" s="47">
        <f t="shared" ref="H10:H13" si="0">ROUND(C10*(E10+F10)*G10,2)</f>
        <v>0</v>
      </c>
      <c r="I10" s="48">
        <f t="shared" ref="I10:I14" si="1">ROUND(H10*8%,2)</f>
        <v>0</v>
      </c>
      <c r="J10" s="49">
        <f t="shared" ref="J10:J14" si="2">ROUND(H10+I10,2)</f>
        <v>0</v>
      </c>
    </row>
    <row r="11" spans="1:10" ht="15" customHeight="1" x14ac:dyDescent="0.2">
      <c r="A11" s="17">
        <v>2</v>
      </c>
      <c r="B11" s="18" t="s">
        <v>2</v>
      </c>
      <c r="C11" s="38">
        <v>30837</v>
      </c>
      <c r="D11" s="19" t="s">
        <v>20</v>
      </c>
      <c r="E11" s="19">
        <v>2</v>
      </c>
      <c r="F11" s="19">
        <v>2</v>
      </c>
      <c r="G11" s="20"/>
      <c r="H11" s="21">
        <f t="shared" si="0"/>
        <v>0</v>
      </c>
      <c r="I11" s="22">
        <f t="shared" si="1"/>
        <v>0</v>
      </c>
      <c r="J11" s="23">
        <f t="shared" si="2"/>
        <v>0</v>
      </c>
    </row>
    <row r="12" spans="1:10" ht="15" customHeight="1" x14ac:dyDescent="0.2">
      <c r="A12" s="17">
        <v>3</v>
      </c>
      <c r="B12" s="18" t="s">
        <v>37</v>
      </c>
      <c r="C12" s="38">
        <v>35916</v>
      </c>
      <c r="D12" s="19" t="s">
        <v>20</v>
      </c>
      <c r="E12" s="75" t="s">
        <v>25</v>
      </c>
      <c r="F12" s="76"/>
      <c r="G12" s="20"/>
      <c r="H12" s="21">
        <f>ROUND(C12*G12,2)</f>
        <v>0</v>
      </c>
      <c r="I12" s="22">
        <f t="shared" si="1"/>
        <v>0</v>
      </c>
      <c r="J12" s="23">
        <f t="shared" si="2"/>
        <v>0</v>
      </c>
    </row>
    <row r="13" spans="1:10" ht="15" customHeight="1" thickBot="1" x14ac:dyDescent="0.25">
      <c r="A13" s="24">
        <v>4</v>
      </c>
      <c r="B13" s="25" t="s">
        <v>4</v>
      </c>
      <c r="C13" s="39">
        <v>1264</v>
      </c>
      <c r="D13" s="26" t="s">
        <v>20</v>
      </c>
      <c r="E13" s="26">
        <v>2</v>
      </c>
      <c r="F13" s="26">
        <v>3</v>
      </c>
      <c r="G13" s="27"/>
      <c r="H13" s="28">
        <f t="shared" si="0"/>
        <v>0</v>
      </c>
      <c r="I13" s="29">
        <f t="shared" si="1"/>
        <v>0</v>
      </c>
      <c r="J13" s="30">
        <f t="shared" si="2"/>
        <v>0</v>
      </c>
    </row>
    <row r="14" spans="1:10" ht="15" customHeight="1" thickBot="1" x14ac:dyDescent="0.25">
      <c r="A14" s="68" t="s">
        <v>16</v>
      </c>
      <c r="B14" s="69"/>
      <c r="C14" s="69"/>
      <c r="D14" s="69"/>
      <c r="E14" s="69"/>
      <c r="F14" s="69"/>
      <c r="G14" s="69"/>
      <c r="H14" s="31">
        <f>SUM(H10:H13)</f>
        <v>0</v>
      </c>
      <c r="I14" s="32">
        <f t="shared" si="1"/>
        <v>0</v>
      </c>
      <c r="J14" s="33">
        <f t="shared" si="2"/>
        <v>0</v>
      </c>
    </row>
    <row r="16" spans="1:10" x14ac:dyDescent="0.2">
      <c r="H16" s="66"/>
      <c r="I16" s="66"/>
      <c r="J16" s="66"/>
    </row>
    <row r="17" spans="3:10" x14ac:dyDescent="0.2">
      <c r="H17" s="66"/>
      <c r="I17" s="66"/>
      <c r="J17" s="66"/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 t="s">
        <v>22</v>
      </c>
      <c r="I20" s="66"/>
      <c r="J20" s="66"/>
    </row>
    <row r="21" spans="3:10" x14ac:dyDescent="0.2">
      <c r="H21" s="67" t="s">
        <v>23</v>
      </c>
      <c r="I21" s="67"/>
      <c r="J21" s="67"/>
    </row>
    <row r="27" spans="3:10" x14ac:dyDescent="0.2">
      <c r="C27" s="40"/>
    </row>
    <row r="28" spans="3:10" x14ac:dyDescent="0.2">
      <c r="C28" s="41"/>
    </row>
    <row r="29" spans="3:10" x14ac:dyDescent="0.2">
      <c r="C29" s="41"/>
    </row>
  </sheetData>
  <mergeCells count="10">
    <mergeCell ref="H16:J19"/>
    <mergeCell ref="H20:J20"/>
    <mergeCell ref="H21:J21"/>
    <mergeCell ref="A2:G2"/>
    <mergeCell ref="A3:G3"/>
    <mergeCell ref="A4:G4"/>
    <mergeCell ref="A6:J6"/>
    <mergeCell ref="A7:J7"/>
    <mergeCell ref="A14:G14"/>
    <mergeCell ref="E12:F12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D83BB-6450-42ED-B4FB-3710F18002EB}">
  <dimension ref="A1:J30"/>
  <sheetViews>
    <sheetView view="pageBreakPreview" zoomScaleNormal="100" zoomScaleSheetLayoutView="100" workbookViewId="0">
      <selection activeCell="B12" sqref="B12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32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50" t="s">
        <v>15</v>
      </c>
      <c r="B9" s="51" t="s">
        <v>14</v>
      </c>
      <c r="C9" s="52" t="s">
        <v>7</v>
      </c>
      <c r="D9" s="52" t="s">
        <v>6</v>
      </c>
      <c r="E9" s="52" t="s">
        <v>8</v>
      </c>
      <c r="F9" s="52" t="s">
        <v>9</v>
      </c>
      <c r="G9" s="53" t="s">
        <v>10</v>
      </c>
      <c r="H9" s="54" t="s">
        <v>11</v>
      </c>
      <c r="I9" s="52" t="s">
        <v>12</v>
      </c>
      <c r="J9" s="55" t="s">
        <v>13</v>
      </c>
    </row>
    <row r="10" spans="1:10" ht="15" customHeight="1" x14ac:dyDescent="0.2">
      <c r="A10" s="42">
        <v>1</v>
      </c>
      <c r="B10" s="43" t="s">
        <v>24</v>
      </c>
      <c r="C10" s="44">
        <v>206041</v>
      </c>
      <c r="D10" s="45" t="s">
        <v>20</v>
      </c>
      <c r="E10" s="45">
        <v>2</v>
      </c>
      <c r="F10" s="45">
        <v>3</v>
      </c>
      <c r="G10" s="46"/>
      <c r="H10" s="47">
        <f t="shared" ref="H10:H14" si="0">ROUND(C10*(E10+F10)*G10,2)</f>
        <v>0</v>
      </c>
      <c r="I10" s="48">
        <f t="shared" ref="I10:I15" si="1">ROUND(H10*8%,2)</f>
        <v>0</v>
      </c>
      <c r="J10" s="49">
        <f t="shared" ref="J10:J15" si="2">ROUND(H10+I10,2)</f>
        <v>0</v>
      </c>
    </row>
    <row r="11" spans="1:10" ht="15" customHeight="1" x14ac:dyDescent="0.2">
      <c r="A11" s="17">
        <v>2</v>
      </c>
      <c r="B11" s="18" t="s">
        <v>2</v>
      </c>
      <c r="C11" s="38">
        <v>43749</v>
      </c>
      <c r="D11" s="19" t="s">
        <v>20</v>
      </c>
      <c r="E11" s="19">
        <v>2</v>
      </c>
      <c r="F11" s="19">
        <v>2</v>
      </c>
      <c r="G11" s="20"/>
      <c r="H11" s="21">
        <f t="shared" si="0"/>
        <v>0</v>
      </c>
      <c r="I11" s="22">
        <f t="shared" si="1"/>
        <v>0</v>
      </c>
      <c r="J11" s="23">
        <f t="shared" si="2"/>
        <v>0</v>
      </c>
    </row>
    <row r="12" spans="1:10" ht="15" customHeight="1" x14ac:dyDescent="0.2">
      <c r="A12" s="17">
        <v>3</v>
      </c>
      <c r="B12" s="18" t="s">
        <v>37</v>
      </c>
      <c r="C12" s="38">
        <v>49958</v>
      </c>
      <c r="D12" s="19" t="s">
        <v>20</v>
      </c>
      <c r="E12" s="75" t="s">
        <v>25</v>
      </c>
      <c r="F12" s="76"/>
      <c r="G12" s="20"/>
      <c r="H12" s="21">
        <f>ROUND(C12*G12,2)</f>
        <v>0</v>
      </c>
      <c r="I12" s="22">
        <f t="shared" si="1"/>
        <v>0</v>
      </c>
      <c r="J12" s="23">
        <f t="shared" si="2"/>
        <v>0</v>
      </c>
    </row>
    <row r="13" spans="1:10" ht="15" customHeight="1" x14ac:dyDescent="0.2">
      <c r="A13" s="17">
        <v>4</v>
      </c>
      <c r="B13" s="18" t="s">
        <v>21</v>
      </c>
      <c r="C13" s="38">
        <v>5363</v>
      </c>
      <c r="D13" s="19" t="s">
        <v>5</v>
      </c>
      <c r="E13" s="19">
        <v>2</v>
      </c>
      <c r="F13" s="19">
        <v>3</v>
      </c>
      <c r="G13" s="20"/>
      <c r="H13" s="21">
        <f t="shared" si="0"/>
        <v>0</v>
      </c>
      <c r="I13" s="22">
        <f t="shared" si="1"/>
        <v>0</v>
      </c>
      <c r="J13" s="23">
        <f t="shared" si="2"/>
        <v>0</v>
      </c>
    </row>
    <row r="14" spans="1:10" ht="15" customHeight="1" thickBot="1" x14ac:dyDescent="0.25">
      <c r="A14" s="24">
        <v>5</v>
      </c>
      <c r="B14" s="25" t="s">
        <v>4</v>
      </c>
      <c r="C14" s="39">
        <v>75842</v>
      </c>
      <c r="D14" s="26" t="s">
        <v>20</v>
      </c>
      <c r="E14" s="26">
        <v>2</v>
      </c>
      <c r="F14" s="26">
        <v>3</v>
      </c>
      <c r="G14" s="27"/>
      <c r="H14" s="28">
        <f t="shared" si="0"/>
        <v>0</v>
      </c>
      <c r="I14" s="29">
        <f t="shared" si="1"/>
        <v>0</v>
      </c>
      <c r="J14" s="30">
        <f t="shared" si="2"/>
        <v>0</v>
      </c>
    </row>
    <row r="15" spans="1:10" ht="15" customHeight="1" thickBot="1" x14ac:dyDescent="0.25">
      <c r="A15" s="68" t="s">
        <v>16</v>
      </c>
      <c r="B15" s="69"/>
      <c r="C15" s="69"/>
      <c r="D15" s="69"/>
      <c r="E15" s="69"/>
      <c r="F15" s="69"/>
      <c r="G15" s="69"/>
      <c r="H15" s="31">
        <f>SUM(H10:H14)</f>
        <v>0</v>
      </c>
      <c r="I15" s="32">
        <f t="shared" si="1"/>
        <v>0</v>
      </c>
      <c r="J15" s="33">
        <f t="shared" si="2"/>
        <v>0</v>
      </c>
    </row>
    <row r="17" spans="3:10" x14ac:dyDescent="0.2">
      <c r="H17" s="66"/>
      <c r="I17" s="66"/>
      <c r="J17" s="66"/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/>
      <c r="I20" s="66"/>
      <c r="J20" s="66"/>
    </row>
    <row r="21" spans="3:10" x14ac:dyDescent="0.2">
      <c r="H21" s="66" t="s">
        <v>22</v>
      </c>
      <c r="I21" s="66"/>
      <c r="J21" s="66"/>
    </row>
    <row r="22" spans="3:10" x14ac:dyDescent="0.2">
      <c r="H22" s="67" t="s">
        <v>23</v>
      </c>
      <c r="I22" s="67"/>
      <c r="J22" s="67"/>
    </row>
    <row r="28" spans="3:10" x14ac:dyDescent="0.2">
      <c r="C28" s="40"/>
    </row>
    <row r="29" spans="3:10" x14ac:dyDescent="0.2">
      <c r="C29" s="41"/>
    </row>
    <row r="30" spans="3:10" x14ac:dyDescent="0.2">
      <c r="C30" s="41"/>
    </row>
  </sheetData>
  <mergeCells count="10">
    <mergeCell ref="H17:J20"/>
    <mergeCell ref="H21:J21"/>
    <mergeCell ref="H22:J22"/>
    <mergeCell ref="A2:G2"/>
    <mergeCell ref="A3:G3"/>
    <mergeCell ref="A4:G4"/>
    <mergeCell ref="A6:J6"/>
    <mergeCell ref="A7:J7"/>
    <mergeCell ref="A15:G15"/>
    <mergeCell ref="E12:F12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694E5-D6D4-4561-86FB-3C803AABC373}">
  <dimension ref="A1:J30"/>
  <sheetViews>
    <sheetView view="pageBreakPreview" zoomScaleNormal="100" zoomScaleSheetLayoutView="100" workbookViewId="0">
      <selection activeCell="B12" sqref="B12"/>
    </sheetView>
  </sheetViews>
  <sheetFormatPr defaultColWidth="8.85546875" defaultRowHeight="12.75" x14ac:dyDescent="0.2"/>
  <cols>
    <col min="1" max="1" width="4.85546875" style="1" customWidth="1"/>
    <col min="2" max="2" width="25.85546875" style="1" customWidth="1"/>
    <col min="3" max="3" width="10.140625" style="1" bestFit="1" customWidth="1"/>
    <col min="4" max="4" width="6.140625" style="1" customWidth="1"/>
    <col min="5" max="6" width="8.85546875" style="1"/>
    <col min="7" max="7" width="10.7109375" style="1" customWidth="1"/>
    <col min="8" max="10" width="15.7109375" style="1" customWidth="1"/>
    <col min="11" max="16384" width="8.85546875" style="1"/>
  </cols>
  <sheetData>
    <row r="1" spans="1:10" x14ac:dyDescent="0.2">
      <c r="J1" s="34" t="s">
        <v>0</v>
      </c>
    </row>
    <row r="2" spans="1:10" ht="15" customHeight="1" x14ac:dyDescent="0.2">
      <c r="A2" s="59" t="s">
        <v>18</v>
      </c>
      <c r="B2" s="59"/>
      <c r="C2" s="59"/>
      <c r="D2" s="59"/>
      <c r="E2" s="59"/>
      <c r="F2" s="59"/>
      <c r="G2" s="59"/>
    </row>
    <row r="3" spans="1:10" ht="49.9" customHeight="1" x14ac:dyDescent="0.2">
      <c r="A3" s="70"/>
      <c r="B3" s="71"/>
      <c r="C3" s="71"/>
      <c r="D3" s="71"/>
      <c r="E3" s="71"/>
      <c r="F3" s="71"/>
      <c r="G3" s="72"/>
    </row>
    <row r="4" spans="1:10" x14ac:dyDescent="0.2">
      <c r="A4" s="67" t="s">
        <v>17</v>
      </c>
      <c r="B4" s="67"/>
      <c r="C4" s="67"/>
      <c r="D4" s="67"/>
      <c r="E4" s="67"/>
      <c r="F4" s="67"/>
      <c r="G4" s="67"/>
    </row>
    <row r="5" spans="1:10" ht="13.5" thickBot="1" x14ac:dyDescent="0.25">
      <c r="A5" s="2"/>
      <c r="B5" s="2"/>
      <c r="C5" s="2"/>
      <c r="D5" s="2"/>
      <c r="E5" s="2"/>
      <c r="F5" s="2"/>
      <c r="G5" s="2"/>
    </row>
    <row r="6" spans="1:10" ht="15" customHeight="1" thickBot="1" x14ac:dyDescent="0.25">
      <c r="A6" s="60" t="s">
        <v>19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49.9" customHeight="1" thickBot="1" x14ac:dyDescent="0.25">
      <c r="A7" s="63" t="s">
        <v>33</v>
      </c>
      <c r="B7" s="64"/>
      <c r="C7" s="64"/>
      <c r="D7" s="64"/>
      <c r="E7" s="64"/>
      <c r="F7" s="64"/>
      <c r="G7" s="64"/>
      <c r="H7" s="64"/>
      <c r="I7" s="64"/>
      <c r="J7" s="65"/>
    </row>
    <row r="8" spans="1:10" ht="15" customHeight="1" thickBot="1" x14ac:dyDescent="0.25">
      <c r="A8" s="35"/>
      <c r="B8" s="36"/>
      <c r="C8" s="36"/>
      <c r="D8" s="36"/>
      <c r="E8" s="36"/>
      <c r="F8" s="36"/>
      <c r="G8" s="36"/>
      <c r="H8" s="36"/>
      <c r="I8" s="36"/>
      <c r="J8" s="36"/>
    </row>
    <row r="9" spans="1:10" s="9" customFormat="1" ht="30" customHeight="1" thickBot="1" x14ac:dyDescent="0.3">
      <c r="A9" s="50" t="s">
        <v>15</v>
      </c>
      <c r="B9" s="51" t="s">
        <v>14</v>
      </c>
      <c r="C9" s="52" t="s">
        <v>7</v>
      </c>
      <c r="D9" s="52" t="s">
        <v>6</v>
      </c>
      <c r="E9" s="52" t="s">
        <v>8</v>
      </c>
      <c r="F9" s="52" t="s">
        <v>9</v>
      </c>
      <c r="G9" s="53" t="s">
        <v>10</v>
      </c>
      <c r="H9" s="54" t="s">
        <v>11</v>
      </c>
      <c r="I9" s="52" t="s">
        <v>12</v>
      </c>
      <c r="J9" s="55" t="s">
        <v>13</v>
      </c>
    </row>
    <row r="10" spans="1:10" ht="15" customHeight="1" x14ac:dyDescent="0.2">
      <c r="A10" s="42">
        <v>1</v>
      </c>
      <c r="B10" s="43" t="s">
        <v>24</v>
      </c>
      <c r="C10" s="44">
        <v>167132</v>
      </c>
      <c r="D10" s="45" t="s">
        <v>20</v>
      </c>
      <c r="E10" s="45">
        <v>2</v>
      </c>
      <c r="F10" s="45">
        <v>3</v>
      </c>
      <c r="G10" s="46"/>
      <c r="H10" s="47">
        <f t="shared" ref="H10:H14" si="0">ROUND(C10*(E10+F10)*G10,2)</f>
        <v>0</v>
      </c>
      <c r="I10" s="48">
        <f t="shared" ref="I10:I15" si="1">ROUND(H10*8%,2)</f>
        <v>0</v>
      </c>
      <c r="J10" s="49">
        <f t="shared" ref="J10:J15" si="2">ROUND(H10+I10,2)</f>
        <v>0</v>
      </c>
    </row>
    <row r="11" spans="1:10" ht="15" customHeight="1" x14ac:dyDescent="0.2">
      <c r="A11" s="17">
        <v>2</v>
      </c>
      <c r="B11" s="18" t="s">
        <v>2</v>
      </c>
      <c r="C11" s="38">
        <v>29106</v>
      </c>
      <c r="D11" s="19" t="s">
        <v>20</v>
      </c>
      <c r="E11" s="19">
        <v>2</v>
      </c>
      <c r="F11" s="19">
        <v>2</v>
      </c>
      <c r="G11" s="20"/>
      <c r="H11" s="21">
        <f t="shared" si="0"/>
        <v>0</v>
      </c>
      <c r="I11" s="22">
        <f t="shared" si="1"/>
        <v>0</v>
      </c>
      <c r="J11" s="23">
        <f t="shared" si="2"/>
        <v>0</v>
      </c>
    </row>
    <row r="12" spans="1:10" ht="15" customHeight="1" x14ac:dyDescent="0.2">
      <c r="A12" s="17">
        <v>3</v>
      </c>
      <c r="B12" s="18" t="s">
        <v>37</v>
      </c>
      <c r="C12" s="38">
        <v>39248</v>
      </c>
      <c r="D12" s="19" t="s">
        <v>20</v>
      </c>
      <c r="E12" s="75" t="s">
        <v>25</v>
      </c>
      <c r="F12" s="76"/>
      <c r="G12" s="20"/>
      <c r="H12" s="21">
        <f>ROUND(C12*G12,2)</f>
        <v>0</v>
      </c>
      <c r="I12" s="22">
        <f t="shared" si="1"/>
        <v>0</v>
      </c>
      <c r="J12" s="23">
        <f t="shared" si="2"/>
        <v>0</v>
      </c>
    </row>
    <row r="13" spans="1:10" ht="15" customHeight="1" x14ac:dyDescent="0.2">
      <c r="A13" s="17">
        <v>4</v>
      </c>
      <c r="B13" s="18" t="s">
        <v>21</v>
      </c>
      <c r="C13" s="38">
        <v>1011</v>
      </c>
      <c r="D13" s="19" t="s">
        <v>5</v>
      </c>
      <c r="E13" s="19">
        <v>2</v>
      </c>
      <c r="F13" s="19">
        <v>3</v>
      </c>
      <c r="G13" s="20"/>
      <c r="H13" s="21">
        <f t="shared" si="0"/>
        <v>0</v>
      </c>
      <c r="I13" s="22">
        <f t="shared" si="1"/>
        <v>0</v>
      </c>
      <c r="J13" s="23">
        <f t="shared" si="2"/>
        <v>0</v>
      </c>
    </row>
    <row r="14" spans="1:10" ht="15" customHeight="1" thickBot="1" x14ac:dyDescent="0.25">
      <c r="A14" s="24">
        <v>5</v>
      </c>
      <c r="B14" s="25" t="s">
        <v>4</v>
      </c>
      <c r="C14" s="39">
        <v>33098</v>
      </c>
      <c r="D14" s="26" t="s">
        <v>20</v>
      </c>
      <c r="E14" s="26">
        <v>2</v>
      </c>
      <c r="F14" s="26">
        <v>3</v>
      </c>
      <c r="G14" s="27"/>
      <c r="H14" s="28">
        <f t="shared" si="0"/>
        <v>0</v>
      </c>
      <c r="I14" s="29">
        <f t="shared" si="1"/>
        <v>0</v>
      </c>
      <c r="J14" s="30">
        <f t="shared" si="2"/>
        <v>0</v>
      </c>
    </row>
    <row r="15" spans="1:10" ht="15" customHeight="1" thickBot="1" x14ac:dyDescent="0.25">
      <c r="A15" s="68" t="s">
        <v>16</v>
      </c>
      <c r="B15" s="69"/>
      <c r="C15" s="69"/>
      <c r="D15" s="69"/>
      <c r="E15" s="69"/>
      <c r="F15" s="69"/>
      <c r="G15" s="69"/>
      <c r="H15" s="31">
        <f>SUM(H10:H14)</f>
        <v>0</v>
      </c>
      <c r="I15" s="32">
        <f t="shared" si="1"/>
        <v>0</v>
      </c>
      <c r="J15" s="33">
        <f t="shared" si="2"/>
        <v>0</v>
      </c>
    </row>
    <row r="17" spans="3:10" x14ac:dyDescent="0.2">
      <c r="H17" s="66"/>
      <c r="I17" s="66"/>
      <c r="J17" s="66"/>
    </row>
    <row r="18" spans="3:10" x14ac:dyDescent="0.2">
      <c r="H18" s="66"/>
      <c r="I18" s="66"/>
      <c r="J18" s="66"/>
    </row>
    <row r="19" spans="3:10" x14ac:dyDescent="0.2">
      <c r="H19" s="66"/>
      <c r="I19" s="66"/>
      <c r="J19" s="66"/>
    </row>
    <row r="20" spans="3:10" x14ac:dyDescent="0.2">
      <c r="H20" s="66"/>
      <c r="I20" s="66"/>
      <c r="J20" s="66"/>
    </row>
    <row r="21" spans="3:10" x14ac:dyDescent="0.2">
      <c r="H21" s="66" t="s">
        <v>22</v>
      </c>
      <c r="I21" s="66"/>
      <c r="J21" s="66"/>
    </row>
    <row r="22" spans="3:10" x14ac:dyDescent="0.2">
      <c r="H22" s="67" t="s">
        <v>23</v>
      </c>
      <c r="I22" s="67"/>
      <c r="J22" s="67"/>
    </row>
    <row r="28" spans="3:10" x14ac:dyDescent="0.2">
      <c r="C28" s="40"/>
    </row>
    <row r="29" spans="3:10" x14ac:dyDescent="0.2">
      <c r="C29" s="41"/>
    </row>
    <row r="30" spans="3:10" x14ac:dyDescent="0.2">
      <c r="C30" s="41"/>
    </row>
  </sheetData>
  <mergeCells count="10">
    <mergeCell ref="H17:J20"/>
    <mergeCell ref="H21:J21"/>
    <mergeCell ref="H22:J22"/>
    <mergeCell ref="A2:G2"/>
    <mergeCell ref="A3:G3"/>
    <mergeCell ref="A4:G4"/>
    <mergeCell ref="A6:J6"/>
    <mergeCell ref="A7:J7"/>
    <mergeCell ref="A15:G15"/>
    <mergeCell ref="E12:F12"/>
  </mergeCells>
  <printOptions horizontalCentered="1"/>
  <pageMargins left="0.78740157480314965" right="0.78740157480314965" top="0.78740157480314965" bottom="0.78740157480314965" header="0.39370078740157483" footer="0.3937007874015748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Rejon A</vt:lpstr>
      <vt:lpstr>Rejon B</vt:lpstr>
      <vt:lpstr>Rejon C</vt:lpstr>
      <vt:lpstr>Rejon D</vt:lpstr>
      <vt:lpstr>Rejon E</vt:lpstr>
      <vt:lpstr>Rejon F</vt:lpstr>
      <vt:lpstr>Rejon G</vt:lpstr>
      <vt:lpstr>Rejon H</vt:lpstr>
      <vt:lpstr>Rejon I</vt:lpstr>
      <vt:lpstr>Rejon J</vt:lpstr>
      <vt:lpstr>Rejon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Huskiewicz</dc:creator>
  <cp:lastModifiedBy>Przemysław Huskiewicz</cp:lastModifiedBy>
  <cp:lastPrinted>2025-11-04T10:39:50Z</cp:lastPrinted>
  <dcterms:created xsi:type="dcterms:W3CDTF">2025-10-25T06:15:20Z</dcterms:created>
  <dcterms:modified xsi:type="dcterms:W3CDTF">2025-11-18T10:05:54Z</dcterms:modified>
</cp:coreProperties>
</file>