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65" windowHeight="11025"/>
  </bookViews>
  <sheets>
    <sheet name="Arkusz1" sheetId="2" r:id="rId1"/>
  </sheets>
  <calcPr calcId="125725"/>
</workbook>
</file>

<file path=xl/calcChain.xml><?xml version="1.0" encoding="utf-8"?>
<calcChain xmlns="http://schemas.openxmlformats.org/spreadsheetml/2006/main">
  <c r="K50" i="2"/>
  <c r="H59" l="1"/>
  <c r="G59"/>
  <c r="F59"/>
  <c r="M55" l="1"/>
  <c r="M53"/>
  <c r="M52"/>
  <c r="M51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K55"/>
  <c r="K53"/>
  <c r="K52"/>
  <c r="K51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I55"/>
  <c r="I53"/>
  <c r="I52"/>
  <c r="I51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J59" l="1"/>
  <c r="J60" s="1"/>
  <c r="J61" l="1"/>
</calcChain>
</file>

<file path=xl/sharedStrings.xml><?xml version="1.0" encoding="utf-8"?>
<sst xmlns="http://schemas.openxmlformats.org/spreadsheetml/2006/main" count="338" uniqueCount="223">
  <si>
    <t>Lp.</t>
  </si>
  <si>
    <t xml:space="preserve">    Miejscowość/ Adres</t>
  </si>
  <si>
    <t>Producent  typ kotła</t>
  </si>
  <si>
    <t>Rodzaj kotłowni</t>
  </si>
  <si>
    <t>Łączna moc kotłowni               [KW]</t>
  </si>
  <si>
    <t>Rok montażu (instalacji kotłów)</t>
  </si>
  <si>
    <t>Powiat</t>
  </si>
  <si>
    <t>gazowa</t>
  </si>
  <si>
    <t>Razem</t>
  </si>
  <si>
    <t>Uwagi:</t>
  </si>
  <si>
    <t>12</t>
  </si>
  <si>
    <t>8</t>
  </si>
  <si>
    <t>10</t>
  </si>
  <si>
    <t>11</t>
  </si>
  <si>
    <t>13</t>
  </si>
  <si>
    <t>Kleosin, ul. Tarasiuka 11</t>
  </si>
  <si>
    <t>VIESSMANN typ VITOPEND 100-W</t>
  </si>
  <si>
    <t>4</t>
  </si>
  <si>
    <t>5</t>
  </si>
  <si>
    <t>6</t>
  </si>
  <si>
    <t>7</t>
  </si>
  <si>
    <t>14</t>
  </si>
  <si>
    <t>wbudowany</t>
  </si>
  <si>
    <t>Siemiatycze, ul. 11 listopada 2</t>
  </si>
  <si>
    <t>białostocki</t>
  </si>
  <si>
    <t>siemiatycki</t>
  </si>
  <si>
    <t>VAILLANT typu VGH160/3Z (podgrzewacz c.w.u.)</t>
  </si>
  <si>
    <t>ECO 100-12 610 AC3</t>
  </si>
  <si>
    <t>Siemiatycze, ul. 11 listopada 2 (mieszkanie lokatorskie 1)</t>
  </si>
  <si>
    <t>VAILLANT typ VUW 18-12</t>
  </si>
  <si>
    <t>Siemiatycze, ul. 11 listopada 2 (mieszkanie lokatorskie 2)</t>
  </si>
  <si>
    <t>VAILLANT VCW 226/7 ECO TEC PURE</t>
  </si>
  <si>
    <t>VIESSMANN VITOPEND 100</t>
  </si>
  <si>
    <t>Michałowo, ul. Białostocka 3</t>
  </si>
  <si>
    <t>VAILLANT VU PL 152/2-R3</t>
  </si>
  <si>
    <t>SIGMA 845 ALLGAS</t>
  </si>
  <si>
    <t>Gródek, ul. Chodkiewiczów 63</t>
  </si>
  <si>
    <t>VIESSMANN VITGAS 100 Z VITRONIC 200</t>
  </si>
  <si>
    <t>Grodzisk, ul. Bielska 5</t>
  </si>
  <si>
    <t>VAILLANT VU PL 122/2 R3</t>
  </si>
  <si>
    <t>Janów, ul. Sokólska 9</t>
  </si>
  <si>
    <t>VAILLANT VU PL 152/2-5 R3</t>
  </si>
  <si>
    <t>Sztabin, ul. Augustowska 60</t>
  </si>
  <si>
    <t>TURBOTEC PLUS VUW PL 202/3-5</t>
  </si>
  <si>
    <t>Piątnica, ul. Szkolna 30</t>
  </si>
  <si>
    <t>VAILLANT VU PL 200/5 R3</t>
  </si>
  <si>
    <t>Ciechanowiec, ul. Kościuszki 25</t>
  </si>
  <si>
    <t>R20-V-L GIERSCH</t>
  </si>
  <si>
    <t>olejowa</t>
  </si>
  <si>
    <t>Kołaki Kościelne, ul. Kościelna 22</t>
  </si>
  <si>
    <t>VIALLANT VKO-35</t>
  </si>
  <si>
    <t>VAILLANT VKO-55</t>
  </si>
  <si>
    <t>R1-V GIERSCH</t>
  </si>
  <si>
    <t>Sokoły, ul. Rynek Mickiewicza 12</t>
  </si>
  <si>
    <t>VAILLANT VKO 488/5</t>
  </si>
  <si>
    <t>GG 55-V GIERSCH</t>
  </si>
  <si>
    <t>Stawiski, ul. Łomżyńska 21</t>
  </si>
  <si>
    <t>BUDERUS  + LOGANO 2170</t>
  </si>
  <si>
    <t>Riello</t>
  </si>
  <si>
    <t>LUMO R20 GIERSCH</t>
  </si>
  <si>
    <t>Szczuczyn, ul. Kilińskiego 61</t>
  </si>
  <si>
    <t>R20 GIERSCH (2010 r.)</t>
  </si>
  <si>
    <t>Śniadowo, ul. Rynek 22</t>
  </si>
  <si>
    <t>VAILLANT VKO 22/3</t>
  </si>
  <si>
    <t>R1-V-K40</t>
  </si>
  <si>
    <t>Wysokie Mazowieckie, ul. Jagiellońska 55</t>
  </si>
  <si>
    <t>2xSCHEFFER DOMOMATIC KTX65</t>
  </si>
  <si>
    <t xml:space="preserve">KORTING K2 UNI NOX </t>
  </si>
  <si>
    <t>Zbójna, ul. Łomżyńska 21</t>
  </si>
  <si>
    <t>VIESSMANN VITOLA-UNIFERRAL</t>
  </si>
  <si>
    <t>VEA T 1-2</t>
  </si>
  <si>
    <t>Łomża, ul. Poznańska 148B</t>
  </si>
  <si>
    <t>BUDERUS LOGANO GE 205</t>
  </si>
  <si>
    <t>R1-V-K40 GIERSCH</t>
  </si>
  <si>
    <t>Bakałarzewo, ul. Filpowska 2</t>
  </si>
  <si>
    <t>RIELLO GULLIVER RG 1R</t>
  </si>
  <si>
    <t>40-60</t>
  </si>
  <si>
    <t>CAMINO 20/06</t>
  </si>
  <si>
    <t>Filipów, ul. 1 Maja 1</t>
  </si>
  <si>
    <t>HYDROTERM CAMINO K1-GU</t>
  </si>
  <si>
    <t>FGOAGRIS/E01EEL</t>
  </si>
  <si>
    <t>Lipsk, ul. Żłobikowskiego 2</t>
  </si>
  <si>
    <t>BUDERUS G 225 WS/SE-50</t>
  </si>
  <si>
    <t>Nowinka 1 27A</t>
  </si>
  <si>
    <t>RIELLO 40 G5</t>
  </si>
  <si>
    <t>Szypliszki, ul. Suwalska 25</t>
  </si>
  <si>
    <t>VIESSMANN VITOROND 200</t>
  </si>
  <si>
    <t>VEM I-1-2</t>
  </si>
  <si>
    <t>Łapy, ul. Sikorskiego 44</t>
  </si>
  <si>
    <t>OERTLI PKR 255</t>
  </si>
  <si>
    <t>OES 145LE</t>
  </si>
  <si>
    <t>Hajnówka, ul. Zina 2</t>
  </si>
  <si>
    <t>R1 GIERSCH (2010 r.)</t>
  </si>
  <si>
    <t>44-56</t>
  </si>
  <si>
    <t>Zawady, ul. Akacjowa 3</t>
  </si>
  <si>
    <t>VAILLANT VKO 35</t>
  </si>
  <si>
    <t xml:space="preserve">R1-V GIERSCH </t>
  </si>
  <si>
    <t>Krynki, ul. Piłsudskiego 10</t>
  </si>
  <si>
    <t>Brańsk, ul. Rynek 6</t>
  </si>
  <si>
    <t>GG55-V-K56-22</t>
  </si>
  <si>
    <t>Bielsk Podlaski, ul. Mickiewicza 20</t>
  </si>
  <si>
    <t>BUDERUS LOGANO G215</t>
  </si>
  <si>
    <t>BE2.2-45G</t>
  </si>
  <si>
    <t>Kuźnica Białostocka, ul. Sokólska 18</t>
  </si>
  <si>
    <t>VIESSMANN VITOLA 100</t>
  </si>
  <si>
    <t>VIESSMANN VEK 1-1</t>
  </si>
  <si>
    <t>Suchowola, Plac Kościuszki 27</t>
  </si>
  <si>
    <t>VAILLANT VKO 35/3</t>
  </si>
  <si>
    <t>Jaświły 20</t>
  </si>
  <si>
    <t>VIESSMANN CALOROND 050</t>
  </si>
  <si>
    <t>VEA 1-3</t>
  </si>
  <si>
    <t>Jedwabne, ul. Żwirki i Wigury 3</t>
  </si>
  <si>
    <t>VIESSMANN VITORONDEN 200-T BR2A</t>
  </si>
  <si>
    <t>Grabowo, ul. Plac 3 maja 10</t>
  </si>
  <si>
    <t>VIESSMANN VITORONDEN 200-t BR2A</t>
  </si>
  <si>
    <t>VITOFLAME 300 VHG II-4</t>
  </si>
  <si>
    <t>VITOFLAME 300 VHG I-4</t>
  </si>
  <si>
    <t>Turośl, ul. Jana Pawła II 14</t>
  </si>
  <si>
    <t>EPCO.L</t>
  </si>
  <si>
    <t>grzałka elektryczna</t>
  </si>
  <si>
    <t>elektryczna</t>
  </si>
  <si>
    <t>Czyżew, ul. Mały Rynek 2</t>
  </si>
  <si>
    <t>ET15</t>
  </si>
  <si>
    <t>EKW 6 AS</t>
  </si>
  <si>
    <t>Radziłów, ul. Plac 500-lecia 9</t>
  </si>
  <si>
    <t>Rutka Tartak, ul. 3 maja 14</t>
  </si>
  <si>
    <t>Białystok, ul. Warszawska 10</t>
  </si>
  <si>
    <t>Białystok, ul. Kolejowa 26</t>
  </si>
  <si>
    <t>Białystok, ul. Bitwy Białostockiej 8A</t>
  </si>
  <si>
    <t>Kolno, ul. Konopnickiej 2</t>
  </si>
  <si>
    <t>Grajewo, ul. Piłsudskiego 12</t>
  </si>
  <si>
    <t>Suwałki, ul. Pułaskiego 52</t>
  </si>
  <si>
    <t>Suwałki, ul. Kościuszki 25</t>
  </si>
  <si>
    <t>węzeł cieplny</t>
  </si>
  <si>
    <t>Typ palnika/wymiennika</t>
  </si>
  <si>
    <t>JAD - automatyka pogodowa</t>
  </si>
  <si>
    <t>Wymiennik płytowy, automatyka pogodowa</t>
  </si>
  <si>
    <t>LPM HL1 48</t>
  </si>
  <si>
    <t>łomżyński</t>
  </si>
  <si>
    <t>kolneński</t>
  </si>
  <si>
    <t>moniecki</t>
  </si>
  <si>
    <t>grajewski</t>
  </si>
  <si>
    <t>suwalski</t>
  </si>
  <si>
    <t>-</t>
  </si>
  <si>
    <t>bielski</t>
  </si>
  <si>
    <t>wysokomazowiecki</t>
  </si>
  <si>
    <t>hajnowski</t>
  </si>
  <si>
    <t>sokólski</t>
  </si>
  <si>
    <t>augustowski</t>
  </si>
  <si>
    <t>Dąbrowa Białostocka ul. Plac Tadeusza Kościuszk 5</t>
  </si>
  <si>
    <t>VIESSMANN VITORONDENS 200T</t>
  </si>
  <si>
    <t>Siemiatycze, ul. 11 listopada 2 (mieszkanie lokatorskie 3)</t>
  </si>
  <si>
    <t>Białystok, ul. Kolejowa 15</t>
  </si>
  <si>
    <t>Cena przeglądu za 2026 r. [zł/netto]</t>
  </si>
  <si>
    <t>Cena przeglądu za 2025 r. [zł/netto]</t>
  </si>
  <si>
    <t>Cena przeglądu za 2024 r. [zł/netto]</t>
  </si>
  <si>
    <t>Ilość przeglądów w 2024 r.</t>
  </si>
  <si>
    <t>9</t>
  </si>
  <si>
    <t>Ilość przeglądów w 2025 r.</t>
  </si>
  <si>
    <t>Ilość przeglądów w 2026 r.</t>
  </si>
  <si>
    <t>15</t>
  </si>
  <si>
    <t>Łomża, ul. Plac Pocztowy 1</t>
  </si>
  <si>
    <t>wymiennik płytowy - automatyka pogodowa</t>
  </si>
  <si>
    <t>ACV ECO EKW 6 AS</t>
  </si>
  <si>
    <t>BUDERUS GE 205</t>
  </si>
  <si>
    <t>Załącznik nr 2.1 do SWZ</t>
  </si>
  <si>
    <t>Wykonywanie przeglądów i utrzymanie w ciągłej sprawności eksploatacyjnej kotłowni: gazowych, olejowych, elektrycznych oraz węzłów cieplnych i instalacji gazowych zlokalizowanych w budynkach Poczty Polskiej S.A. w województwie podlaskim, administrowanych przez Ośrodek Infrastruktury w Białymstoku- część 1</t>
  </si>
  <si>
    <t>Wartość podatku VAT wg stawki 23 %</t>
  </si>
  <si>
    <t>Wartość netto za przeglądy</t>
  </si>
  <si>
    <t>Przeglądy w latach</t>
  </si>
  <si>
    <t>Razem wartość brutto za przeglądy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</si>
  <si>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</si>
  <si>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</si>
  <si>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</si>
  <si>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</si>
  <si>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</si>
  <si>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</si>
  <si>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</si>
  <si>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</si>
  <si>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</si>
  <si>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</si>
  <si>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</si>
  <si>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</si>
  <si>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</si>
  <si>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</si>
  <si>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</si>
  <si>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</si>
  <si>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</si>
  <si>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</si>
  <si>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</si>
  <si>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</si>
  <si>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</si>
  <si>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</si>
  <si>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</si>
  <si>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</si>
  <si>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</si>
  <si>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</si>
  <si>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</si>
  <si>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</si>
  <si>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</si>
  <si>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</si>
  <si>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</si>
  <si>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</si>
  <si>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</si>
  <si>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</si>
  <si>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</si>
  <si>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</si>
  <si>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</si>
  <si>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</si>
  <si>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</si>
  <si>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</si>
  <si>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</si>
  <si>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</si>
  <si>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</si>
  <si>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</si>
  <si>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</si>
  <si>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</si>
  <si>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</si>
  <si>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</si>
  <si>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</si>
  <si>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</si>
  <si>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Formularz ofertowy-wycena</t>
  </si>
  <si>
    <t xml:space="preserve">Formularz ofertowy-wycena musi być podpisany przez osobę/osoby uprawnioną(ne) do reprezentowania wykonawcy   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</si>
</sst>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&quot;[$zł-415];[Red]&quot;-&quot;#,##0.00&quot; &quot;[$zł-415]"/>
    <numFmt numFmtId="165" formatCode="#,##0.00\ &quot;zł&quot;"/>
  </numFmts>
  <fonts count="5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color rgb="FF000000"/>
      <name val="Arial3"/>
      <charset val="238"/>
    </font>
    <font>
      <sz val="10"/>
      <color rgb="FFFFFFFF"/>
      <name val="Arial3"/>
      <charset val="238"/>
    </font>
    <font>
      <sz val="10"/>
      <color rgb="FFCC0000"/>
      <name val="Arial3"/>
      <charset val="238"/>
    </font>
    <font>
      <b/>
      <sz val="10"/>
      <color rgb="FFFFFFFF"/>
      <name val="Arial3"/>
      <charset val="238"/>
    </font>
    <font>
      <i/>
      <sz val="10"/>
      <color rgb="FF808080"/>
      <name val="Arial3"/>
      <charset val="238"/>
    </font>
    <font>
      <sz val="10"/>
      <color rgb="FF006600"/>
      <name val="Arial3"/>
      <charset val="238"/>
    </font>
    <font>
      <b/>
      <i/>
      <sz val="16"/>
      <color rgb="FF000000"/>
      <name val="Arial3"/>
      <charset val="238"/>
    </font>
    <font>
      <b/>
      <sz val="24"/>
      <color rgb="FF000000"/>
      <name val="Arial3"/>
      <charset val="238"/>
    </font>
    <font>
      <sz val="18"/>
      <color rgb="FF000000"/>
      <name val="Arial3"/>
      <charset val="238"/>
    </font>
    <font>
      <sz val="12"/>
      <color rgb="FF000000"/>
      <name val="Arial3"/>
      <charset val="238"/>
    </font>
    <font>
      <u/>
      <sz val="10"/>
      <color rgb="FF0000EE"/>
      <name val="Arial3"/>
      <charset val="238"/>
    </font>
    <font>
      <sz val="10"/>
      <color rgb="FF996600"/>
      <name val="Arial3"/>
      <charset val="238"/>
    </font>
    <font>
      <sz val="11"/>
      <color rgb="FF000000"/>
      <name val="Arial3"/>
      <charset val="238"/>
    </font>
    <font>
      <sz val="10"/>
      <color rgb="FF333333"/>
      <name val="Arial3"/>
      <charset val="238"/>
    </font>
    <font>
      <b/>
      <i/>
      <u/>
      <sz val="11"/>
      <color rgb="FF000000"/>
      <name val="Arial3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Czcionka tekstu podstawowego"/>
      <charset val="238"/>
    </font>
    <font>
      <sz val="9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10"/>
      <name val="Arial"/>
    </font>
    <font>
      <sz val="11"/>
      <color rgb="FFFF0000"/>
      <name val="Czcionka tekstu podstawowego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0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24" fillId="0" borderId="0" applyNumberFormat="0" applyBorder="0" applyProtection="0"/>
    <xf numFmtId="0" fontId="25" fillId="19" borderId="0" applyNumberFormat="0" applyBorder="0" applyProtection="0"/>
    <xf numFmtId="0" fontId="25" fillId="20" borderId="0" applyNumberFormat="0" applyBorder="0" applyProtection="0"/>
    <xf numFmtId="0" fontId="24" fillId="21" borderId="0" applyNumberFormat="0" applyBorder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26" fillId="22" borderId="0" applyNumberFormat="0" applyBorder="0" applyProtection="0"/>
    <xf numFmtId="0" fontId="9" fillId="5" borderId="5" applyNumberFormat="0" applyAlignment="0" applyProtection="0"/>
    <xf numFmtId="0" fontId="10" fillId="4" borderId="6" applyNumberFormat="0" applyAlignment="0" applyProtection="0"/>
    <xf numFmtId="0" fontId="11" fillId="17" borderId="0" applyNumberFormat="0" applyBorder="0" applyAlignment="0" applyProtection="0"/>
    <xf numFmtId="43" fontId="4" fillId="0" borderId="0" applyFill="0" applyBorder="0" applyAlignment="0" applyProtection="0"/>
    <xf numFmtId="0" fontId="27" fillId="23" borderId="0" applyNumberFormat="0" applyBorder="0" applyProtection="0"/>
    <xf numFmtId="0" fontId="28" fillId="0" borderId="0" applyNumberFormat="0" applyBorder="0" applyProtection="0"/>
    <xf numFmtId="0" fontId="29" fillId="24" borderId="0" applyNumberFormat="0" applyBorder="0" applyProtection="0"/>
    <xf numFmtId="0" fontId="30" fillId="0" borderId="0" applyNumberFormat="0" applyBorder="0" applyProtection="0">
      <alignment horizontal="center"/>
    </xf>
    <xf numFmtId="0" fontId="31" fillId="0" borderId="0" applyNumberFormat="0" applyBorder="0" applyProtection="0"/>
    <xf numFmtId="0" fontId="32" fillId="0" borderId="0" applyNumberFormat="0" applyBorder="0" applyProtection="0"/>
    <xf numFmtId="0" fontId="33" fillId="0" borderId="0" applyNumberFormat="0" applyBorder="0" applyProtection="0"/>
    <xf numFmtId="0" fontId="30" fillId="0" borderId="0" applyNumberFormat="0" applyBorder="0" applyProtection="0">
      <alignment horizontal="center" textRotation="90"/>
    </xf>
    <xf numFmtId="0" fontId="34" fillId="0" borderId="0" applyNumberFormat="0" applyBorder="0" applyProtection="0"/>
    <xf numFmtId="0" fontId="12" fillId="0" borderId="7" applyNumberFormat="0" applyFill="0" applyAlignment="0" applyProtection="0"/>
    <xf numFmtId="0" fontId="13" fillId="8" borderId="8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35" fillId="25" borderId="0" applyNumberFormat="0" applyBorder="0" applyProtection="0"/>
    <xf numFmtId="0" fontId="17" fillId="10" borderId="0" applyNumberFormat="0" applyBorder="0" applyAlignment="0" applyProtection="0"/>
    <xf numFmtId="0" fontId="36" fillId="0" borderId="0"/>
    <xf numFmtId="0" fontId="1" fillId="0" borderId="0"/>
    <xf numFmtId="0" fontId="5" fillId="0" borderId="0"/>
    <xf numFmtId="0" fontId="4" fillId="0" borderId="0"/>
    <xf numFmtId="0" fontId="37" fillId="25" borderId="14" applyNumberFormat="0" applyProtection="0"/>
    <xf numFmtId="0" fontId="18" fillId="4" borderId="5" applyNumberFormat="0" applyAlignment="0" applyProtection="0"/>
    <xf numFmtId="0" fontId="38" fillId="0" borderId="0" applyNumberFormat="0" applyBorder="0" applyProtection="0"/>
    <xf numFmtId="164" fontId="38" fillId="0" borderId="0" applyBorder="0" applyProtection="0"/>
    <xf numFmtId="0" fontId="36" fillId="0" borderId="0" applyNumberFormat="0" applyFont="0" applyBorder="0" applyProtection="0"/>
    <xf numFmtId="0" fontId="19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ont="0" applyBorder="0" applyProtection="0"/>
    <xf numFmtId="0" fontId="22" fillId="0" borderId="0" applyNumberFormat="0" applyFill="0" applyBorder="0" applyAlignment="0" applyProtection="0"/>
    <xf numFmtId="0" fontId="4" fillId="6" borderId="13" applyNumberFormat="0" applyAlignment="0" applyProtection="0"/>
    <xf numFmtId="44" fontId="6" fillId="0" borderId="0" applyFill="0" applyBorder="0" applyAlignment="0" applyProtection="0"/>
    <xf numFmtId="0" fontId="26" fillId="0" borderId="0" applyNumberFormat="0" applyBorder="0" applyProtection="0"/>
    <xf numFmtId="0" fontId="23" fillId="18" borderId="0" applyNumberFormat="0" applyBorder="0" applyAlignment="0" applyProtection="0"/>
    <xf numFmtId="44" fontId="4" fillId="0" borderId="0" applyFill="0" applyBorder="0" applyAlignment="0" applyProtection="0"/>
    <xf numFmtId="44" fontId="46" fillId="0" borderId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43" fontId="40" fillId="0" borderId="0" xfId="0" applyNumberFormat="1" applyFont="1"/>
    <xf numFmtId="0" fontId="3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9" fontId="0" fillId="0" borderId="0" xfId="0" applyNumberFormat="1"/>
    <xf numFmtId="10" fontId="0" fillId="0" borderId="0" xfId="0" applyNumberFormat="1"/>
    <xf numFmtId="2" fontId="0" fillId="0" borderId="0" xfId="0" applyNumberFormat="1"/>
    <xf numFmtId="43" fontId="45" fillId="0" borderId="0" xfId="1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top" wrapText="1"/>
    </xf>
    <xf numFmtId="0" fontId="39" fillId="0" borderId="0" xfId="0" applyFont="1" applyAlignment="1">
      <alignment vertical="center" wrapText="1"/>
    </xf>
    <xf numFmtId="43" fontId="40" fillId="0" borderId="0" xfId="0" applyNumberFormat="1" applyFont="1" applyBorder="1"/>
    <xf numFmtId="0" fontId="43" fillId="0" borderId="0" xfId="0" applyFont="1" applyAlignment="1">
      <alignment vertical="top" wrapText="1"/>
    </xf>
    <xf numFmtId="0" fontId="39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 vertical="center"/>
    </xf>
    <xf numFmtId="0" fontId="0" fillId="0" borderId="0" xfId="0" applyFill="1"/>
    <xf numFmtId="0" fontId="39" fillId="0" borderId="0" xfId="0" applyFont="1" applyFill="1" applyAlignment="1">
      <alignment horizontal="left"/>
    </xf>
    <xf numFmtId="165" fontId="47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42" fillId="0" borderId="0" xfId="0" applyFont="1" applyFill="1" applyBorder="1" applyAlignment="1">
      <alignment vertical="center"/>
    </xf>
    <xf numFmtId="0" fontId="41" fillId="0" borderId="0" xfId="0" applyFont="1" applyAlignment="1"/>
    <xf numFmtId="0" fontId="4" fillId="0" borderId="4" xfId="0" applyFont="1" applyBorder="1" applyAlignment="1">
      <alignment horizontal="center" vertical="center" wrapText="1"/>
    </xf>
    <xf numFmtId="0" fontId="50" fillId="0" borderId="3" xfId="53" applyFont="1" applyBorder="1" applyAlignment="1">
      <alignment horizontal="center" vertical="center" wrapText="1"/>
    </xf>
    <xf numFmtId="0" fontId="50" fillId="0" borderId="3" xfId="53" applyFont="1" applyBorder="1" applyAlignment="1">
      <alignment horizontal="center" vertical="center"/>
    </xf>
    <xf numFmtId="0" fontId="51" fillId="0" borderId="3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0" fillId="28" borderId="3" xfId="53" applyFont="1" applyFill="1" applyBorder="1" applyAlignment="1">
      <alignment horizontal="center" vertical="center" wrapText="1"/>
    </xf>
    <xf numFmtId="0" fontId="50" fillId="28" borderId="3" xfId="53" applyFont="1" applyFill="1" applyBorder="1" applyAlignment="1">
      <alignment horizontal="center" vertical="center"/>
    </xf>
    <xf numFmtId="0" fontId="51" fillId="28" borderId="3" xfId="0" applyFont="1" applyFill="1" applyBorder="1" applyAlignment="1">
      <alignment horizontal="center" vertical="center"/>
    </xf>
    <xf numFmtId="0" fontId="4" fillId="28" borderId="1" xfId="0" applyFont="1" applyFill="1" applyBorder="1" applyAlignment="1">
      <alignment horizontal="center" vertical="center"/>
    </xf>
    <xf numFmtId="3" fontId="50" fillId="0" borderId="3" xfId="53" applyNumberFormat="1" applyFont="1" applyBorder="1" applyAlignment="1">
      <alignment horizontal="center" vertical="center"/>
    </xf>
    <xf numFmtId="3" fontId="50" fillId="28" borderId="3" xfId="53" applyNumberFormat="1" applyFont="1" applyFill="1" applyBorder="1" applyAlignment="1">
      <alignment horizontal="center" vertical="center"/>
    </xf>
    <xf numFmtId="49" fontId="4" fillId="28" borderId="1" xfId="0" applyNumberFormat="1" applyFont="1" applyFill="1" applyBorder="1" applyAlignment="1">
      <alignment horizontal="center" vertical="center"/>
    </xf>
    <xf numFmtId="0" fontId="51" fillId="0" borderId="3" xfId="53" applyFont="1" applyBorder="1" applyAlignment="1">
      <alignment horizontal="center" vertical="center" wrapText="1"/>
    </xf>
    <xf numFmtId="0" fontId="51" fillId="0" borderId="3" xfId="53" applyFont="1" applyBorder="1" applyAlignment="1">
      <alignment horizontal="center" vertical="center"/>
    </xf>
    <xf numFmtId="0" fontId="50" fillId="26" borderId="3" xfId="53" applyFont="1" applyFill="1" applyBorder="1" applyAlignment="1">
      <alignment horizontal="center" vertical="center" wrapText="1"/>
    </xf>
    <xf numFmtId="0" fontId="50" fillId="26" borderId="3" xfId="53" applyFont="1" applyFill="1" applyBorder="1" applyAlignment="1">
      <alignment horizontal="center" vertical="center"/>
    </xf>
    <xf numFmtId="0" fontId="51" fillId="26" borderId="3" xfId="0" applyFont="1" applyFill="1" applyBorder="1" applyAlignment="1">
      <alignment horizontal="center" vertical="center"/>
    </xf>
    <xf numFmtId="49" fontId="4" fillId="26" borderId="1" xfId="0" applyNumberFormat="1" applyFont="1" applyFill="1" applyBorder="1" applyAlignment="1">
      <alignment horizontal="center" vertical="center"/>
    </xf>
    <xf numFmtId="3" fontId="50" fillId="0" borderId="3" xfId="53" applyNumberFormat="1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/>
    </xf>
    <xf numFmtId="0" fontId="4" fillId="0" borderId="3" xfId="53" applyFont="1" applyBorder="1" applyAlignment="1">
      <alignment horizontal="center" vertical="center" wrapText="1"/>
    </xf>
    <xf numFmtId="0" fontId="50" fillId="27" borderId="3" xfId="53" applyFont="1" applyFill="1" applyBorder="1" applyAlignment="1">
      <alignment horizontal="center" vertical="center" wrapText="1"/>
    </xf>
    <xf numFmtId="0" fontId="50" fillId="29" borderId="3" xfId="53" applyFont="1" applyFill="1" applyBorder="1" applyAlignment="1">
      <alignment horizontal="center" vertical="center" wrapText="1"/>
    </xf>
    <xf numFmtId="0" fontId="4" fillId="0" borderId="3" xfId="55" applyFont="1" applyBorder="1" applyAlignment="1">
      <alignment horizontal="center" vertical="center"/>
    </xf>
    <xf numFmtId="0" fontId="4" fillId="26" borderId="3" xfId="53" applyFont="1" applyFill="1" applyBorder="1" applyAlignment="1">
      <alignment horizontal="center" vertical="center" wrapText="1"/>
    </xf>
    <xf numFmtId="0" fontId="4" fillId="26" borderId="3" xfId="53" applyFont="1" applyFill="1" applyBorder="1" applyAlignment="1">
      <alignment horizontal="center" vertical="center"/>
    </xf>
    <xf numFmtId="0" fontId="4" fillId="26" borderId="3" xfId="0" applyFont="1" applyFill="1" applyBorder="1" applyAlignment="1">
      <alignment horizontal="center" vertical="center"/>
    </xf>
    <xf numFmtId="44" fontId="4" fillId="0" borderId="3" xfId="73" applyFont="1" applyFill="1" applyBorder="1" applyAlignment="1">
      <alignment horizontal="center" vertical="center"/>
    </xf>
    <xf numFmtId="44" fontId="4" fillId="28" borderId="3" xfId="73" applyFont="1" applyFill="1" applyBorder="1" applyAlignment="1">
      <alignment horizontal="center" vertical="center"/>
    </xf>
    <xf numFmtId="44" fontId="4" fillId="0" borderId="3" xfId="73" applyFont="1" applyBorder="1" applyAlignment="1">
      <alignment horizontal="center" vertical="center"/>
    </xf>
    <xf numFmtId="44" fontId="4" fillId="26" borderId="3" xfId="73" applyFont="1" applyFill="1" applyBorder="1" applyAlignment="1">
      <alignment horizontal="center" vertical="center"/>
    </xf>
    <xf numFmtId="44" fontId="55" fillId="0" borderId="3" xfId="73" applyFont="1" applyBorder="1" applyAlignment="1">
      <alignment horizontal="center" vertical="center"/>
    </xf>
    <xf numFmtId="0" fontId="42" fillId="31" borderId="3" xfId="0" applyFont="1" applyFill="1" applyBorder="1" applyAlignment="1">
      <alignment horizontal="center" vertical="center"/>
    </xf>
    <xf numFmtId="49" fontId="52" fillId="31" borderId="23" xfId="73" applyNumberFormat="1" applyFont="1" applyFill="1" applyBorder="1" applyAlignment="1">
      <alignment horizontal="center" vertical="center"/>
    </xf>
    <xf numFmtId="49" fontId="53" fillId="31" borderId="2" xfId="73" applyNumberFormat="1" applyFont="1" applyFill="1" applyBorder="1" applyAlignment="1">
      <alignment horizontal="center" vertical="center" wrapText="1"/>
    </xf>
    <xf numFmtId="49" fontId="53" fillId="31" borderId="2" xfId="73" applyNumberFormat="1" applyFont="1" applyFill="1" applyBorder="1" applyAlignment="1">
      <alignment horizontal="center" vertical="center"/>
    </xf>
    <xf numFmtId="49" fontId="54" fillId="31" borderId="2" xfId="73" applyNumberFormat="1" applyFont="1" applyFill="1" applyBorder="1" applyAlignment="1">
      <alignment horizontal="center" vertical="center"/>
    </xf>
    <xf numFmtId="49" fontId="52" fillId="31" borderId="2" xfId="73" applyNumberFormat="1" applyFont="1" applyFill="1" applyBorder="1" applyAlignment="1">
      <alignment horizontal="center" vertical="center"/>
    </xf>
    <xf numFmtId="49" fontId="52" fillId="31" borderId="24" xfId="73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0" fontId="56" fillId="3" borderId="21" xfId="0" applyFont="1" applyFill="1" applyBorder="1" applyAlignment="1">
      <alignment horizontal="center" vertical="center" wrapText="1"/>
    </xf>
    <xf numFmtId="0" fontId="56" fillId="3" borderId="22" xfId="0" applyFont="1" applyFill="1" applyBorder="1" applyAlignment="1">
      <alignment horizontal="center" vertical="center"/>
    </xf>
    <xf numFmtId="0" fontId="51" fillId="26" borderId="3" xfId="53" applyFont="1" applyFill="1" applyBorder="1" applyAlignment="1">
      <alignment horizontal="center" vertical="center" wrapText="1"/>
    </xf>
    <xf numFmtId="0" fontId="51" fillId="26" borderId="3" xfId="53" applyFont="1" applyFill="1" applyBorder="1" applyAlignment="1">
      <alignment horizontal="center" vertical="center"/>
    </xf>
    <xf numFmtId="0" fontId="51" fillId="26" borderId="1" xfId="0" applyFont="1" applyFill="1" applyBorder="1" applyAlignment="1">
      <alignment horizontal="center"/>
    </xf>
    <xf numFmtId="2" fontId="57" fillId="26" borderId="3" xfId="73" applyNumberFormat="1" applyFont="1" applyFill="1" applyBorder="1" applyAlignment="1">
      <alignment horizontal="center" vertical="center"/>
    </xf>
    <xf numFmtId="0" fontId="51" fillId="28" borderId="3" xfId="53" applyFont="1" applyFill="1" applyBorder="1" applyAlignment="1">
      <alignment horizontal="center" vertical="center" wrapText="1"/>
    </xf>
    <xf numFmtId="0" fontId="51" fillId="28" borderId="3" xfId="53" applyFont="1" applyFill="1" applyBorder="1" applyAlignment="1">
      <alignment horizontal="center" vertical="center"/>
    </xf>
    <xf numFmtId="0" fontId="51" fillId="28" borderId="1" xfId="0" applyFont="1" applyFill="1" applyBorder="1" applyAlignment="1">
      <alignment horizontal="center"/>
    </xf>
    <xf numFmtId="0" fontId="42" fillId="28" borderId="1" xfId="0" applyFont="1" applyFill="1" applyBorder="1" applyAlignment="1">
      <alignment horizontal="left" vertical="center"/>
    </xf>
    <xf numFmtId="0" fontId="42" fillId="28" borderId="16" xfId="0" applyFont="1" applyFill="1" applyBorder="1" applyAlignment="1">
      <alignment horizontal="left" vertical="center"/>
    </xf>
    <xf numFmtId="0" fontId="42" fillId="28" borderId="4" xfId="0" applyFont="1" applyFill="1" applyBorder="1" applyAlignment="1">
      <alignment horizontal="left" vertical="center"/>
    </xf>
    <xf numFmtId="0" fontId="4" fillId="26" borderId="4" xfId="0" applyFont="1" applyFill="1" applyBorder="1" applyAlignment="1">
      <alignment horizontal="center" vertical="center" wrapText="1"/>
    </xf>
    <xf numFmtId="0" fontId="0" fillId="26" borderId="0" xfId="0" applyFill="1"/>
    <xf numFmtId="3" fontId="50" fillId="26" borderId="3" xfId="53" applyNumberFormat="1" applyFont="1" applyFill="1" applyBorder="1" applyAlignment="1">
      <alignment horizontal="center" vertical="center"/>
    </xf>
    <xf numFmtId="0" fontId="4" fillId="28" borderId="4" xfId="0" applyFont="1" applyFill="1" applyBorder="1" applyAlignment="1">
      <alignment horizontal="center" vertical="center" wrapText="1"/>
    </xf>
    <xf numFmtId="0" fontId="0" fillId="28" borderId="0" xfId="0" applyFill="1"/>
    <xf numFmtId="0" fontId="4" fillId="26" borderId="1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9" fillId="0" borderId="0" xfId="0" applyFont="1" applyFill="1" applyBorder="1" applyAlignment="1">
      <alignment horizontal="center"/>
    </xf>
    <xf numFmtId="0" fontId="49" fillId="0" borderId="0" xfId="0" applyFont="1" applyFill="1" applyAlignment="1"/>
    <xf numFmtId="0" fontId="49" fillId="0" borderId="0" xfId="0" applyFont="1" applyFill="1" applyAlignment="1">
      <alignment wrapText="1"/>
    </xf>
    <xf numFmtId="49" fontId="57" fillId="26" borderId="1" xfId="0" applyNumberFormat="1" applyFont="1" applyFill="1" applyBorder="1" applyAlignment="1">
      <alignment horizontal="center" vertical="center"/>
    </xf>
    <xf numFmtId="0" fontId="42" fillId="0" borderId="25" xfId="0" applyFont="1" applyBorder="1" applyAlignment="1">
      <alignment horizontal="right" wrapText="1"/>
    </xf>
    <xf numFmtId="0" fontId="42" fillId="31" borderId="19" xfId="0" applyFont="1" applyFill="1" applyBorder="1" applyAlignment="1">
      <alignment horizontal="center" vertical="center" wrapText="1"/>
    </xf>
    <xf numFmtId="0" fontId="42" fillId="31" borderId="17" xfId="0" applyFont="1" applyFill="1" applyBorder="1" applyAlignment="1">
      <alignment horizontal="center" vertical="center" wrapText="1"/>
    </xf>
    <xf numFmtId="0" fontId="42" fillId="31" borderId="18" xfId="0" applyFont="1" applyFill="1" applyBorder="1" applyAlignment="1">
      <alignment horizontal="center" vertical="center" wrapText="1"/>
    </xf>
    <xf numFmtId="0" fontId="2" fillId="30" borderId="20" xfId="0" applyFont="1" applyFill="1" applyBorder="1" applyAlignment="1">
      <alignment horizontal="center" vertical="center"/>
    </xf>
    <xf numFmtId="0" fontId="2" fillId="30" borderId="21" xfId="0" applyFont="1" applyFill="1" applyBorder="1" applyAlignment="1">
      <alignment horizontal="center" vertical="center"/>
    </xf>
    <xf numFmtId="0" fontId="2" fillId="30" borderId="22" xfId="0" applyFont="1" applyFill="1" applyBorder="1" applyAlignment="1">
      <alignment horizontal="center" vertical="center"/>
    </xf>
    <xf numFmtId="44" fontId="55" fillId="0" borderId="1" xfId="73" applyFont="1" applyBorder="1" applyAlignment="1">
      <alignment horizontal="center" vertical="center"/>
    </xf>
    <xf numFmtId="44" fontId="55" fillId="0" borderId="4" xfId="73" applyFont="1" applyBorder="1" applyAlignment="1">
      <alignment horizontal="center" vertical="center"/>
    </xf>
    <xf numFmtId="0" fontId="42" fillId="31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55" fillId="28" borderId="26" xfId="73" applyFont="1" applyFill="1" applyBorder="1" applyAlignment="1">
      <alignment horizontal="center" vertical="center"/>
    </xf>
    <xf numFmtId="44" fontId="0" fillId="0" borderId="26" xfId="0" applyNumberFormat="1" applyBorder="1" applyAlignment="1"/>
    <xf numFmtId="0" fontId="0" fillId="0" borderId="26" xfId="0" applyBorder="1" applyAlignment="1"/>
    <xf numFmtId="0" fontId="48" fillId="0" borderId="15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2" fillId="28" borderId="1" xfId="0" applyFont="1" applyFill="1" applyBorder="1" applyAlignment="1">
      <alignment horizontal="left" vertical="center"/>
    </xf>
    <xf numFmtId="0" fontId="42" fillId="28" borderId="16" xfId="0" applyFont="1" applyFill="1" applyBorder="1" applyAlignment="1">
      <alignment horizontal="left" vertical="center"/>
    </xf>
    <xf numFmtId="0" fontId="42" fillId="28" borderId="4" xfId="0" applyFont="1" applyFill="1" applyBorder="1" applyAlignment="1">
      <alignment horizontal="left" vertical="center"/>
    </xf>
    <xf numFmtId="0" fontId="42" fillId="31" borderId="3" xfId="0" applyFont="1" applyFill="1" applyBorder="1" applyAlignment="1">
      <alignment horizontal="center" vertical="center"/>
    </xf>
    <xf numFmtId="165" fontId="47" fillId="26" borderId="1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42" fillId="0" borderId="3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165" fontId="44" fillId="26" borderId="3" xfId="0" applyNumberFormat="1" applyFont="1" applyFill="1" applyBorder="1" applyAlignment="1">
      <alignment horizontal="right" vertical="center"/>
    </xf>
    <xf numFmtId="165" fontId="47" fillId="26" borderId="1" xfId="0" applyNumberFormat="1" applyFont="1" applyFill="1" applyBorder="1" applyAlignment="1">
      <alignment horizontal="right"/>
    </xf>
    <xf numFmtId="165" fontId="47" fillId="26" borderId="16" xfId="0" applyNumberFormat="1" applyFont="1" applyFill="1" applyBorder="1" applyAlignment="1">
      <alignment horizontal="right"/>
    </xf>
    <xf numFmtId="165" fontId="47" fillId="26" borderId="4" xfId="0" applyNumberFormat="1" applyFont="1" applyFill="1" applyBorder="1" applyAlignment="1">
      <alignment horizontal="right"/>
    </xf>
    <xf numFmtId="0" fontId="58" fillId="0" borderId="0" xfId="0" applyFont="1" applyAlignment="1"/>
  </cellXfs>
  <cellStyles count="74">
    <cellStyle name="20% - akcent 1 2" xfId="3"/>
    <cellStyle name="20% - akcent 2 2" xfId="4"/>
    <cellStyle name="20% - akcent 3 2" xfId="5"/>
    <cellStyle name="20% - akcent 4 2" xfId="6"/>
    <cellStyle name="20% - akcent 5 2" xfId="7"/>
    <cellStyle name="20% - akcent 6 2" xfId="8"/>
    <cellStyle name="40% - akcent 1 2" xfId="9"/>
    <cellStyle name="40% - akcent 2 2" xfId="10"/>
    <cellStyle name="40% - akcent 3 2" xfId="11"/>
    <cellStyle name="40% - akcent 4 2" xfId="12"/>
    <cellStyle name="40% - akcent 5 2" xfId="13"/>
    <cellStyle name="40% - akcent 6 2" xfId="14"/>
    <cellStyle name="60% - akcent 1 2" xfId="15"/>
    <cellStyle name="60% - akcent 2 2" xfId="16"/>
    <cellStyle name="60% - akcent 3 2" xfId="17"/>
    <cellStyle name="60% - akcent 4 2" xfId="18"/>
    <cellStyle name="60% - akcent 5 2" xfId="19"/>
    <cellStyle name="60% - akcent 6 2" xfId="20"/>
    <cellStyle name="Accent" xfId="21"/>
    <cellStyle name="Accent 1" xfId="22"/>
    <cellStyle name="Accent 2" xfId="23"/>
    <cellStyle name="Accent 3" xfId="24"/>
    <cellStyle name="Akcent 1 2" xfId="25"/>
    <cellStyle name="Akcent 2 2" xfId="26"/>
    <cellStyle name="Akcent 3 2" xfId="27"/>
    <cellStyle name="Akcent 4 2" xfId="28"/>
    <cellStyle name="Akcent 5 2" xfId="29"/>
    <cellStyle name="Akcent 6 2" xfId="30"/>
    <cellStyle name="Bad" xfId="31"/>
    <cellStyle name="Dane wejściowe 2" xfId="32"/>
    <cellStyle name="Dane wyjściowe 2" xfId="33"/>
    <cellStyle name="Dobre 2" xfId="34"/>
    <cellStyle name="Dziesiętny" xfId="1" builtinId="3"/>
    <cellStyle name="Dziesiętny 2" xfId="35"/>
    <cellStyle name="Error" xfId="36"/>
    <cellStyle name="Footnote" xfId="37"/>
    <cellStyle name="Good" xfId="38"/>
    <cellStyle name="Heading" xfId="39"/>
    <cellStyle name="Heading (user)" xfId="40"/>
    <cellStyle name="Heading 1" xfId="41"/>
    <cellStyle name="Heading 2" xfId="42"/>
    <cellStyle name="Heading1" xfId="43"/>
    <cellStyle name="Hyperlink" xfId="44"/>
    <cellStyle name="Komórka połączona 2" xfId="45"/>
    <cellStyle name="Komórka zaznaczona 2" xfId="46"/>
    <cellStyle name="Nagłówek 1 2" xfId="47"/>
    <cellStyle name="Nagłówek 2 2" xfId="48"/>
    <cellStyle name="Nagłówek 3 2" xfId="49"/>
    <cellStyle name="Nagłówek 4 2" xfId="50"/>
    <cellStyle name="Neutral" xfId="51"/>
    <cellStyle name="Neutralne 2" xfId="52"/>
    <cellStyle name="Normalny" xfId="0" builtinId="0"/>
    <cellStyle name="Normalny 2" xfId="53"/>
    <cellStyle name="Normalny 3" xfId="54"/>
    <cellStyle name="Normalny 4" xfId="55"/>
    <cellStyle name="Normalny 5" xfId="56"/>
    <cellStyle name="Normalny 6" xfId="2"/>
    <cellStyle name="Note" xfId="57"/>
    <cellStyle name="Obliczenia 2" xfId="58"/>
    <cellStyle name="Result" xfId="59"/>
    <cellStyle name="Result2" xfId="60"/>
    <cellStyle name="Status" xfId="61"/>
    <cellStyle name="Suma 2" xfId="62"/>
    <cellStyle name="Tekst objaśnienia 2" xfId="63"/>
    <cellStyle name="Tekst ostrzeżenia 2" xfId="64"/>
    <cellStyle name="Text" xfId="65"/>
    <cellStyle name="Tytuł 2" xfId="66"/>
    <cellStyle name="Uwaga 2" xfId="67"/>
    <cellStyle name="Walutowy" xfId="73" builtinId="4"/>
    <cellStyle name="Walutowy 2" xfId="68"/>
    <cellStyle name="Walutowy 3" xfId="71"/>
    <cellStyle name="Walutowy 4" xfId="72"/>
    <cellStyle name="Warning" xfId="69"/>
    <cellStyle name="Złe 2" xfId="7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/>
    </dxf>
    <dxf>
      <border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4:O55" totalsRowShown="0" headerRowDxfId="15" dataDxfId="13" headerRowBorderDxfId="14" tableBorderDxfId="12">
  <autoFilter ref="A4:O55">
    <filterColumn colId="3"/>
    <filterColumn colId="8"/>
    <filterColumn colId="10"/>
    <filterColumn colId="12"/>
  </autoFilter>
  <tableColumns count="15">
    <tableColumn id="1" name="Lp." dataDxfId="11"/>
    <tableColumn id="2" name="    Miejscowość/ Adres" dataDxfId="10" dataCellStyle="Normalny 2"/>
    <tableColumn id="3" name="Producent  typ kotła" dataDxfId="9" dataCellStyle="Normalny 2"/>
    <tableColumn id="14" name="Typ palnika/wymiennika" dataDxfId="8" dataCellStyle="Normalny 2"/>
    <tableColumn id="4" name="Rodzaj kotłowni" dataDxfId="7" dataCellStyle="Normalny 2"/>
    <tableColumn id="5" name="Łączna moc kotłowni               [KW]" dataDxfId="6" dataCellStyle="Normalny 2"/>
    <tableColumn id="6" name="Rok montażu (instalacji kotłów)" dataDxfId="5" dataCellStyle="Normalny 2"/>
    <tableColumn id="7" name="Powiat" dataDxfId="4" dataCellStyle="Normalny 2"/>
    <tableColumn id="13" name="Ilość przeglądów w 2024 r."/>
    <tableColumn id="9" name="Cena przeglądu za 2024 r. [zł/netto]" dataDxfId="3"/>
    <tableColumn id="15" name="Ilość przeglądów w 2025 r."/>
    <tableColumn id="10" name="Cena przeglądu za 2025 r. [zł/netto]" dataDxfId="2"/>
    <tableColumn id="16" name="Ilość przeglądów w 2026 r."/>
    <tableColumn id="11" name="Cena przeglądu za 2026 r. [zł/netto]" dataDxfId="1"/>
    <tableColumn id="12" name="Uwagi: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1"/>
  <sheetViews>
    <sheetView tabSelected="1" topLeftCell="A49" zoomScale="85" zoomScaleNormal="85" workbookViewId="0">
      <selection activeCell="D69" sqref="D69"/>
    </sheetView>
  </sheetViews>
  <sheetFormatPr defaultRowHeight="14.25"/>
  <cols>
    <col min="1" max="1" width="4.875" customWidth="1"/>
    <col min="2" max="2" width="31.875" style="21" bestFit="1" customWidth="1"/>
    <col min="3" max="3" width="32.75" style="21" customWidth="1"/>
    <col min="4" max="4" width="27.5" style="21" customWidth="1"/>
    <col min="5" max="5" width="14.5" customWidth="1"/>
    <col min="6" max="6" width="17.875" customWidth="1"/>
    <col min="7" max="7" width="18" customWidth="1"/>
    <col min="8" max="9" width="16.375" customWidth="1"/>
    <col min="10" max="11" width="17.5" customWidth="1"/>
    <col min="12" max="13" width="17.75" customWidth="1"/>
    <col min="14" max="14" width="16.125" customWidth="1"/>
    <col min="15" max="15" width="13.5" customWidth="1"/>
    <col min="16" max="16" width="26.125" style="18" customWidth="1"/>
    <col min="17" max="38" width="9" style="18"/>
  </cols>
  <sheetData>
    <row r="1" spans="1:38" ht="15.75" thickBot="1">
      <c r="A1" s="91" t="s">
        <v>165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38" ht="71.25" customHeight="1" thickBot="1">
      <c r="A2" s="92" t="s">
        <v>166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4"/>
    </row>
    <row r="3" spans="1:38" ht="15.6" customHeight="1" thickBot="1">
      <c r="A3" s="95" t="s">
        <v>221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7"/>
    </row>
    <row r="4" spans="1:38" ht="26.25" thickBot="1">
      <c r="A4" s="64" t="s">
        <v>0</v>
      </c>
      <c r="B4" s="65" t="s">
        <v>1</v>
      </c>
      <c r="C4" s="65" t="s">
        <v>2</v>
      </c>
      <c r="D4" s="65" t="s">
        <v>134</v>
      </c>
      <c r="E4" s="65" t="s">
        <v>3</v>
      </c>
      <c r="F4" s="65" t="s">
        <v>4</v>
      </c>
      <c r="G4" s="65" t="s">
        <v>5</v>
      </c>
      <c r="H4" s="65" t="s">
        <v>6</v>
      </c>
      <c r="I4" s="66" t="s">
        <v>156</v>
      </c>
      <c r="J4" s="67" t="s">
        <v>155</v>
      </c>
      <c r="K4" s="67" t="s">
        <v>158</v>
      </c>
      <c r="L4" s="67" t="s">
        <v>154</v>
      </c>
      <c r="M4" s="67" t="s">
        <v>159</v>
      </c>
      <c r="N4" s="67" t="s">
        <v>153</v>
      </c>
      <c r="O4" s="68" t="s">
        <v>9</v>
      </c>
    </row>
    <row r="5" spans="1:38">
      <c r="A5" s="58">
        <v>1</v>
      </c>
      <c r="B5" s="59">
        <v>2</v>
      </c>
      <c r="C5" s="59">
        <v>3</v>
      </c>
      <c r="D5" s="59" t="s">
        <v>17</v>
      </c>
      <c r="E5" s="59" t="s">
        <v>18</v>
      </c>
      <c r="F5" s="60" t="s">
        <v>19</v>
      </c>
      <c r="G5" s="60" t="s">
        <v>20</v>
      </c>
      <c r="H5" s="60" t="s">
        <v>11</v>
      </c>
      <c r="I5" s="61" t="s">
        <v>157</v>
      </c>
      <c r="J5" s="62" t="s">
        <v>12</v>
      </c>
      <c r="K5" s="62" t="s">
        <v>13</v>
      </c>
      <c r="L5" s="62" t="s">
        <v>10</v>
      </c>
      <c r="M5" s="62" t="s">
        <v>14</v>
      </c>
      <c r="N5" s="62" t="s">
        <v>21</v>
      </c>
      <c r="O5" s="63" t="s">
        <v>160</v>
      </c>
    </row>
    <row r="6" spans="1:38">
      <c r="A6" s="24" t="s">
        <v>171</v>
      </c>
      <c r="B6" s="25" t="s">
        <v>15</v>
      </c>
      <c r="C6" s="25" t="s">
        <v>16</v>
      </c>
      <c r="D6" s="25" t="s">
        <v>22</v>
      </c>
      <c r="E6" s="25" t="s">
        <v>7</v>
      </c>
      <c r="F6" s="26">
        <v>30</v>
      </c>
      <c r="G6" s="26">
        <v>2007</v>
      </c>
      <c r="H6" s="25" t="s">
        <v>24</v>
      </c>
      <c r="I6" s="27">
        <v>1</v>
      </c>
      <c r="J6" s="52"/>
      <c r="K6" s="27">
        <v>1</v>
      </c>
      <c r="L6" s="52"/>
      <c r="M6" s="27">
        <v>1</v>
      </c>
      <c r="N6" s="52"/>
      <c r="O6" s="28"/>
    </row>
    <row r="7" spans="1:38" ht="25.5">
      <c r="A7" s="24" t="s">
        <v>172</v>
      </c>
      <c r="B7" s="45" t="s">
        <v>23</v>
      </c>
      <c r="C7" s="45" t="s">
        <v>26</v>
      </c>
      <c r="D7" s="25" t="s">
        <v>27</v>
      </c>
      <c r="E7" s="25" t="s">
        <v>7</v>
      </c>
      <c r="F7" s="25">
        <v>8</v>
      </c>
      <c r="G7" s="25">
        <v>1996</v>
      </c>
      <c r="H7" s="26" t="s">
        <v>25</v>
      </c>
      <c r="I7" s="27">
        <f>1</f>
        <v>1</v>
      </c>
      <c r="J7" s="52"/>
      <c r="K7" s="27">
        <f>1</f>
        <v>1</v>
      </c>
      <c r="L7" s="52"/>
      <c r="M7" s="27">
        <f>1</f>
        <v>1</v>
      </c>
      <c r="N7" s="52"/>
      <c r="O7" s="29"/>
    </row>
    <row r="8" spans="1:38" ht="25.5">
      <c r="A8" s="24" t="s">
        <v>173</v>
      </c>
      <c r="B8" s="25" t="s">
        <v>28</v>
      </c>
      <c r="C8" s="25" t="s">
        <v>29</v>
      </c>
      <c r="D8" s="25" t="s">
        <v>22</v>
      </c>
      <c r="E8" s="25" t="s">
        <v>7</v>
      </c>
      <c r="F8" s="26">
        <v>18</v>
      </c>
      <c r="G8" s="26">
        <v>2011</v>
      </c>
      <c r="H8" s="26" t="s">
        <v>25</v>
      </c>
      <c r="I8" s="27">
        <f>1</f>
        <v>1</v>
      </c>
      <c r="J8" s="52"/>
      <c r="K8" s="27">
        <f>1</f>
        <v>1</v>
      </c>
      <c r="L8" s="52"/>
      <c r="M8" s="27">
        <f>1</f>
        <v>1</v>
      </c>
      <c r="N8" s="52"/>
      <c r="O8" s="29"/>
    </row>
    <row r="9" spans="1:38" s="80" customFormat="1" ht="25.5">
      <c r="A9" s="79" t="s">
        <v>174</v>
      </c>
      <c r="B9" s="39" t="s">
        <v>30</v>
      </c>
      <c r="C9" s="39" t="s">
        <v>31</v>
      </c>
      <c r="D9" s="39" t="s">
        <v>22</v>
      </c>
      <c r="E9" s="39" t="s">
        <v>7</v>
      </c>
      <c r="F9" s="40">
        <v>18</v>
      </c>
      <c r="G9" s="40">
        <v>2017</v>
      </c>
      <c r="H9" s="40" t="s">
        <v>25</v>
      </c>
      <c r="I9" s="41">
        <f>1</f>
        <v>1</v>
      </c>
      <c r="J9" s="55"/>
      <c r="K9" s="41">
        <f>1</f>
        <v>1</v>
      </c>
      <c r="L9" s="55"/>
      <c r="M9" s="41">
        <f>1</f>
        <v>1</v>
      </c>
      <c r="N9" s="55"/>
      <c r="O9" s="84"/>
      <c r="P9" s="105"/>
      <c r="Q9" s="106"/>
      <c r="R9" s="106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25.5">
      <c r="A10" s="24" t="s">
        <v>175</v>
      </c>
      <c r="B10" s="25" t="s">
        <v>151</v>
      </c>
      <c r="C10" s="25" t="s">
        <v>32</v>
      </c>
      <c r="D10" s="25" t="s">
        <v>22</v>
      </c>
      <c r="E10" s="25" t="s">
        <v>7</v>
      </c>
      <c r="F10" s="26">
        <v>24</v>
      </c>
      <c r="G10" s="26">
        <v>2011</v>
      </c>
      <c r="H10" s="25" t="s">
        <v>25</v>
      </c>
      <c r="I10" s="27">
        <f>1</f>
        <v>1</v>
      </c>
      <c r="J10" s="52"/>
      <c r="K10" s="27">
        <f>1</f>
        <v>1</v>
      </c>
      <c r="L10" s="52"/>
      <c r="M10" s="27">
        <f>1</f>
        <v>1</v>
      </c>
      <c r="N10" s="52"/>
      <c r="O10" s="29"/>
    </row>
    <row r="11" spans="1:38">
      <c r="A11" s="24" t="s">
        <v>176</v>
      </c>
      <c r="B11" s="25" t="s">
        <v>33</v>
      </c>
      <c r="C11" s="25" t="s">
        <v>34</v>
      </c>
      <c r="D11" s="25" t="s">
        <v>35</v>
      </c>
      <c r="E11" s="25" t="s">
        <v>7</v>
      </c>
      <c r="F11" s="26">
        <v>15</v>
      </c>
      <c r="G11" s="26">
        <v>2004</v>
      </c>
      <c r="H11" s="26" t="s">
        <v>24</v>
      </c>
      <c r="I11" s="27">
        <f>1</f>
        <v>1</v>
      </c>
      <c r="J11" s="52"/>
      <c r="K11" s="27">
        <f>1</f>
        <v>1</v>
      </c>
      <c r="L11" s="52"/>
      <c r="M11" s="27">
        <f>1</f>
        <v>1</v>
      </c>
      <c r="N11" s="52"/>
      <c r="O11" s="29"/>
    </row>
    <row r="12" spans="1:38" s="83" customFormat="1" ht="13.7" customHeight="1">
      <c r="A12" s="82" t="s">
        <v>177</v>
      </c>
      <c r="B12" s="47" t="s">
        <v>36</v>
      </c>
      <c r="C12" s="30" t="s">
        <v>37</v>
      </c>
      <c r="D12" s="30" t="s">
        <v>22</v>
      </c>
      <c r="E12" s="30" t="s">
        <v>7</v>
      </c>
      <c r="F12" s="35">
        <v>15</v>
      </c>
      <c r="G12" s="31">
        <v>2004</v>
      </c>
      <c r="H12" s="31" t="s">
        <v>24</v>
      </c>
      <c r="I12" s="32">
        <f>1</f>
        <v>1</v>
      </c>
      <c r="J12" s="53"/>
      <c r="K12" s="32">
        <f>1</f>
        <v>1</v>
      </c>
      <c r="L12" s="53"/>
      <c r="M12" s="32">
        <f>1</f>
        <v>1</v>
      </c>
      <c r="N12" s="53"/>
      <c r="O12" s="36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s="80" customFormat="1">
      <c r="A13" s="79" t="s">
        <v>178</v>
      </c>
      <c r="B13" s="46" t="s">
        <v>38</v>
      </c>
      <c r="C13" s="39" t="s">
        <v>39</v>
      </c>
      <c r="D13" s="39" t="s">
        <v>22</v>
      </c>
      <c r="E13" s="39" t="s">
        <v>7</v>
      </c>
      <c r="F13" s="81">
        <v>12</v>
      </c>
      <c r="G13" s="40">
        <v>2007</v>
      </c>
      <c r="H13" s="40" t="s">
        <v>25</v>
      </c>
      <c r="I13" s="41">
        <f>1</f>
        <v>1</v>
      </c>
      <c r="J13" s="55"/>
      <c r="K13" s="41">
        <f>1</f>
        <v>1</v>
      </c>
      <c r="L13" s="55"/>
      <c r="M13" s="41">
        <f>1</f>
        <v>1</v>
      </c>
      <c r="N13" s="55"/>
      <c r="O13" s="42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s="83" customFormat="1" ht="15" customHeight="1">
      <c r="A14" s="82" t="s">
        <v>179</v>
      </c>
      <c r="B14" s="47" t="s">
        <v>40</v>
      </c>
      <c r="C14" s="30" t="s">
        <v>41</v>
      </c>
      <c r="D14" s="30" t="s">
        <v>22</v>
      </c>
      <c r="E14" s="30" t="s">
        <v>7</v>
      </c>
      <c r="F14" s="30">
        <v>15</v>
      </c>
      <c r="G14" s="31">
        <v>2005</v>
      </c>
      <c r="H14" s="31" t="s">
        <v>147</v>
      </c>
      <c r="I14" s="32">
        <f>1</f>
        <v>1</v>
      </c>
      <c r="J14" s="53"/>
      <c r="K14" s="32">
        <f>1</f>
        <v>1</v>
      </c>
      <c r="L14" s="53"/>
      <c r="M14" s="32">
        <f>1</f>
        <v>1</v>
      </c>
      <c r="N14" s="53"/>
      <c r="O14" s="36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>
      <c r="A15" s="24" t="s">
        <v>180</v>
      </c>
      <c r="B15" s="25" t="s">
        <v>42</v>
      </c>
      <c r="C15" s="25" t="s">
        <v>43</v>
      </c>
      <c r="D15" s="25" t="s">
        <v>22</v>
      </c>
      <c r="E15" s="25" t="s">
        <v>7</v>
      </c>
      <c r="F15" s="26">
        <v>20</v>
      </c>
      <c r="G15" s="26">
        <v>2008</v>
      </c>
      <c r="H15" s="26" t="s">
        <v>148</v>
      </c>
      <c r="I15" s="27">
        <f>1</f>
        <v>1</v>
      </c>
      <c r="J15" s="52"/>
      <c r="K15" s="27">
        <f>1</f>
        <v>1</v>
      </c>
      <c r="L15" s="52"/>
      <c r="M15" s="27">
        <f>1</f>
        <v>1</v>
      </c>
      <c r="N15" s="52"/>
      <c r="O15" s="29"/>
    </row>
    <row r="16" spans="1:38" ht="13.7" customHeight="1">
      <c r="A16" s="24" t="s">
        <v>181</v>
      </c>
      <c r="B16" s="25" t="s">
        <v>44</v>
      </c>
      <c r="C16" s="25" t="s">
        <v>45</v>
      </c>
      <c r="D16" s="25" t="s">
        <v>22</v>
      </c>
      <c r="E16" s="25" t="s">
        <v>7</v>
      </c>
      <c r="F16" s="25">
        <v>20</v>
      </c>
      <c r="G16" s="25">
        <v>2004</v>
      </c>
      <c r="H16" s="26" t="s">
        <v>138</v>
      </c>
      <c r="I16" s="27">
        <f>1</f>
        <v>1</v>
      </c>
      <c r="J16" s="52"/>
      <c r="K16" s="27">
        <f>1</f>
        <v>1</v>
      </c>
      <c r="L16" s="52"/>
      <c r="M16" s="27">
        <f>1</f>
        <v>1</v>
      </c>
      <c r="N16" s="52"/>
      <c r="O16" s="29"/>
    </row>
    <row r="17" spans="1:38">
      <c r="A17" s="24" t="s">
        <v>182</v>
      </c>
      <c r="B17" s="25" t="s">
        <v>46</v>
      </c>
      <c r="C17" s="25" t="s">
        <v>51</v>
      </c>
      <c r="D17" s="25" t="s">
        <v>47</v>
      </c>
      <c r="E17" s="25" t="s">
        <v>48</v>
      </c>
      <c r="F17" s="26">
        <v>55</v>
      </c>
      <c r="G17" s="26">
        <v>1997</v>
      </c>
      <c r="H17" s="26" t="s">
        <v>145</v>
      </c>
      <c r="I17" s="27">
        <f>1</f>
        <v>1</v>
      </c>
      <c r="J17" s="52"/>
      <c r="K17" s="27">
        <f>1</f>
        <v>1</v>
      </c>
      <c r="L17" s="52"/>
      <c r="M17" s="27">
        <f>1</f>
        <v>1</v>
      </c>
      <c r="N17" s="52"/>
      <c r="O17" s="29"/>
    </row>
    <row r="18" spans="1:38" s="83" customFormat="1">
      <c r="A18" s="82" t="s">
        <v>183</v>
      </c>
      <c r="B18" s="47" t="s">
        <v>49</v>
      </c>
      <c r="C18" s="30" t="s">
        <v>50</v>
      </c>
      <c r="D18" s="30" t="s">
        <v>52</v>
      </c>
      <c r="E18" s="30" t="s">
        <v>48</v>
      </c>
      <c r="F18" s="31">
        <v>35</v>
      </c>
      <c r="G18" s="31">
        <v>1997</v>
      </c>
      <c r="H18" s="31" t="s">
        <v>24</v>
      </c>
      <c r="I18" s="32">
        <f>1</f>
        <v>1</v>
      </c>
      <c r="J18" s="53"/>
      <c r="K18" s="32">
        <f>1</f>
        <v>1</v>
      </c>
      <c r="L18" s="53"/>
      <c r="M18" s="32">
        <f>1</f>
        <v>1</v>
      </c>
      <c r="N18" s="53"/>
      <c r="O18" s="36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s="80" customFormat="1">
      <c r="A19" s="79" t="s">
        <v>184</v>
      </c>
      <c r="B19" s="46" t="s">
        <v>53</v>
      </c>
      <c r="C19" s="39" t="s">
        <v>54</v>
      </c>
      <c r="D19" s="39" t="s">
        <v>55</v>
      </c>
      <c r="E19" s="39" t="s">
        <v>48</v>
      </c>
      <c r="F19" s="40">
        <v>48</v>
      </c>
      <c r="G19" s="40">
        <v>2003</v>
      </c>
      <c r="H19" s="40" t="s">
        <v>145</v>
      </c>
      <c r="I19" s="41">
        <f>1</f>
        <v>1</v>
      </c>
      <c r="J19" s="55"/>
      <c r="K19" s="41">
        <f>1</f>
        <v>1</v>
      </c>
      <c r="L19" s="55"/>
      <c r="M19" s="41">
        <f>1</f>
        <v>1</v>
      </c>
      <c r="N19" s="55"/>
      <c r="O19" s="42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>
      <c r="A20" s="24" t="s">
        <v>185</v>
      </c>
      <c r="B20" s="25" t="s">
        <v>56</v>
      </c>
      <c r="C20" s="25" t="s">
        <v>57</v>
      </c>
      <c r="D20" s="25" t="s">
        <v>58</v>
      </c>
      <c r="E20" s="25" t="s">
        <v>48</v>
      </c>
      <c r="F20" s="26">
        <v>25</v>
      </c>
      <c r="G20" s="26">
        <v>2016</v>
      </c>
      <c r="H20" s="26" t="s">
        <v>139</v>
      </c>
      <c r="I20" s="27">
        <f>1</f>
        <v>1</v>
      </c>
      <c r="J20" s="52"/>
      <c r="K20" s="27">
        <f>1</f>
        <v>1</v>
      </c>
      <c r="L20" s="52"/>
      <c r="M20" s="27">
        <f>1</f>
        <v>1</v>
      </c>
      <c r="N20" s="52"/>
      <c r="O20" s="29"/>
    </row>
    <row r="21" spans="1:38">
      <c r="A21" s="24" t="s">
        <v>186</v>
      </c>
      <c r="B21" s="45" t="s">
        <v>60</v>
      </c>
      <c r="C21" s="48" t="s">
        <v>59</v>
      </c>
      <c r="D21" s="48" t="s">
        <v>61</v>
      </c>
      <c r="E21" s="25" t="s">
        <v>48</v>
      </c>
      <c r="F21" s="26">
        <v>60</v>
      </c>
      <c r="G21" s="26">
        <v>2012</v>
      </c>
      <c r="H21" s="26" t="s">
        <v>141</v>
      </c>
      <c r="I21" s="27">
        <f>1</f>
        <v>1</v>
      </c>
      <c r="J21" s="52"/>
      <c r="K21" s="27">
        <f>1</f>
        <v>1</v>
      </c>
      <c r="L21" s="52"/>
      <c r="M21" s="27">
        <f>1</f>
        <v>1</v>
      </c>
      <c r="N21" s="52"/>
      <c r="O21" s="29"/>
    </row>
    <row r="22" spans="1:38">
      <c r="A22" s="24" t="s">
        <v>187</v>
      </c>
      <c r="B22" s="37" t="s">
        <v>62</v>
      </c>
      <c r="C22" s="37" t="s">
        <v>63</v>
      </c>
      <c r="D22" s="37" t="s">
        <v>64</v>
      </c>
      <c r="E22" s="37" t="s">
        <v>48</v>
      </c>
      <c r="F22" s="38">
        <v>22</v>
      </c>
      <c r="G22" s="38">
        <v>2002</v>
      </c>
      <c r="H22" s="38" t="s">
        <v>138</v>
      </c>
      <c r="I22" s="27">
        <f>1</f>
        <v>1</v>
      </c>
      <c r="J22" s="52"/>
      <c r="K22" s="27">
        <f>1</f>
        <v>1</v>
      </c>
      <c r="L22" s="52"/>
      <c r="M22" s="27">
        <f>1</f>
        <v>1</v>
      </c>
      <c r="N22" s="52"/>
      <c r="O22" s="29"/>
    </row>
    <row r="23" spans="1:38" ht="13.7" customHeight="1">
      <c r="A23" s="24" t="s">
        <v>188</v>
      </c>
      <c r="B23" s="26" t="s">
        <v>65</v>
      </c>
      <c r="C23" s="25" t="s">
        <v>66</v>
      </c>
      <c r="D23" s="25" t="s">
        <v>67</v>
      </c>
      <c r="E23" s="25" t="s">
        <v>48</v>
      </c>
      <c r="F23" s="34">
        <v>130</v>
      </c>
      <c r="G23" s="26">
        <v>1997</v>
      </c>
      <c r="H23" s="26" t="s">
        <v>145</v>
      </c>
      <c r="I23" s="27">
        <f>1</f>
        <v>1</v>
      </c>
      <c r="J23" s="52"/>
      <c r="K23" s="27">
        <f>1</f>
        <v>1</v>
      </c>
      <c r="L23" s="52"/>
      <c r="M23" s="27">
        <f>1</f>
        <v>1</v>
      </c>
      <c r="N23" s="52"/>
      <c r="O23" s="29"/>
    </row>
    <row r="24" spans="1:38">
      <c r="A24" s="24" t="s">
        <v>189</v>
      </c>
      <c r="B24" s="25" t="s">
        <v>68</v>
      </c>
      <c r="C24" s="25" t="s">
        <v>69</v>
      </c>
      <c r="D24" s="25" t="s">
        <v>70</v>
      </c>
      <c r="E24" s="25" t="s">
        <v>48</v>
      </c>
      <c r="F24" s="26">
        <v>50</v>
      </c>
      <c r="G24" s="26">
        <v>1997</v>
      </c>
      <c r="H24" s="26" t="s">
        <v>138</v>
      </c>
      <c r="I24" s="27">
        <f>1</f>
        <v>1</v>
      </c>
      <c r="J24" s="54"/>
      <c r="K24" s="27">
        <f>1</f>
        <v>1</v>
      </c>
      <c r="L24" s="54"/>
      <c r="M24" s="27">
        <f>1</f>
        <v>1</v>
      </c>
      <c r="N24" s="54"/>
      <c r="O24" s="28"/>
    </row>
    <row r="25" spans="1:38" s="80" customFormat="1">
      <c r="A25" s="79" t="s">
        <v>190</v>
      </c>
      <c r="B25" s="46" t="s">
        <v>71</v>
      </c>
      <c r="C25" s="39" t="s">
        <v>72</v>
      </c>
      <c r="D25" s="39" t="s">
        <v>73</v>
      </c>
      <c r="E25" s="39" t="s">
        <v>48</v>
      </c>
      <c r="F25" s="40">
        <v>50</v>
      </c>
      <c r="G25" s="40">
        <v>2006</v>
      </c>
      <c r="H25" s="40" t="s">
        <v>138</v>
      </c>
      <c r="I25" s="41">
        <f>1</f>
        <v>1</v>
      </c>
      <c r="J25" s="55"/>
      <c r="K25" s="41">
        <f>1</f>
        <v>1</v>
      </c>
      <c r="L25" s="55"/>
      <c r="M25" s="41">
        <f>1</f>
        <v>1</v>
      </c>
      <c r="N25" s="55"/>
      <c r="O25" s="42"/>
      <c r="P25" s="85"/>
      <c r="Q25" s="86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>
      <c r="A26" s="24" t="s">
        <v>191</v>
      </c>
      <c r="B26" s="25" t="s">
        <v>74</v>
      </c>
      <c r="C26" s="25" t="s">
        <v>77</v>
      </c>
      <c r="D26" s="25" t="s">
        <v>75</v>
      </c>
      <c r="E26" s="25" t="s">
        <v>48</v>
      </c>
      <c r="F26" s="26" t="s">
        <v>76</v>
      </c>
      <c r="G26" s="26">
        <v>1996</v>
      </c>
      <c r="H26" s="26" t="s">
        <v>142</v>
      </c>
      <c r="I26" s="27">
        <f>1</f>
        <v>1</v>
      </c>
      <c r="J26" s="54"/>
      <c r="K26" s="27">
        <f>1</f>
        <v>1</v>
      </c>
      <c r="L26" s="54"/>
      <c r="M26" s="27">
        <f>1</f>
        <v>1</v>
      </c>
      <c r="N26" s="54"/>
      <c r="O26" s="28"/>
    </row>
    <row r="27" spans="1:38">
      <c r="A27" s="24" t="s">
        <v>192</v>
      </c>
      <c r="B27" s="25" t="s">
        <v>78</v>
      </c>
      <c r="C27" s="25" t="s">
        <v>79</v>
      </c>
      <c r="D27" s="25" t="s">
        <v>80</v>
      </c>
      <c r="E27" s="25" t="s">
        <v>48</v>
      </c>
      <c r="F27" s="43">
        <v>60</v>
      </c>
      <c r="G27" s="25">
        <v>1996</v>
      </c>
      <c r="H27" s="26" t="s">
        <v>142</v>
      </c>
      <c r="I27" s="27">
        <f>1</f>
        <v>1</v>
      </c>
      <c r="J27" s="54"/>
      <c r="K27" s="27">
        <f>1</f>
        <v>1</v>
      </c>
      <c r="L27" s="54"/>
      <c r="M27" s="27">
        <f>1</f>
        <v>1</v>
      </c>
      <c r="N27" s="54"/>
      <c r="O27" s="28"/>
    </row>
    <row r="28" spans="1:38">
      <c r="A28" s="24" t="s">
        <v>193</v>
      </c>
      <c r="B28" s="25" t="s">
        <v>81</v>
      </c>
      <c r="C28" s="25" t="s">
        <v>82</v>
      </c>
      <c r="D28" s="25" t="s">
        <v>22</v>
      </c>
      <c r="E28" s="25" t="s">
        <v>48</v>
      </c>
      <c r="F28" s="43">
        <v>54</v>
      </c>
      <c r="G28" s="25">
        <v>2015</v>
      </c>
      <c r="H28" s="26" t="s">
        <v>24</v>
      </c>
      <c r="I28" s="27">
        <f>1</f>
        <v>1</v>
      </c>
      <c r="J28" s="54"/>
      <c r="K28" s="27">
        <f>1</f>
        <v>1</v>
      </c>
      <c r="L28" s="54"/>
      <c r="M28" s="27">
        <f>1</f>
        <v>1</v>
      </c>
      <c r="N28" s="54"/>
      <c r="O28" s="28"/>
    </row>
    <row r="29" spans="1:38">
      <c r="A29" s="24" t="s">
        <v>194</v>
      </c>
      <c r="B29" s="25" t="s">
        <v>83</v>
      </c>
      <c r="C29" s="25" t="s">
        <v>164</v>
      </c>
      <c r="D29" s="25" t="s">
        <v>84</v>
      </c>
      <c r="E29" s="25" t="s">
        <v>48</v>
      </c>
      <c r="F29" s="26">
        <v>34</v>
      </c>
      <c r="G29" s="26">
        <v>2005</v>
      </c>
      <c r="H29" s="26" t="s">
        <v>142</v>
      </c>
      <c r="I29" s="27">
        <f>1</f>
        <v>1</v>
      </c>
      <c r="J29" s="52"/>
      <c r="K29" s="27">
        <f>1</f>
        <v>1</v>
      </c>
      <c r="L29" s="52"/>
      <c r="M29" s="27">
        <f>1</f>
        <v>1</v>
      </c>
      <c r="N29" s="52"/>
      <c r="O29" s="28"/>
    </row>
    <row r="30" spans="1:38">
      <c r="A30" s="24" t="s">
        <v>195</v>
      </c>
      <c r="B30" s="25" t="s">
        <v>85</v>
      </c>
      <c r="C30" s="25" t="s">
        <v>86</v>
      </c>
      <c r="D30" s="25" t="s">
        <v>87</v>
      </c>
      <c r="E30" s="25" t="s">
        <v>48</v>
      </c>
      <c r="F30" s="26">
        <v>18</v>
      </c>
      <c r="G30" s="26">
        <v>2003</v>
      </c>
      <c r="H30" s="26" t="s">
        <v>142</v>
      </c>
      <c r="I30" s="27">
        <f>1</f>
        <v>1</v>
      </c>
      <c r="J30" s="54"/>
      <c r="K30" s="27">
        <f>1</f>
        <v>1</v>
      </c>
      <c r="L30" s="54"/>
      <c r="M30" s="27">
        <f>1</f>
        <v>1</v>
      </c>
      <c r="N30" s="54"/>
      <c r="O30" s="28"/>
    </row>
    <row r="31" spans="1:38">
      <c r="A31" s="24" t="s">
        <v>196</v>
      </c>
      <c r="B31" s="25" t="s">
        <v>88</v>
      </c>
      <c r="C31" s="25" t="s">
        <v>89</v>
      </c>
      <c r="D31" s="25" t="s">
        <v>90</v>
      </c>
      <c r="E31" s="25" t="s">
        <v>48</v>
      </c>
      <c r="F31" s="26">
        <v>56</v>
      </c>
      <c r="G31" s="26">
        <v>2001</v>
      </c>
      <c r="H31" s="26" t="s">
        <v>138</v>
      </c>
      <c r="I31" s="27">
        <f>1</f>
        <v>1</v>
      </c>
      <c r="J31" s="52"/>
      <c r="K31" s="27">
        <f>1</f>
        <v>1</v>
      </c>
      <c r="L31" s="52"/>
      <c r="M31" s="27">
        <f>1</f>
        <v>1</v>
      </c>
      <c r="N31" s="52"/>
      <c r="O31" s="28"/>
    </row>
    <row r="32" spans="1:38">
      <c r="A32" s="24" t="s">
        <v>197</v>
      </c>
      <c r="B32" s="47" t="s">
        <v>91</v>
      </c>
      <c r="C32" s="30" t="s">
        <v>89</v>
      </c>
      <c r="D32" s="30" t="s">
        <v>92</v>
      </c>
      <c r="E32" s="30" t="s">
        <v>48</v>
      </c>
      <c r="F32" s="31" t="s">
        <v>93</v>
      </c>
      <c r="G32" s="31">
        <v>2001</v>
      </c>
      <c r="H32" s="31" t="s">
        <v>146</v>
      </c>
      <c r="I32" s="32">
        <f>1</f>
        <v>1</v>
      </c>
      <c r="J32" s="52"/>
      <c r="K32" s="32">
        <f>1</f>
        <v>1</v>
      </c>
      <c r="L32" s="52"/>
      <c r="M32" s="32">
        <f>1</f>
        <v>1</v>
      </c>
      <c r="N32" s="52"/>
      <c r="O32" s="36"/>
      <c r="P32" s="85"/>
      <c r="Q32" s="86"/>
    </row>
    <row r="33" spans="1:15">
      <c r="A33" s="24" t="s">
        <v>198</v>
      </c>
      <c r="B33" s="25" t="s">
        <v>94</v>
      </c>
      <c r="C33" s="25" t="s">
        <v>95</v>
      </c>
      <c r="D33" s="25" t="s">
        <v>96</v>
      </c>
      <c r="E33" s="25" t="s">
        <v>48</v>
      </c>
      <c r="F33" s="25">
        <v>35</v>
      </c>
      <c r="G33" s="25">
        <v>1997</v>
      </c>
      <c r="H33" s="26" t="s">
        <v>138</v>
      </c>
      <c r="I33" s="27">
        <f>1</f>
        <v>1</v>
      </c>
      <c r="J33" s="52"/>
      <c r="K33" s="27">
        <f>1</f>
        <v>1</v>
      </c>
      <c r="L33" s="52"/>
      <c r="M33" s="27">
        <f>1</f>
        <v>1</v>
      </c>
      <c r="N33" s="52"/>
      <c r="O33" s="28"/>
    </row>
    <row r="34" spans="1:15">
      <c r="A34" s="24" t="s">
        <v>199</v>
      </c>
      <c r="B34" s="25" t="s">
        <v>97</v>
      </c>
      <c r="C34" s="25" t="s">
        <v>63</v>
      </c>
      <c r="D34" s="25" t="s">
        <v>52</v>
      </c>
      <c r="E34" s="25" t="s">
        <v>48</v>
      </c>
      <c r="F34" s="25">
        <v>22</v>
      </c>
      <c r="G34" s="25">
        <v>1998</v>
      </c>
      <c r="H34" s="26" t="s">
        <v>147</v>
      </c>
      <c r="I34" s="27">
        <f>1</f>
        <v>1</v>
      </c>
      <c r="J34" s="52"/>
      <c r="K34" s="27">
        <f>1</f>
        <v>1</v>
      </c>
      <c r="L34" s="52"/>
      <c r="M34" s="27">
        <f>1</f>
        <v>1</v>
      </c>
      <c r="N34" s="52"/>
      <c r="O34" s="28"/>
    </row>
    <row r="35" spans="1:15">
      <c r="A35" s="24" t="s">
        <v>200</v>
      </c>
      <c r="B35" s="25" t="s">
        <v>98</v>
      </c>
      <c r="C35" s="25" t="s">
        <v>86</v>
      </c>
      <c r="D35" s="25" t="s">
        <v>99</v>
      </c>
      <c r="E35" s="25" t="s">
        <v>48</v>
      </c>
      <c r="F35" s="25">
        <v>20</v>
      </c>
      <c r="G35" s="25">
        <v>2001</v>
      </c>
      <c r="H35" s="26" t="s">
        <v>144</v>
      </c>
      <c r="I35" s="27">
        <f>1</f>
        <v>1</v>
      </c>
      <c r="J35" s="52"/>
      <c r="K35" s="27">
        <f>1</f>
        <v>1</v>
      </c>
      <c r="L35" s="52"/>
      <c r="M35" s="27">
        <f>1</f>
        <v>1</v>
      </c>
      <c r="N35" s="52"/>
      <c r="O35" s="29"/>
    </row>
    <row r="36" spans="1:15">
      <c r="A36" s="24" t="s">
        <v>201</v>
      </c>
      <c r="B36" s="25" t="s">
        <v>100</v>
      </c>
      <c r="C36" s="25" t="s">
        <v>101</v>
      </c>
      <c r="D36" s="25" t="s">
        <v>102</v>
      </c>
      <c r="E36" s="25" t="s">
        <v>48</v>
      </c>
      <c r="F36" s="25">
        <v>50</v>
      </c>
      <c r="G36" s="25">
        <v>2005</v>
      </c>
      <c r="H36" s="26" t="s">
        <v>144</v>
      </c>
      <c r="I36" s="27">
        <f>1</f>
        <v>1</v>
      </c>
      <c r="J36" s="52"/>
      <c r="K36" s="27">
        <f>1</f>
        <v>1</v>
      </c>
      <c r="L36" s="52"/>
      <c r="M36" s="27">
        <f>1</f>
        <v>1</v>
      </c>
      <c r="N36" s="52"/>
      <c r="O36" s="29"/>
    </row>
    <row r="37" spans="1:15">
      <c r="A37" s="24" t="s">
        <v>202</v>
      </c>
      <c r="B37" s="25" t="s">
        <v>103</v>
      </c>
      <c r="C37" s="25" t="s">
        <v>104</v>
      </c>
      <c r="D37" s="25" t="s">
        <v>105</v>
      </c>
      <c r="E37" s="25" t="s">
        <v>48</v>
      </c>
      <c r="F37" s="25">
        <v>15</v>
      </c>
      <c r="G37" s="25">
        <v>2004</v>
      </c>
      <c r="H37" s="26" t="s">
        <v>147</v>
      </c>
      <c r="I37" s="27">
        <f>1</f>
        <v>1</v>
      </c>
      <c r="J37" s="52"/>
      <c r="K37" s="27">
        <f>1</f>
        <v>1</v>
      </c>
      <c r="L37" s="52"/>
      <c r="M37" s="27">
        <f>1</f>
        <v>1</v>
      </c>
      <c r="N37" s="52"/>
      <c r="O37" s="29"/>
    </row>
    <row r="38" spans="1:15">
      <c r="A38" s="24" t="s">
        <v>203</v>
      </c>
      <c r="B38" s="25" t="s">
        <v>106</v>
      </c>
      <c r="C38" s="25" t="s">
        <v>107</v>
      </c>
      <c r="D38" s="25" t="s">
        <v>73</v>
      </c>
      <c r="E38" s="25" t="s">
        <v>48</v>
      </c>
      <c r="F38" s="25">
        <v>35</v>
      </c>
      <c r="G38" s="25">
        <v>1998</v>
      </c>
      <c r="H38" s="26" t="s">
        <v>147</v>
      </c>
      <c r="I38" s="27">
        <f>1</f>
        <v>1</v>
      </c>
      <c r="J38" s="52"/>
      <c r="K38" s="27">
        <f>1</f>
        <v>1</v>
      </c>
      <c r="L38" s="52"/>
      <c r="M38" s="27">
        <f>1</f>
        <v>1</v>
      </c>
      <c r="N38" s="52"/>
      <c r="O38" s="29"/>
    </row>
    <row r="39" spans="1:15">
      <c r="A39" s="24" t="s">
        <v>204</v>
      </c>
      <c r="B39" s="25" t="s">
        <v>108</v>
      </c>
      <c r="C39" s="25" t="s">
        <v>109</v>
      </c>
      <c r="D39" s="25" t="s">
        <v>110</v>
      </c>
      <c r="E39" s="25" t="s">
        <v>48</v>
      </c>
      <c r="F39" s="25">
        <v>24</v>
      </c>
      <c r="G39" s="25">
        <v>2001</v>
      </c>
      <c r="H39" s="26" t="s">
        <v>140</v>
      </c>
      <c r="I39" s="27">
        <f>1</f>
        <v>1</v>
      </c>
      <c r="J39" s="52"/>
      <c r="K39" s="27">
        <f>1</f>
        <v>1</v>
      </c>
      <c r="L39" s="52"/>
      <c r="M39" s="27">
        <f>1</f>
        <v>1</v>
      </c>
      <c r="N39" s="52"/>
      <c r="O39" s="29"/>
    </row>
    <row r="40" spans="1:15">
      <c r="A40" s="24" t="s">
        <v>205</v>
      </c>
      <c r="B40" s="25" t="s">
        <v>111</v>
      </c>
      <c r="C40" s="25" t="s">
        <v>112</v>
      </c>
      <c r="D40" s="25" t="s">
        <v>116</v>
      </c>
      <c r="E40" s="25" t="s">
        <v>48</v>
      </c>
      <c r="F40" s="25">
        <v>70</v>
      </c>
      <c r="G40" s="25">
        <v>2016</v>
      </c>
      <c r="H40" s="26" t="s">
        <v>138</v>
      </c>
      <c r="I40" s="27">
        <f>1</f>
        <v>1</v>
      </c>
      <c r="J40" s="52"/>
      <c r="K40" s="27">
        <f>1</f>
        <v>1</v>
      </c>
      <c r="L40" s="52"/>
      <c r="M40" s="27">
        <f>1</f>
        <v>1</v>
      </c>
      <c r="N40" s="52"/>
      <c r="O40" s="29"/>
    </row>
    <row r="41" spans="1:15" ht="13.7" customHeight="1">
      <c r="A41" s="24" t="s">
        <v>206</v>
      </c>
      <c r="B41" s="25" t="s">
        <v>113</v>
      </c>
      <c r="C41" s="25" t="s">
        <v>114</v>
      </c>
      <c r="D41" s="25" t="s">
        <v>115</v>
      </c>
      <c r="E41" s="25" t="s">
        <v>48</v>
      </c>
      <c r="F41" s="26">
        <v>70</v>
      </c>
      <c r="G41" s="26">
        <v>2016</v>
      </c>
      <c r="H41" s="26" t="s">
        <v>139</v>
      </c>
      <c r="I41" s="27">
        <f>1</f>
        <v>1</v>
      </c>
      <c r="J41" s="52"/>
      <c r="K41" s="27">
        <f>1</f>
        <v>1</v>
      </c>
      <c r="L41" s="52"/>
      <c r="M41" s="27">
        <f>1</f>
        <v>1</v>
      </c>
      <c r="N41" s="52"/>
      <c r="O41" s="29"/>
    </row>
    <row r="42" spans="1:15">
      <c r="A42" s="24" t="s">
        <v>207</v>
      </c>
      <c r="B42" s="25" t="s">
        <v>117</v>
      </c>
      <c r="C42" s="25" t="s">
        <v>118</v>
      </c>
      <c r="D42" s="25" t="s">
        <v>119</v>
      </c>
      <c r="E42" s="25" t="s">
        <v>120</v>
      </c>
      <c r="F42" s="25">
        <v>6</v>
      </c>
      <c r="G42" s="25">
        <v>2001</v>
      </c>
      <c r="H42" s="26" t="s">
        <v>139</v>
      </c>
      <c r="I42" s="27">
        <f>1</f>
        <v>1</v>
      </c>
      <c r="J42" s="54"/>
      <c r="K42" s="27">
        <f>1</f>
        <v>1</v>
      </c>
      <c r="L42" s="54"/>
      <c r="M42" s="27">
        <f>1</f>
        <v>1</v>
      </c>
      <c r="N42" s="54"/>
      <c r="O42" s="29"/>
    </row>
    <row r="43" spans="1:15" ht="13.7" customHeight="1">
      <c r="A43" s="24" t="s">
        <v>208</v>
      </c>
      <c r="B43" s="37" t="s">
        <v>121</v>
      </c>
      <c r="C43" s="37" t="s">
        <v>122</v>
      </c>
      <c r="D43" s="37" t="s">
        <v>119</v>
      </c>
      <c r="E43" s="37" t="s">
        <v>120</v>
      </c>
      <c r="F43" s="37">
        <v>12</v>
      </c>
      <c r="G43" s="37">
        <v>2002</v>
      </c>
      <c r="H43" s="38" t="s">
        <v>145</v>
      </c>
      <c r="I43" s="27">
        <f>1</f>
        <v>1</v>
      </c>
      <c r="J43" s="54"/>
      <c r="K43" s="27">
        <f>1</f>
        <v>1</v>
      </c>
      <c r="L43" s="54"/>
      <c r="M43" s="27">
        <f>1</f>
        <v>1</v>
      </c>
      <c r="N43" s="54"/>
      <c r="O43" s="29"/>
    </row>
    <row r="44" spans="1:15">
      <c r="A44" s="24" t="s">
        <v>209</v>
      </c>
      <c r="B44" s="26" t="s">
        <v>124</v>
      </c>
      <c r="C44" s="25" t="s">
        <v>123</v>
      </c>
      <c r="D44" s="25" t="s">
        <v>119</v>
      </c>
      <c r="E44" s="25" t="s">
        <v>120</v>
      </c>
      <c r="F44" s="26">
        <v>6</v>
      </c>
      <c r="G44" s="25">
        <v>2003</v>
      </c>
      <c r="H44" s="26" t="s">
        <v>141</v>
      </c>
      <c r="I44" s="27">
        <f>1</f>
        <v>1</v>
      </c>
      <c r="J44" s="54"/>
      <c r="K44" s="27">
        <f>1</f>
        <v>1</v>
      </c>
      <c r="L44" s="54"/>
      <c r="M44" s="27">
        <f>1</f>
        <v>1</v>
      </c>
      <c r="N44" s="54"/>
      <c r="O44" s="28"/>
    </row>
    <row r="45" spans="1:15">
      <c r="A45" s="24" t="s">
        <v>210</v>
      </c>
      <c r="B45" s="25" t="s">
        <v>125</v>
      </c>
      <c r="C45" s="25" t="s">
        <v>163</v>
      </c>
      <c r="D45" s="25" t="s">
        <v>119</v>
      </c>
      <c r="E45" s="25" t="s">
        <v>120</v>
      </c>
      <c r="F45" s="43">
        <v>14</v>
      </c>
      <c r="G45" s="25">
        <v>2003</v>
      </c>
      <c r="H45" s="26" t="s">
        <v>142</v>
      </c>
      <c r="I45" s="27">
        <f>1</f>
        <v>1</v>
      </c>
      <c r="J45" s="54"/>
      <c r="K45" s="27">
        <f>1</f>
        <v>1</v>
      </c>
      <c r="L45" s="54"/>
      <c r="M45" s="27">
        <f>1</f>
        <v>1</v>
      </c>
      <c r="N45" s="54"/>
      <c r="O45" s="28"/>
    </row>
    <row r="46" spans="1:15" ht="14.45" customHeight="1">
      <c r="A46" s="24" t="s">
        <v>211</v>
      </c>
      <c r="B46" s="25" t="s">
        <v>126</v>
      </c>
      <c r="C46" s="25" t="s">
        <v>143</v>
      </c>
      <c r="D46" s="25" t="s">
        <v>135</v>
      </c>
      <c r="E46" s="25" t="s">
        <v>133</v>
      </c>
      <c r="F46" s="43">
        <v>216</v>
      </c>
      <c r="G46" s="25">
        <v>1994</v>
      </c>
      <c r="H46" s="26" t="s">
        <v>24</v>
      </c>
      <c r="I46" s="27">
        <f>1</f>
        <v>1</v>
      </c>
      <c r="J46" s="54"/>
      <c r="K46" s="27">
        <f>1</f>
        <v>1</v>
      </c>
      <c r="L46" s="54"/>
      <c r="M46" s="27">
        <f>1</f>
        <v>1</v>
      </c>
      <c r="N46" s="54"/>
      <c r="O46" s="44"/>
    </row>
    <row r="47" spans="1:15">
      <c r="A47" s="24" t="s">
        <v>212</v>
      </c>
      <c r="B47" s="25" t="s">
        <v>127</v>
      </c>
      <c r="C47" s="25" t="s">
        <v>143</v>
      </c>
      <c r="D47" s="25" t="s">
        <v>135</v>
      </c>
      <c r="E47" s="25" t="s">
        <v>133</v>
      </c>
      <c r="F47" s="34">
        <v>255</v>
      </c>
      <c r="G47" s="26">
        <v>1996</v>
      </c>
      <c r="H47" s="26" t="s">
        <v>24</v>
      </c>
      <c r="I47" s="27">
        <f>1</f>
        <v>1</v>
      </c>
      <c r="J47" s="54"/>
      <c r="K47" s="27">
        <f>1</f>
        <v>1</v>
      </c>
      <c r="L47" s="54"/>
      <c r="M47" s="27">
        <f>1</f>
        <v>1</v>
      </c>
      <c r="N47" s="54"/>
      <c r="O47" s="28"/>
    </row>
    <row r="48" spans="1:15" ht="13.7" customHeight="1">
      <c r="A48" s="24" t="s">
        <v>213</v>
      </c>
      <c r="B48" s="25" t="s">
        <v>128</v>
      </c>
      <c r="C48" s="25" t="s">
        <v>143</v>
      </c>
      <c r="D48" s="25" t="s">
        <v>135</v>
      </c>
      <c r="E48" s="25" t="s">
        <v>133</v>
      </c>
      <c r="F48" s="34">
        <v>118</v>
      </c>
      <c r="G48" s="26">
        <v>2004</v>
      </c>
      <c r="H48" s="26" t="s">
        <v>24</v>
      </c>
      <c r="I48" s="27">
        <f>1</f>
        <v>1</v>
      </c>
      <c r="J48" s="54"/>
      <c r="K48" s="27">
        <f>1</f>
        <v>1</v>
      </c>
      <c r="L48" s="54"/>
      <c r="M48" s="27">
        <f>1</f>
        <v>1</v>
      </c>
      <c r="N48" s="54"/>
      <c r="O48" s="28"/>
    </row>
    <row r="49" spans="1:38" ht="13.7" customHeight="1">
      <c r="A49" s="24" t="s">
        <v>214</v>
      </c>
      <c r="B49" s="30" t="s">
        <v>129</v>
      </c>
      <c r="C49" s="30" t="s">
        <v>143</v>
      </c>
      <c r="D49" s="30" t="s">
        <v>135</v>
      </c>
      <c r="E49" s="30" t="s">
        <v>133</v>
      </c>
      <c r="F49" s="30">
        <v>169</v>
      </c>
      <c r="G49" s="30">
        <v>1996</v>
      </c>
      <c r="H49" s="31" t="s">
        <v>139</v>
      </c>
      <c r="I49" s="32">
        <f>1</f>
        <v>1</v>
      </c>
      <c r="J49" s="53"/>
      <c r="K49" s="32">
        <f>1</f>
        <v>1</v>
      </c>
      <c r="L49" s="53"/>
      <c r="M49" s="32">
        <f>1</f>
        <v>1</v>
      </c>
      <c r="N49" s="53"/>
      <c r="O49" s="33"/>
      <c r="P49" s="87"/>
      <c r="Q49" s="88"/>
    </row>
    <row r="50" spans="1:38" ht="13.7" customHeight="1">
      <c r="A50" s="24" t="s">
        <v>215</v>
      </c>
      <c r="B50" s="49" t="s">
        <v>161</v>
      </c>
      <c r="C50" s="49" t="s">
        <v>143</v>
      </c>
      <c r="D50" s="49" t="s">
        <v>162</v>
      </c>
      <c r="E50" s="49" t="s">
        <v>133</v>
      </c>
      <c r="F50" s="50">
        <v>161</v>
      </c>
      <c r="G50" s="50">
        <v>2022</v>
      </c>
      <c r="H50" s="50" t="s">
        <v>138</v>
      </c>
      <c r="I50" s="51">
        <v>1</v>
      </c>
      <c r="J50" s="72"/>
      <c r="K50" s="41">
        <f>1</f>
        <v>1</v>
      </c>
      <c r="L50" s="72"/>
      <c r="M50" s="41">
        <v>1</v>
      </c>
      <c r="N50" s="72"/>
      <c r="O50" s="90"/>
      <c r="P50" s="87"/>
      <c r="Q50" s="88"/>
    </row>
    <row r="51" spans="1:38">
      <c r="A51" s="24" t="s">
        <v>216</v>
      </c>
      <c r="B51" s="47" t="s">
        <v>130</v>
      </c>
      <c r="C51" s="30" t="s">
        <v>143</v>
      </c>
      <c r="D51" s="30" t="s">
        <v>137</v>
      </c>
      <c r="E51" s="30" t="s">
        <v>133</v>
      </c>
      <c r="F51" s="30">
        <v>73</v>
      </c>
      <c r="G51" s="30">
        <v>2003</v>
      </c>
      <c r="H51" s="31" t="s">
        <v>141</v>
      </c>
      <c r="I51" s="32">
        <f>1</f>
        <v>1</v>
      </c>
      <c r="J51" s="53"/>
      <c r="K51" s="32">
        <f>1</f>
        <v>1</v>
      </c>
      <c r="L51" s="53"/>
      <c r="M51" s="32">
        <f>1</f>
        <v>1</v>
      </c>
      <c r="N51" s="53"/>
      <c r="O51" s="36"/>
    </row>
    <row r="52" spans="1:38" ht="14.45" customHeight="1">
      <c r="A52" s="24" t="s">
        <v>217</v>
      </c>
      <c r="B52" s="39" t="s">
        <v>131</v>
      </c>
      <c r="C52" s="39" t="s">
        <v>143</v>
      </c>
      <c r="D52" s="39" t="s">
        <v>136</v>
      </c>
      <c r="E52" s="39" t="s">
        <v>133</v>
      </c>
      <c r="F52" s="39">
        <v>160</v>
      </c>
      <c r="G52" s="39">
        <v>2003</v>
      </c>
      <c r="H52" s="40" t="s">
        <v>142</v>
      </c>
      <c r="I52" s="41">
        <f>1</f>
        <v>1</v>
      </c>
      <c r="J52" s="55"/>
      <c r="K52" s="41">
        <f>1</f>
        <v>1</v>
      </c>
      <c r="L52" s="55"/>
      <c r="M52" s="41">
        <f>1</f>
        <v>1</v>
      </c>
      <c r="N52" s="55"/>
      <c r="O52" s="71"/>
    </row>
    <row r="53" spans="1:38">
      <c r="A53" s="24" t="s">
        <v>218</v>
      </c>
      <c r="B53" s="30" t="s">
        <v>132</v>
      </c>
      <c r="C53" s="30" t="s">
        <v>143</v>
      </c>
      <c r="D53" s="30" t="s">
        <v>135</v>
      </c>
      <c r="E53" s="30" t="s">
        <v>133</v>
      </c>
      <c r="F53" s="35">
        <v>145</v>
      </c>
      <c r="G53" s="31">
        <v>2000</v>
      </c>
      <c r="H53" s="31" t="s">
        <v>142</v>
      </c>
      <c r="I53" s="32">
        <f>1</f>
        <v>1</v>
      </c>
      <c r="J53" s="53"/>
      <c r="K53" s="32">
        <f>1</f>
        <v>1</v>
      </c>
      <c r="L53" s="53"/>
      <c r="M53" s="32">
        <f>1</f>
        <v>1</v>
      </c>
      <c r="N53" s="53"/>
      <c r="O53" s="36"/>
    </row>
    <row r="54" spans="1:38" ht="25.5">
      <c r="A54" s="24" t="s">
        <v>219</v>
      </c>
      <c r="B54" s="69" t="s">
        <v>149</v>
      </c>
      <c r="C54" s="69" t="s">
        <v>150</v>
      </c>
      <c r="D54" s="69" t="s">
        <v>22</v>
      </c>
      <c r="E54" s="69" t="s">
        <v>48</v>
      </c>
      <c r="F54" s="69">
        <v>50</v>
      </c>
      <c r="G54" s="70">
        <v>2022</v>
      </c>
      <c r="H54" s="70" t="s">
        <v>147</v>
      </c>
      <c r="I54" s="41">
        <v>1</v>
      </c>
      <c r="J54" s="55"/>
      <c r="K54" s="41">
        <v>1</v>
      </c>
      <c r="L54" s="55"/>
      <c r="M54" s="41">
        <v>1</v>
      </c>
      <c r="N54" s="55"/>
      <c r="O54" s="42"/>
      <c r="P54" s="89"/>
    </row>
    <row r="55" spans="1:38">
      <c r="A55" s="24" t="s">
        <v>220</v>
      </c>
      <c r="B55" s="73" t="s">
        <v>152</v>
      </c>
      <c r="C55" s="73" t="s">
        <v>143</v>
      </c>
      <c r="D55" s="73" t="s">
        <v>135</v>
      </c>
      <c r="E55" s="73" t="s">
        <v>133</v>
      </c>
      <c r="F55" s="73">
        <v>244</v>
      </c>
      <c r="G55" s="74">
        <v>1996</v>
      </c>
      <c r="H55" s="74" t="s">
        <v>24</v>
      </c>
      <c r="I55" s="32">
        <f>1</f>
        <v>1</v>
      </c>
      <c r="J55" s="53"/>
      <c r="K55" s="32">
        <f>1</f>
        <v>1</v>
      </c>
      <c r="L55" s="53"/>
      <c r="M55" s="32">
        <f>1</f>
        <v>1</v>
      </c>
      <c r="N55" s="53"/>
      <c r="O55" s="75"/>
      <c r="P55" s="89"/>
    </row>
    <row r="56" spans="1:38">
      <c r="A56" s="4"/>
      <c r="B56" s="11"/>
      <c r="C56" s="11"/>
      <c r="D56" s="11"/>
      <c r="E56" s="11"/>
      <c r="F56" s="3"/>
      <c r="J56" s="14"/>
      <c r="K56" s="14"/>
      <c r="L56" s="16"/>
      <c r="M56" s="16"/>
      <c r="N56" s="16"/>
      <c r="O56" s="16"/>
    </row>
    <row r="57" spans="1:38" ht="24.6" customHeight="1">
      <c r="A57" s="4"/>
      <c r="B57" s="11"/>
      <c r="F57" s="12"/>
      <c r="H57" s="15"/>
      <c r="I57" s="15"/>
      <c r="J57" s="15"/>
      <c r="K57" s="15"/>
      <c r="L57" s="15"/>
      <c r="M57" s="15"/>
      <c r="N57" s="15"/>
      <c r="O57" s="9"/>
    </row>
    <row r="58" spans="1:38" s="5" customFormat="1" ht="19.350000000000001" customHeight="1">
      <c r="C58" s="114" t="s">
        <v>169</v>
      </c>
      <c r="D58" s="114"/>
      <c r="E58" s="114"/>
      <c r="F58" s="57">
        <v>2024</v>
      </c>
      <c r="G58" s="57">
        <v>2025</v>
      </c>
      <c r="H58" s="100">
        <v>2026</v>
      </c>
      <c r="I58" s="101"/>
      <c r="J58" s="110" t="s">
        <v>8</v>
      </c>
      <c r="K58" s="110"/>
      <c r="L58" s="110"/>
      <c r="M58"/>
      <c r="N58" s="1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</row>
    <row r="59" spans="1:38" s="5" customFormat="1" ht="22.35" customHeight="1">
      <c r="C59" s="114" t="s">
        <v>168</v>
      </c>
      <c r="D59" s="115"/>
      <c r="E59" s="115"/>
      <c r="F59" s="56">
        <f>SUM(J6:J55)</f>
        <v>0</v>
      </c>
      <c r="G59" s="56">
        <f>SUM(L6:L55)</f>
        <v>0</v>
      </c>
      <c r="H59" s="98">
        <f>SUM(N6:N55)</f>
        <v>0</v>
      </c>
      <c r="I59" s="99"/>
      <c r="J59" s="116">
        <f>SUM(F59:H59)</f>
        <v>0</v>
      </c>
      <c r="K59" s="116"/>
      <c r="L59" s="116"/>
      <c r="M59"/>
      <c r="N59" s="1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</row>
    <row r="60" spans="1:38" ht="21.6" customHeight="1">
      <c r="C60" s="76" t="s">
        <v>167</v>
      </c>
      <c r="D60" s="77"/>
      <c r="E60" s="78"/>
      <c r="F60" s="102"/>
      <c r="G60" s="102"/>
      <c r="H60" s="102"/>
      <c r="I60" s="102"/>
      <c r="J60" s="111">
        <f>J59*0.23</f>
        <v>0</v>
      </c>
      <c r="K60" s="112"/>
      <c r="L60" s="113"/>
      <c r="N60" s="2"/>
    </row>
    <row r="61" spans="1:38" ht="22.5" customHeight="1">
      <c r="C61" s="107" t="s">
        <v>170</v>
      </c>
      <c r="D61" s="108"/>
      <c r="E61" s="109"/>
      <c r="F61" s="103"/>
      <c r="G61" s="104"/>
      <c r="H61" s="104"/>
      <c r="I61" s="104"/>
      <c r="J61" s="117">
        <f>J59+J60</f>
        <v>0</v>
      </c>
      <c r="K61" s="118"/>
      <c r="L61" s="119"/>
      <c r="O61" s="2"/>
    </row>
    <row r="62" spans="1:38" ht="15.75">
      <c r="C62" s="22"/>
      <c r="D62" s="22"/>
      <c r="E62" s="17"/>
      <c r="F62" s="18"/>
      <c r="G62" s="18"/>
      <c r="H62" s="19"/>
      <c r="I62" s="19"/>
      <c r="J62" s="20"/>
      <c r="K62" s="20"/>
      <c r="L62" s="20"/>
      <c r="M62" s="20"/>
      <c r="O62" s="2"/>
    </row>
    <row r="63" spans="1:38">
      <c r="H63" s="2"/>
      <c r="I63" s="2"/>
      <c r="L63" s="2"/>
      <c r="M63" s="2"/>
      <c r="N63" s="2"/>
      <c r="O63" s="2"/>
    </row>
    <row r="64" spans="1:38">
      <c r="A64" s="120" t="s">
        <v>222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</row>
    <row r="65" spans="2:15" ht="19.7" customHeight="1">
      <c r="B65" s="13"/>
      <c r="C65" s="13"/>
      <c r="D65" s="13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2:15" ht="23.45" customHeight="1">
      <c r="B66" s="23"/>
    </row>
    <row r="67" spans="2:15" ht="21" customHeight="1">
      <c r="B67" s="23"/>
    </row>
    <row r="69" spans="2:15">
      <c r="E69" s="7"/>
      <c r="G69" s="6"/>
    </row>
    <row r="71" spans="2:15">
      <c r="E71" s="8"/>
      <c r="G71" s="8"/>
    </row>
  </sheetData>
  <sheetProtection formatCells="0"/>
  <mergeCells count="16">
    <mergeCell ref="P9:R9"/>
    <mergeCell ref="C61:E61"/>
    <mergeCell ref="J58:L58"/>
    <mergeCell ref="J60:L60"/>
    <mergeCell ref="C58:E58"/>
    <mergeCell ref="C59:E59"/>
    <mergeCell ref="J59:L59"/>
    <mergeCell ref="J61:L61"/>
    <mergeCell ref="A1:O1"/>
    <mergeCell ref="A2:O2"/>
    <mergeCell ref="A3:O3"/>
    <mergeCell ref="H59:I59"/>
    <mergeCell ref="H58:I58"/>
    <mergeCell ref="F60:I60"/>
    <mergeCell ref="F61:I61"/>
    <mergeCell ref="A64:O64"/>
  </mergeCells>
  <printOptions horizontalCentered="1"/>
  <pageMargins left="0" right="0" top="0" bottom="0" header="0.11811023622047245" footer="0.11811023622047245"/>
  <pageSetup paperSize="9" scale="40" orientation="landscape" horizontalDpi="96" verticalDpi="96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wasiulewskimarian</dc:creator>
  <cp:lastModifiedBy>dabrowskaewelina</cp:lastModifiedBy>
  <cp:lastPrinted>2024-06-19T12:55:21Z</cp:lastPrinted>
  <dcterms:created xsi:type="dcterms:W3CDTF">2022-04-22T08:04:24Z</dcterms:created>
  <dcterms:modified xsi:type="dcterms:W3CDTF">2024-06-19T12:55:24Z</dcterms:modified>
</cp:coreProperties>
</file>