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35" windowWidth="15480" windowHeight="8970"/>
  </bookViews>
  <sheets>
    <sheet name="Arkusz1" sheetId="1" r:id="rId1"/>
    <sheet name="Arkusz2" sheetId="2" r:id="rId2"/>
    <sheet name="Arkusz3" sheetId="3" r:id="rId3"/>
  </sheets>
  <definedNames>
    <definedName name="aaaa">"aaaa"</definedName>
    <definedName name="_xlnm.Print_Area" localSheetId="0">Arkusz1!$A$1:$I$98</definedName>
  </definedNames>
  <calcPr calcId="145621"/>
</workbook>
</file>

<file path=xl/calcChain.xml><?xml version="1.0" encoding="utf-8"?>
<calcChain xmlns="http://schemas.openxmlformats.org/spreadsheetml/2006/main">
  <c r="N101" i="1" l="1"/>
  <c r="N93" i="1"/>
  <c r="N87" i="1"/>
  <c r="N82" i="1"/>
  <c r="N74" i="1"/>
  <c r="N64" i="1"/>
  <c r="N53" i="1"/>
  <c r="N48" i="1"/>
  <c r="N39" i="1"/>
  <c r="N28" i="1"/>
  <c r="M92" i="1" l="1"/>
  <c r="O92" i="1" s="1"/>
  <c r="M9" i="1" l="1"/>
  <c r="O9" i="1" s="1"/>
  <c r="M10" i="1"/>
  <c r="O10" i="1" s="1"/>
  <c r="M11" i="1"/>
  <c r="O11" i="1" s="1"/>
  <c r="M12" i="1"/>
  <c r="O12" i="1" s="1"/>
  <c r="M13" i="1"/>
  <c r="O13" i="1" s="1"/>
  <c r="M14" i="1"/>
  <c r="O14" i="1" s="1"/>
  <c r="M15" i="1"/>
  <c r="O15" i="1" s="1"/>
  <c r="M16" i="1"/>
  <c r="O16" i="1" s="1"/>
  <c r="M17" i="1"/>
  <c r="O17" i="1" s="1"/>
  <c r="M18" i="1"/>
  <c r="O18" i="1" s="1"/>
  <c r="M19" i="1"/>
  <c r="O19" i="1" s="1"/>
  <c r="M20" i="1"/>
  <c r="O20" i="1" s="1"/>
  <c r="M21" i="1"/>
  <c r="O21" i="1" s="1"/>
  <c r="M22" i="1"/>
  <c r="O22" i="1" s="1"/>
  <c r="M23" i="1"/>
  <c r="O23" i="1" s="1"/>
  <c r="M24" i="1"/>
  <c r="O24" i="1" s="1"/>
  <c r="M25" i="1"/>
  <c r="O25" i="1" s="1"/>
  <c r="M26" i="1"/>
  <c r="O26" i="1" s="1"/>
  <c r="M27" i="1"/>
  <c r="O27" i="1" s="1"/>
  <c r="M30" i="1"/>
  <c r="O30" i="1" s="1"/>
  <c r="M31" i="1"/>
  <c r="O31" i="1" s="1"/>
  <c r="M32" i="1"/>
  <c r="O32" i="1" s="1"/>
  <c r="M33" i="1"/>
  <c r="O33" i="1" s="1"/>
  <c r="M34" i="1"/>
  <c r="O34" i="1" s="1"/>
  <c r="M35" i="1"/>
  <c r="O35" i="1" s="1"/>
  <c r="M36" i="1"/>
  <c r="O36" i="1" s="1"/>
  <c r="M37" i="1"/>
  <c r="O37" i="1" s="1"/>
  <c r="M38" i="1"/>
  <c r="O38" i="1" s="1"/>
  <c r="M41" i="1"/>
  <c r="O41" i="1" s="1"/>
  <c r="M42" i="1"/>
  <c r="O42" i="1" s="1"/>
  <c r="M43" i="1"/>
  <c r="O43" i="1" s="1"/>
  <c r="M44" i="1"/>
  <c r="O44" i="1" s="1"/>
  <c r="M45" i="1"/>
  <c r="O45" i="1" s="1"/>
  <c r="M46" i="1"/>
  <c r="O46" i="1" s="1"/>
  <c r="M47" i="1"/>
  <c r="O47" i="1" s="1"/>
  <c r="M50" i="1"/>
  <c r="O50" i="1" s="1"/>
  <c r="M51" i="1"/>
  <c r="O51" i="1" s="1"/>
  <c r="M52" i="1"/>
  <c r="O52" i="1" s="1"/>
  <c r="M55" i="1"/>
  <c r="O55" i="1" s="1"/>
  <c r="M56" i="1"/>
  <c r="O56" i="1" s="1"/>
  <c r="M57" i="1"/>
  <c r="O57" i="1" s="1"/>
  <c r="M58" i="1"/>
  <c r="O58" i="1" s="1"/>
  <c r="M59" i="1"/>
  <c r="O59" i="1" s="1"/>
  <c r="M60" i="1"/>
  <c r="O60" i="1" s="1"/>
  <c r="M61" i="1"/>
  <c r="O61" i="1" s="1"/>
  <c r="M62" i="1"/>
  <c r="O62" i="1" s="1"/>
  <c r="M63" i="1"/>
  <c r="O63" i="1" s="1"/>
  <c r="M66" i="1"/>
  <c r="O66" i="1" s="1"/>
  <c r="M67" i="1"/>
  <c r="O67" i="1" s="1"/>
  <c r="M68" i="1"/>
  <c r="O68" i="1" s="1"/>
  <c r="M69" i="1"/>
  <c r="O69" i="1" s="1"/>
  <c r="M70" i="1"/>
  <c r="O70" i="1" s="1"/>
  <c r="M71" i="1"/>
  <c r="O71" i="1" s="1"/>
  <c r="M72" i="1"/>
  <c r="O72" i="1" s="1"/>
  <c r="M73" i="1"/>
  <c r="O73" i="1" s="1"/>
  <c r="M76" i="1"/>
  <c r="O76" i="1" s="1"/>
  <c r="M77" i="1"/>
  <c r="O77" i="1" s="1"/>
  <c r="M78" i="1"/>
  <c r="O78" i="1" s="1"/>
  <c r="M79" i="1"/>
  <c r="O79" i="1" s="1"/>
  <c r="M80" i="1"/>
  <c r="O80" i="1" s="1"/>
  <c r="M81" i="1"/>
  <c r="O81" i="1" s="1"/>
  <c r="M84" i="1"/>
  <c r="O84" i="1" s="1"/>
  <c r="M85" i="1"/>
  <c r="O85" i="1" s="1"/>
  <c r="M86" i="1"/>
  <c r="O86" i="1" s="1"/>
  <c r="M89" i="1"/>
  <c r="O89" i="1" s="1"/>
  <c r="M90" i="1"/>
  <c r="O90" i="1" s="1"/>
  <c r="M91" i="1"/>
  <c r="O91" i="1" s="1"/>
  <c r="M95" i="1"/>
  <c r="O95" i="1" s="1"/>
  <c r="M96" i="1"/>
  <c r="O96" i="1" s="1"/>
  <c r="M97" i="1"/>
  <c r="O97" i="1" s="1"/>
  <c r="M98" i="1"/>
  <c r="O98" i="1" s="1"/>
  <c r="M99" i="1"/>
  <c r="O99" i="1" s="1"/>
  <c r="M100" i="1"/>
  <c r="O100" i="1" s="1"/>
  <c r="M8" i="1"/>
  <c r="O8" i="1" s="1"/>
  <c r="O101" i="1" l="1"/>
  <c r="O74" i="1"/>
  <c r="O53" i="1"/>
  <c r="O28" i="1"/>
  <c r="O39" i="1"/>
  <c r="O82" i="1"/>
  <c r="O64" i="1"/>
  <c r="O87" i="1"/>
  <c r="O93" i="1"/>
  <c r="O102" i="1" s="1"/>
  <c r="O48" i="1"/>
</calcChain>
</file>

<file path=xl/sharedStrings.xml><?xml version="1.0" encoding="utf-8"?>
<sst xmlns="http://schemas.openxmlformats.org/spreadsheetml/2006/main" count="500" uniqueCount="237">
  <si>
    <t xml:space="preserve">Lokalizacja </t>
  </si>
  <si>
    <t xml:space="preserve">rodzaj klimatyzatora </t>
  </si>
  <si>
    <t xml:space="preserve">nazwa urzadzenia </t>
  </si>
  <si>
    <t>Moc</t>
  </si>
  <si>
    <t>ilość</t>
  </si>
  <si>
    <t xml:space="preserve">Jednostka zewnętrzna </t>
  </si>
  <si>
    <t xml:space="preserve">Budynek nr pomieszczenia </t>
  </si>
  <si>
    <t xml:space="preserve">Rodzaj czynnika chłodzącego </t>
  </si>
  <si>
    <t>Rok montażu</t>
  </si>
  <si>
    <t xml:space="preserve">Jednostka wewnętrzna </t>
  </si>
  <si>
    <t>kanałowy</t>
  </si>
  <si>
    <t>sufitowy</t>
  </si>
  <si>
    <t xml:space="preserve">sufitowy </t>
  </si>
  <si>
    <t xml:space="preserve">ścienny </t>
  </si>
  <si>
    <t>R410A</t>
  </si>
  <si>
    <t>R22</t>
  </si>
  <si>
    <t>R410 A</t>
  </si>
  <si>
    <t>McQuay M5WM020G</t>
  </si>
  <si>
    <t xml:space="preserve">5,2 KW </t>
  </si>
  <si>
    <t xml:space="preserve">Gwarancja do </t>
  </si>
  <si>
    <t>nie dotyczy</t>
  </si>
  <si>
    <t xml:space="preserve">nie dotyczy </t>
  </si>
  <si>
    <t>McQuay MWM 015 G</t>
  </si>
  <si>
    <t>3,6 KW</t>
  </si>
  <si>
    <t xml:space="preserve">5,1 kw </t>
  </si>
  <si>
    <t>GALANZ Aus-18H53R120C9(2a5)</t>
  </si>
  <si>
    <t>4,8 kw</t>
  </si>
  <si>
    <t>MITSIBISHI ELEKTRA PKA-RP100KAL</t>
  </si>
  <si>
    <t>7 KW</t>
  </si>
  <si>
    <t>LG A8UW488FA3</t>
  </si>
  <si>
    <t>8,4 KW</t>
  </si>
  <si>
    <t>ścienny</t>
  </si>
  <si>
    <t>113,114 OKK</t>
  </si>
  <si>
    <t>McQuay/M5CC0440D</t>
  </si>
  <si>
    <t>11 KW</t>
  </si>
  <si>
    <t>CHIGO CS-51V3A-PI27AE2Q</t>
  </si>
  <si>
    <t>2800 W</t>
  </si>
  <si>
    <t>kanałowy sufitowy</t>
  </si>
  <si>
    <t>Galaxy PZL Hydral S.A. SKY</t>
  </si>
  <si>
    <t>2790 W</t>
  </si>
  <si>
    <t>1996/1997</t>
  </si>
  <si>
    <t>Inventor A-2MVI-24</t>
  </si>
  <si>
    <t>2940 W</t>
  </si>
  <si>
    <t>Budynek A ,pom.10 ,centrala telef.</t>
  </si>
  <si>
    <t>Galaxy /GXL-200HD</t>
  </si>
  <si>
    <t>5570 W</t>
  </si>
  <si>
    <t>3500 W</t>
  </si>
  <si>
    <t>MDV /MSR1-24HRN1-OB8W</t>
  </si>
  <si>
    <t>AIRWELL WAP 12/GC</t>
  </si>
  <si>
    <t>Pomieszczenie 012-UPS</t>
  </si>
  <si>
    <t>CHIGO KFR-70GW/X1c</t>
  </si>
  <si>
    <t>Pomieszczenie 10 -OKK</t>
  </si>
  <si>
    <t>3,6 Kw</t>
  </si>
  <si>
    <t>Korytarz II piętro</t>
  </si>
  <si>
    <t xml:space="preserve">ścienny/podsufitowy </t>
  </si>
  <si>
    <t xml:space="preserve"> Inwentor A2MVI-24</t>
  </si>
  <si>
    <t>7,2 kW</t>
  </si>
  <si>
    <t>R410a</t>
  </si>
  <si>
    <t>MIDEA M40C-36HRDNI</t>
  </si>
  <si>
    <t>12,9 kW</t>
  </si>
  <si>
    <t>UPS  pom, 010</t>
  </si>
  <si>
    <t>McQuay M5WM020C</t>
  </si>
  <si>
    <t>5,3 kW</t>
  </si>
  <si>
    <t>Pok.Nr.203 CSI</t>
  </si>
  <si>
    <t>AIR WELL WAF 18/GC-18RC-1</t>
  </si>
  <si>
    <t>5,1 KW</t>
  </si>
  <si>
    <t>Pok.Nr.9 Parter SOK Informacja</t>
  </si>
  <si>
    <t>M40C-36HRD21/2XMCA</t>
  </si>
  <si>
    <t>Pok.Nr.210 II piętro Szafa krosownicza</t>
  </si>
  <si>
    <t>CHIGO CS-51V3A-P127AE2Q</t>
  </si>
  <si>
    <t>5,2 KW</t>
  </si>
  <si>
    <t xml:space="preserve">O/ZUS Rzeszów ul. Piłsudskiego12 </t>
  </si>
  <si>
    <t>SOK</t>
  </si>
  <si>
    <t>DAEWOO DSB-F-189LH</t>
  </si>
  <si>
    <t>4800 W</t>
  </si>
  <si>
    <t>UPS  p.01</t>
  </si>
  <si>
    <t>CHIGO CS5143A-P94AH4</t>
  </si>
  <si>
    <t>1600 W</t>
  </si>
  <si>
    <t xml:space="preserve"> O/ZUS Rzeszów  Siemiradzkiego 10 </t>
  </si>
  <si>
    <t xml:space="preserve">Parter SOK </t>
  </si>
  <si>
    <t>sufitowy ( 2 kasety)</t>
  </si>
  <si>
    <t>7,4 Kw</t>
  </si>
  <si>
    <t>SOK 40</t>
  </si>
  <si>
    <t>MIDEA MTB-48R 3F</t>
  </si>
  <si>
    <t>Cooper&amp;Hunter/CH-S12FTXS-B/W</t>
  </si>
  <si>
    <t xml:space="preserve">ścienny / sufitowy / kanałowy </t>
  </si>
  <si>
    <t xml:space="preserve">producent / typ urządzenia </t>
  </si>
  <si>
    <t>Pokój nr 3  serwerownia</t>
  </si>
  <si>
    <t>Pokój nr 16</t>
  </si>
  <si>
    <t xml:space="preserve">Hol - parter </t>
  </si>
  <si>
    <t xml:space="preserve">Pokój nr 4 </t>
  </si>
  <si>
    <t>5 KW</t>
  </si>
  <si>
    <t>5KW</t>
  </si>
  <si>
    <t xml:space="preserve">System wentylacji i klimatyzacji  </t>
  </si>
  <si>
    <t xml:space="preserve"> Pom nr  116 ( szafa krosownicza)</t>
  </si>
  <si>
    <t xml:space="preserve">Pom nr  3 ( serwerownia) </t>
  </si>
  <si>
    <t xml:space="preserve">Pom UPS </t>
  </si>
  <si>
    <t xml:space="preserve">Pom nr 14 </t>
  </si>
  <si>
    <t>Pom 201-204</t>
  </si>
  <si>
    <t>Pom 205-207+korytarz</t>
  </si>
  <si>
    <t>Serwerownia</t>
  </si>
  <si>
    <t>DAIKIN PHYC35</t>
  </si>
  <si>
    <t>Pomieszczenia: 301, 311, 312, 313, 314</t>
  </si>
  <si>
    <t>Pomieszczenia: 302, 303, 304, 306, 307</t>
  </si>
  <si>
    <t>Pomieszczenia: 302, 305, 306, 307, 313</t>
  </si>
  <si>
    <t>Pomieszczenia: 308, 309, 310, 311, 312</t>
  </si>
  <si>
    <t>Hol strefa otwarta</t>
  </si>
  <si>
    <t>Hol informacja ZAS</t>
  </si>
  <si>
    <t>Kuchnia-bufet</t>
  </si>
  <si>
    <t xml:space="preserve"> R407 C</t>
  </si>
  <si>
    <t>10,5 KW</t>
  </si>
  <si>
    <t>3,6 kW</t>
  </si>
  <si>
    <t>Budynek B,pom. 149, szafa krosownicza</t>
  </si>
  <si>
    <t>VTS-N39-R-F/NVS HV</t>
  </si>
  <si>
    <t>Centrala wentylacyjna nawiewna</t>
  </si>
  <si>
    <t>―</t>
  </si>
  <si>
    <t>1. Agregat CLINT o symbolu MHA/K 81 RP AG , Moc 22kW
2. Centrala wentylacyjna VTS +kanały wentylacyjne+ wentylatory Venture 3 szt. typ centrali VS-30-R-PHC</t>
  </si>
  <si>
    <t>GALANZ AUS-18H53R12OD69a6</t>
  </si>
  <si>
    <t>14 KW</t>
  </si>
  <si>
    <t>Wejście główne - hol</t>
  </si>
  <si>
    <t>Hol strefa otwarta wejście od Głowackiego</t>
  </si>
  <si>
    <t>Hol strefa otwarta wejście od Piłsudskiego</t>
  </si>
  <si>
    <t>Kurtyna powietrzna</t>
  </si>
  <si>
    <t>AB KLIMA RM-1212-3D10Y-SA1</t>
  </si>
  <si>
    <t>PROXY SCREEN MASTER LG</t>
  </si>
  <si>
    <t>FRICO AD 210E06</t>
  </si>
  <si>
    <t>1. Agregat zewnętrzny
2. Centrala zewnętrzna</t>
  </si>
  <si>
    <t>Wejście do budynku</t>
  </si>
  <si>
    <t>Kurtyna powietrzna Dimplex AC 6 N</t>
  </si>
  <si>
    <t>6000W</t>
  </si>
  <si>
    <t>6080W</t>
  </si>
  <si>
    <t>Kurtyna powietrzna Juwent KPID-4e</t>
  </si>
  <si>
    <t>1200 W</t>
  </si>
  <si>
    <t>Leżajsk</t>
  </si>
  <si>
    <t>Mielec</t>
  </si>
  <si>
    <t>Przemyśl</t>
  </si>
  <si>
    <t>Przeworsk</t>
  </si>
  <si>
    <t>Stalowa Wola</t>
  </si>
  <si>
    <t>Tarnobrzeg</t>
  </si>
  <si>
    <t>Jarosław</t>
  </si>
  <si>
    <t>Lubaczów</t>
  </si>
  <si>
    <t>UPS</t>
  </si>
  <si>
    <t>KAISAI KFU-18HRDI(WEWN)/KFU-18HRDO(ZEWN)</t>
  </si>
  <si>
    <t>5,2 kW</t>
  </si>
  <si>
    <t>R410</t>
  </si>
  <si>
    <t>116 szafa krosownicza</t>
  </si>
  <si>
    <t>FUJITSU ASYG09LMCE/AOYG9LMCE</t>
  </si>
  <si>
    <t>2,5 kW</t>
  </si>
  <si>
    <t>Archiwum schron</t>
  </si>
  <si>
    <t>Strefa oczekiwania, gabinety lekarskie</t>
  </si>
  <si>
    <t>ścienny/kasetonowy</t>
  </si>
  <si>
    <t>COOPER&amp;HUNTER CHV-5SC45NK(KASET)/CHV-5SW28NK(SCIENN)/CHV-5S160NK(ZEWN)</t>
  </si>
  <si>
    <t>17 kW</t>
  </si>
  <si>
    <t>3 - ścienne, 2 -kasetonowe</t>
  </si>
  <si>
    <t>FUJITSU ASYG12LMCE/AOYG12LMCE</t>
  </si>
  <si>
    <t>Korytarz obok pom. 304, 303, 301</t>
  </si>
  <si>
    <t>COOPER&amp;HUNTER-CHML-ICI8NK(WEWN)/CHML-U42NK5(ZEWN)</t>
  </si>
  <si>
    <t>11,5 Kw</t>
  </si>
  <si>
    <t>Korytarz obok pom 308, 310, 312</t>
  </si>
  <si>
    <t>22 KW</t>
  </si>
  <si>
    <t xml:space="preserve">Serwerownia pom. 107 </t>
  </si>
  <si>
    <t>ścienny split</t>
  </si>
  <si>
    <t>KAISAI KWF-09HRDI</t>
  </si>
  <si>
    <t>Budynek B, pom.211 kierownik ins.</t>
  </si>
  <si>
    <t>Kurtyna powietrzna Dimplex AC 6</t>
  </si>
  <si>
    <t>UPS pom: 06</t>
  </si>
  <si>
    <t>OBD Pomieszczenia: 32, 33,  37, 38</t>
  </si>
  <si>
    <t>KASAI KWF-12</t>
  </si>
  <si>
    <t>3,5 kW</t>
  </si>
  <si>
    <t>R32</t>
  </si>
  <si>
    <t>AIR WELL AWSI FCD036</t>
  </si>
  <si>
    <t>6,5 kW</t>
  </si>
  <si>
    <t>3,95 kW</t>
  </si>
  <si>
    <t>2,6 kW</t>
  </si>
  <si>
    <t>MIDEA / model MSR-18HRN1</t>
  </si>
  <si>
    <t>SOK - obok okna</t>
  </si>
  <si>
    <t>SOK - nad drzwiami do 37</t>
  </si>
  <si>
    <t>5,0 kW</t>
  </si>
  <si>
    <t>R404A</t>
  </si>
  <si>
    <t>6,0 Kw</t>
  </si>
  <si>
    <t xml:space="preserve"> Fujitsu  AOYG14LALL/AUYG14LVLB</t>
  </si>
  <si>
    <t>C&amp;H/CHML-U42NK5/CHML-IW09INK</t>
  </si>
  <si>
    <t>Cooper&amp;Hunter CHML-U36NK4/CHML-IW09DNK</t>
  </si>
  <si>
    <t>Cooper&amp;Hunter/CHML-U42NK5/MDV-D22G/N1S</t>
  </si>
  <si>
    <t>Piwnica winda</t>
  </si>
  <si>
    <t>HAIER AS50TDDHRA-CL/1U50MEEFRA</t>
  </si>
  <si>
    <t>5 Kw</t>
  </si>
  <si>
    <t>OKK 12 (SOK)</t>
  </si>
  <si>
    <t>GREE GWH24QD-K6</t>
  </si>
  <si>
    <t>6,1 Kw</t>
  </si>
  <si>
    <t>31.12.2024</t>
  </si>
  <si>
    <t>AND-H012/FAR 32-IN</t>
  </si>
  <si>
    <t>3,5 Kw</t>
  </si>
  <si>
    <t>OBD  pom: 12</t>
  </si>
  <si>
    <t>31.08.2025</t>
  </si>
  <si>
    <t>Pom 3, 4, 5, 6</t>
  </si>
  <si>
    <t>30.09.2025</t>
  </si>
  <si>
    <t>Pom 101, 102, 103, 104</t>
  </si>
  <si>
    <t>TOSHIBA RAS-4M27V2AVG-E</t>
  </si>
  <si>
    <t>8 Kw</t>
  </si>
  <si>
    <t>Pom 211, 212, 213, 214, 215</t>
  </si>
  <si>
    <t>30.12.2024</t>
  </si>
  <si>
    <t>14 Kw</t>
  </si>
  <si>
    <t>HAIER AU062FPERA/AS092MNERA</t>
  </si>
  <si>
    <t>Pom 101, 102, 113, 114, 115</t>
  </si>
  <si>
    <t>R 410A</t>
  </si>
  <si>
    <t>Pom 210, 211, 212, 213, 214</t>
  </si>
  <si>
    <t>Fuji Electric ROG45LBLA6/RSG07LMCA</t>
  </si>
  <si>
    <t>12,5-13,5 Kw</t>
  </si>
  <si>
    <t xml:space="preserve">R22 </t>
  </si>
  <si>
    <t>207 punkt dystrybucyjny</t>
  </si>
  <si>
    <t>KASAI KFU-12HRF</t>
  </si>
  <si>
    <t>1,2 Kw</t>
  </si>
  <si>
    <t>Pomieszczenie 7 OKK (SOK)</t>
  </si>
  <si>
    <t>111, 112, 113</t>
  </si>
  <si>
    <t>Fujitsu ROG18KBTA3-agregat/RSG09KMCC-3szt</t>
  </si>
  <si>
    <t>5,4 kW</t>
  </si>
  <si>
    <t>30.11.2025</t>
  </si>
  <si>
    <t>103, 104, 105, 106, 107</t>
  </si>
  <si>
    <t>9,5 kW</t>
  </si>
  <si>
    <t>Fujitsu ROG36KBTA5-agregat/RSG09KMCC-5szt</t>
  </si>
  <si>
    <t>Pomieszczenie 4 UPS</t>
  </si>
  <si>
    <t xml:space="preserve"> Pom UPS</t>
  </si>
  <si>
    <t>Koszt 1 roboczogodziny brutto (w przypadku awarii - cena brutto):</t>
  </si>
  <si>
    <t>Załącznik nr 1 - zestawienie urządzeń, formularz cenowy</t>
  </si>
  <si>
    <t>Liczba przeglądów 2024</t>
  </si>
  <si>
    <t>Liczba przeglądów 2025</t>
  </si>
  <si>
    <t>Liczba przeglądów 2026</t>
  </si>
  <si>
    <t>Liczba wszystkich przeglądów</t>
  </si>
  <si>
    <t>Wartość brutto za przeglądy i konserwacje w całym okresie trwania umowy</t>
  </si>
  <si>
    <t>TERMINY PRZEGLĄDÓW KONSERWACYJNYCH urządzeń objętych 2-krotnym przeglądem w ciągu roku: marzec, wrzesień.</t>
  </si>
  <si>
    <t>TERMINY PRZEGLĄDÓW KONSERWACYJNYCH urządzeń objętych 4-krotnym przeglądem w ciągu roku: marzec, czerwiec, wrzesień, grudzień.</t>
  </si>
  <si>
    <t>Urządzenia na gwarancji będą włączane do obsługi od nastepnego dnia po zakończeniu gwarancji.</t>
  </si>
  <si>
    <t>Pomieszczenie 10 serwerownia</t>
  </si>
  <si>
    <t>GRAY GWH 12AFC-K6DNA2PO</t>
  </si>
  <si>
    <t>Suma</t>
  </si>
  <si>
    <t>Cena jednego przeglądu brutto  w całym okresie trwania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</si>
</sst>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center"/>
    </xf>
    <xf numFmtId="1" fontId="1" fillId="0" borderId="1" xfId="0" applyNumberFormat="1" applyFont="1" applyFill="1" applyBorder="1"/>
    <xf numFmtId="2" fontId="1" fillId="0" borderId="1" xfId="0" applyNumberFormat="1" applyFont="1" applyFill="1" applyBorder="1"/>
    <xf numFmtId="0" fontId="1" fillId="0" borderId="5" xfId="0" applyFont="1" applyBorder="1" applyAlignment="1"/>
    <xf numFmtId="0" fontId="1" fillId="0" borderId="6" xfId="0" applyFont="1" applyBorder="1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1" fontId="1" fillId="0" borderId="0" xfId="0" applyNumberFormat="1" applyFont="1"/>
    <xf numFmtId="2" fontId="1" fillId="0" borderId="0" xfId="0" applyNumberFormat="1" applyFont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Fill="1" applyBorder="1"/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0" xfId="0" applyFont="1" applyFill="1"/>
    <xf numFmtId="0" fontId="2" fillId="0" borderId="0" xfId="0" applyFont="1" applyFill="1"/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>
      <alignment horizontal="center" vertical="center"/>
    </xf>
    <xf numFmtId="1" fontId="1" fillId="0" borderId="0" xfId="0" applyNumberFormat="1" applyFont="1" applyFill="1"/>
    <xf numFmtId="0" fontId="1" fillId="0" borderId="0" xfId="0" applyFont="1" applyFill="1"/>
    <xf numFmtId="2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/>
    <xf numFmtId="2" fontId="1" fillId="2" borderId="1" xfId="0" applyNumberFormat="1" applyFont="1" applyFill="1" applyBorder="1"/>
    <xf numFmtId="0" fontId="1" fillId="0" borderId="1" xfId="0" applyFont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1" fontId="1" fillId="0" borderId="2" xfId="0" applyNumberFormat="1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 wrapText="1"/>
    </xf>
    <xf numFmtId="1" fontId="1" fillId="0" borderId="4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Border="1" applyAlignment="1">
      <alignment horizontal="center"/>
    </xf>
    <xf numFmtId="2" fontId="1" fillId="0" borderId="0" xfId="0" applyNumberFormat="1" applyFont="1" applyBorder="1"/>
    <xf numFmtId="0" fontId="3" fillId="0" borderId="1" xfId="0" applyFont="1" applyFill="1" applyBorder="1" applyAlignment="1">
      <alignment horizontal="center"/>
    </xf>
    <xf numFmtId="17" fontId="1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/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CCFF"/>
      <color rgb="FFCCECFF"/>
      <color rgb="FFCCFFCC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9"/>
  <sheetViews>
    <sheetView tabSelected="1" topLeftCell="A76" zoomScale="80" zoomScaleNormal="80" workbookViewId="0">
      <selection activeCell="O102" sqref="O102"/>
    </sheetView>
  </sheetViews>
  <sheetFormatPr defaultRowHeight="15" x14ac:dyDescent="0.25"/>
  <cols>
    <col min="1" max="1" width="45.5703125" style="7" customWidth="1"/>
    <col min="2" max="2" width="23.28515625" style="7" customWidth="1"/>
    <col min="3" max="3" width="37.7109375" style="7" customWidth="1"/>
    <col min="4" max="4" width="12.5703125" style="7" customWidth="1"/>
    <col min="5" max="5" width="10.42578125" style="8" customWidth="1"/>
    <col min="6" max="6" width="11.5703125" style="8" customWidth="1"/>
    <col min="7" max="7" width="12.28515625" style="8" customWidth="1"/>
    <col min="8" max="8" width="12.42578125" style="8" customWidth="1"/>
    <col min="9" max="9" width="14.85546875" style="8" customWidth="1"/>
    <col min="10" max="13" width="15.7109375" style="9" customWidth="1"/>
    <col min="14" max="15" width="15.7109375" style="10" customWidth="1"/>
  </cols>
  <sheetData>
    <row r="1" spans="1:15" s="1" customFormat="1" x14ac:dyDescent="0.25">
      <c r="A1" s="30" t="s">
        <v>224</v>
      </c>
      <c r="B1" s="31"/>
      <c r="C1" s="11"/>
      <c r="D1" s="11"/>
      <c r="E1" s="12"/>
      <c r="F1" s="12"/>
      <c r="G1" s="12"/>
      <c r="H1" s="12"/>
      <c r="I1" s="12"/>
      <c r="J1" s="3"/>
      <c r="K1" s="3"/>
      <c r="L1" s="3"/>
      <c r="M1" s="3"/>
      <c r="N1" s="4"/>
      <c r="O1" s="4"/>
    </row>
    <row r="2" spans="1:15" s="1" customFormat="1" ht="30" customHeight="1" x14ac:dyDescent="0.25">
      <c r="A2" s="35" t="s">
        <v>0</v>
      </c>
      <c r="B2" s="35" t="s">
        <v>1</v>
      </c>
      <c r="C2" s="35" t="s">
        <v>2</v>
      </c>
      <c r="D2" s="35" t="s">
        <v>3</v>
      </c>
      <c r="E2" s="35" t="s">
        <v>8</v>
      </c>
      <c r="F2" s="35" t="s">
        <v>5</v>
      </c>
      <c r="G2" s="35" t="s">
        <v>9</v>
      </c>
      <c r="H2" s="35" t="s">
        <v>7</v>
      </c>
      <c r="I2" s="35" t="s">
        <v>19</v>
      </c>
      <c r="J2" s="32" t="s">
        <v>225</v>
      </c>
      <c r="K2" s="32" t="s">
        <v>226</v>
      </c>
      <c r="L2" s="32" t="s">
        <v>227</v>
      </c>
      <c r="M2" s="32" t="s">
        <v>228</v>
      </c>
      <c r="N2" s="36" t="s">
        <v>236</v>
      </c>
      <c r="O2" s="36" t="s">
        <v>229</v>
      </c>
    </row>
    <row r="3" spans="1:15" s="1" customFormat="1" ht="28.9" customHeight="1" x14ac:dyDescent="0.25">
      <c r="A3" s="35"/>
      <c r="B3" s="35"/>
      <c r="C3" s="35"/>
      <c r="D3" s="35"/>
      <c r="E3" s="35"/>
      <c r="F3" s="35"/>
      <c r="G3" s="35"/>
      <c r="H3" s="35"/>
      <c r="I3" s="35"/>
      <c r="J3" s="33"/>
      <c r="K3" s="33"/>
      <c r="L3" s="33"/>
      <c r="M3" s="33"/>
      <c r="N3" s="37"/>
      <c r="O3" s="37"/>
    </row>
    <row r="4" spans="1:15" s="1" customFormat="1" x14ac:dyDescent="0.25">
      <c r="A4" s="35" t="s">
        <v>6</v>
      </c>
      <c r="B4" s="35" t="s">
        <v>85</v>
      </c>
      <c r="C4" s="35" t="s">
        <v>86</v>
      </c>
      <c r="D4" s="35"/>
      <c r="E4" s="35"/>
      <c r="F4" s="35" t="s">
        <v>4</v>
      </c>
      <c r="G4" s="35" t="s">
        <v>4</v>
      </c>
      <c r="H4" s="35"/>
      <c r="I4" s="35"/>
      <c r="J4" s="33"/>
      <c r="K4" s="33"/>
      <c r="L4" s="33"/>
      <c r="M4" s="33"/>
      <c r="N4" s="37"/>
      <c r="O4" s="37"/>
    </row>
    <row r="5" spans="1:15" s="1" customFormat="1" x14ac:dyDescent="0.25">
      <c r="A5" s="35"/>
      <c r="B5" s="35"/>
      <c r="C5" s="35"/>
      <c r="D5" s="35"/>
      <c r="E5" s="35"/>
      <c r="F5" s="35"/>
      <c r="G5" s="35"/>
      <c r="H5" s="35"/>
      <c r="I5" s="35"/>
      <c r="J5" s="34"/>
      <c r="K5" s="34"/>
      <c r="L5" s="34"/>
      <c r="M5" s="34"/>
      <c r="N5" s="38"/>
      <c r="O5" s="38"/>
    </row>
    <row r="6" spans="1:15" s="13" customFormat="1" x14ac:dyDescent="0.25">
      <c r="A6" s="11"/>
      <c r="B6" s="11"/>
      <c r="C6" s="11"/>
      <c r="D6" s="11"/>
      <c r="E6" s="12"/>
      <c r="F6" s="12"/>
      <c r="G6" s="12"/>
      <c r="H6" s="12"/>
      <c r="I6" s="12"/>
      <c r="J6" s="3"/>
      <c r="K6" s="3"/>
      <c r="L6" s="3"/>
      <c r="M6" s="3"/>
      <c r="N6" s="4"/>
      <c r="O6" s="4"/>
    </row>
    <row r="7" spans="1:15" s="13" customFormat="1" x14ac:dyDescent="0.25">
      <c r="A7" s="41" t="s">
        <v>71</v>
      </c>
      <c r="B7" s="11"/>
      <c r="C7" s="11"/>
      <c r="D7" s="42"/>
      <c r="E7" s="12"/>
      <c r="F7" s="12"/>
      <c r="G7" s="12"/>
      <c r="H7" s="12"/>
      <c r="I7" s="12"/>
      <c r="J7" s="3"/>
      <c r="K7" s="3"/>
      <c r="L7" s="3"/>
      <c r="M7" s="3"/>
      <c r="N7" s="4"/>
      <c r="O7" s="4"/>
    </row>
    <row r="8" spans="1:15" s="1" customFormat="1" x14ac:dyDescent="0.25">
      <c r="A8" s="11" t="s">
        <v>94</v>
      </c>
      <c r="B8" s="11" t="s">
        <v>13</v>
      </c>
      <c r="C8" s="11" t="s">
        <v>25</v>
      </c>
      <c r="D8" s="11" t="s">
        <v>26</v>
      </c>
      <c r="E8" s="12">
        <v>2014</v>
      </c>
      <c r="F8" s="12">
        <v>1</v>
      </c>
      <c r="G8" s="12">
        <v>1</v>
      </c>
      <c r="H8" s="12" t="s">
        <v>16</v>
      </c>
      <c r="I8" s="12" t="s">
        <v>20</v>
      </c>
      <c r="J8" s="3">
        <v>2</v>
      </c>
      <c r="K8" s="3">
        <v>4</v>
      </c>
      <c r="L8" s="3">
        <v>2</v>
      </c>
      <c r="M8" s="3">
        <f>SUM(J8:L8)</f>
        <v>8</v>
      </c>
      <c r="N8" s="4"/>
      <c r="O8" s="4">
        <f>M8*N8</f>
        <v>0</v>
      </c>
    </row>
    <row r="9" spans="1:15" s="1" customFormat="1" x14ac:dyDescent="0.25">
      <c r="A9" s="11" t="s">
        <v>95</v>
      </c>
      <c r="B9" s="11" t="s">
        <v>13</v>
      </c>
      <c r="C9" s="11" t="s">
        <v>27</v>
      </c>
      <c r="D9" s="11" t="s">
        <v>28</v>
      </c>
      <c r="E9" s="12">
        <v>2013</v>
      </c>
      <c r="F9" s="12">
        <v>1</v>
      </c>
      <c r="G9" s="12">
        <v>1</v>
      </c>
      <c r="H9" s="12" t="s">
        <v>16</v>
      </c>
      <c r="I9" s="12" t="s">
        <v>20</v>
      </c>
      <c r="J9" s="3">
        <v>2</v>
      </c>
      <c r="K9" s="3">
        <v>4</v>
      </c>
      <c r="L9" s="3">
        <v>2</v>
      </c>
      <c r="M9" s="3">
        <f t="shared" ref="M9:M72" si="0">SUM(J9:L9)</f>
        <v>8</v>
      </c>
      <c r="N9" s="4"/>
      <c r="O9" s="4">
        <f t="shared" ref="O9:O72" si="1">M9*N9</f>
        <v>0</v>
      </c>
    </row>
    <row r="10" spans="1:15" s="1" customFormat="1" x14ac:dyDescent="0.25">
      <c r="A10" s="11" t="s">
        <v>95</v>
      </c>
      <c r="B10" s="11" t="s">
        <v>13</v>
      </c>
      <c r="C10" s="11" t="s">
        <v>27</v>
      </c>
      <c r="D10" s="11" t="s">
        <v>28</v>
      </c>
      <c r="E10" s="12">
        <v>2013</v>
      </c>
      <c r="F10" s="12">
        <v>1</v>
      </c>
      <c r="G10" s="12">
        <v>1</v>
      </c>
      <c r="H10" s="12" t="s">
        <v>16</v>
      </c>
      <c r="I10" s="12" t="s">
        <v>20</v>
      </c>
      <c r="J10" s="3">
        <v>2</v>
      </c>
      <c r="K10" s="3">
        <v>4</v>
      </c>
      <c r="L10" s="3">
        <v>2</v>
      </c>
      <c r="M10" s="3">
        <f t="shared" si="0"/>
        <v>8</v>
      </c>
      <c r="N10" s="4"/>
      <c r="O10" s="4">
        <f t="shared" si="1"/>
        <v>0</v>
      </c>
    </row>
    <row r="11" spans="1:15" s="1" customFormat="1" x14ac:dyDescent="0.25">
      <c r="A11" s="11" t="s">
        <v>95</v>
      </c>
      <c r="B11" s="11" t="s">
        <v>13</v>
      </c>
      <c r="C11" s="11" t="s">
        <v>27</v>
      </c>
      <c r="D11" s="11" t="s">
        <v>28</v>
      </c>
      <c r="E11" s="12">
        <v>2013</v>
      </c>
      <c r="F11" s="12">
        <v>1</v>
      </c>
      <c r="G11" s="12">
        <v>1</v>
      </c>
      <c r="H11" s="12" t="s">
        <v>16</v>
      </c>
      <c r="I11" s="12" t="s">
        <v>20</v>
      </c>
      <c r="J11" s="3">
        <v>2</v>
      </c>
      <c r="K11" s="3">
        <v>4</v>
      </c>
      <c r="L11" s="3">
        <v>2</v>
      </c>
      <c r="M11" s="3">
        <f t="shared" si="0"/>
        <v>8</v>
      </c>
      <c r="N11" s="4"/>
      <c r="O11" s="4">
        <f t="shared" si="1"/>
        <v>0</v>
      </c>
    </row>
    <row r="12" spans="1:15" s="1" customFormat="1" x14ac:dyDescent="0.25">
      <c r="A12" s="11" t="s">
        <v>82</v>
      </c>
      <c r="B12" s="11" t="s">
        <v>10</v>
      </c>
      <c r="C12" s="11" t="s">
        <v>83</v>
      </c>
      <c r="D12" s="11" t="s">
        <v>118</v>
      </c>
      <c r="E12" s="12">
        <v>2016</v>
      </c>
      <c r="F12" s="12">
        <v>1</v>
      </c>
      <c r="G12" s="12">
        <v>1</v>
      </c>
      <c r="H12" s="12" t="s">
        <v>14</v>
      </c>
      <c r="I12" s="12" t="s">
        <v>20</v>
      </c>
      <c r="J12" s="3">
        <v>1</v>
      </c>
      <c r="K12" s="3">
        <v>2</v>
      </c>
      <c r="L12" s="3">
        <v>1</v>
      </c>
      <c r="M12" s="3">
        <f t="shared" si="0"/>
        <v>4</v>
      </c>
      <c r="N12" s="4"/>
      <c r="O12" s="4">
        <f t="shared" si="1"/>
        <v>0</v>
      </c>
    </row>
    <row r="13" spans="1:15" s="1" customFormat="1" x14ac:dyDescent="0.25">
      <c r="A13" s="11" t="s">
        <v>96</v>
      </c>
      <c r="B13" s="11" t="s">
        <v>13</v>
      </c>
      <c r="C13" s="11" t="s">
        <v>17</v>
      </c>
      <c r="D13" s="11" t="s">
        <v>18</v>
      </c>
      <c r="E13" s="12">
        <v>2008</v>
      </c>
      <c r="F13" s="12">
        <v>1</v>
      </c>
      <c r="G13" s="12">
        <v>1</v>
      </c>
      <c r="H13" s="12" t="s">
        <v>16</v>
      </c>
      <c r="I13" s="12" t="s">
        <v>21</v>
      </c>
      <c r="J13" s="3">
        <v>2</v>
      </c>
      <c r="K13" s="3">
        <v>4</v>
      </c>
      <c r="L13" s="3">
        <v>2</v>
      </c>
      <c r="M13" s="3">
        <f t="shared" si="0"/>
        <v>8</v>
      </c>
      <c r="N13" s="4"/>
      <c r="O13" s="4">
        <f t="shared" si="1"/>
        <v>0</v>
      </c>
    </row>
    <row r="14" spans="1:15" s="1" customFormat="1" x14ac:dyDescent="0.25">
      <c r="A14" s="11" t="s">
        <v>97</v>
      </c>
      <c r="B14" s="11" t="s">
        <v>13</v>
      </c>
      <c r="C14" s="11" t="s">
        <v>117</v>
      </c>
      <c r="D14" s="11" t="s">
        <v>24</v>
      </c>
      <c r="E14" s="12">
        <v>2014</v>
      </c>
      <c r="F14" s="12">
        <v>1</v>
      </c>
      <c r="G14" s="12">
        <v>1</v>
      </c>
      <c r="H14" s="12" t="s">
        <v>16</v>
      </c>
      <c r="I14" s="12" t="s">
        <v>21</v>
      </c>
      <c r="J14" s="3">
        <v>1</v>
      </c>
      <c r="K14" s="3">
        <v>2</v>
      </c>
      <c r="L14" s="3">
        <v>1</v>
      </c>
      <c r="M14" s="3">
        <f t="shared" si="0"/>
        <v>4</v>
      </c>
      <c r="N14" s="4"/>
      <c r="O14" s="4">
        <f t="shared" si="1"/>
        <v>0</v>
      </c>
    </row>
    <row r="15" spans="1:15" s="1" customFormat="1" ht="15" customHeight="1" x14ac:dyDescent="0.25">
      <c r="A15" s="12" t="s">
        <v>106</v>
      </c>
      <c r="B15" s="11" t="s">
        <v>11</v>
      </c>
      <c r="C15" s="11" t="s">
        <v>180</v>
      </c>
      <c r="D15" s="12" t="s">
        <v>91</v>
      </c>
      <c r="E15" s="12">
        <v>2013</v>
      </c>
      <c r="F15" s="12">
        <v>1</v>
      </c>
      <c r="G15" s="12">
        <v>1</v>
      </c>
      <c r="H15" s="12" t="s">
        <v>14</v>
      </c>
      <c r="I15" s="12" t="s">
        <v>20</v>
      </c>
      <c r="J15" s="3">
        <v>1</v>
      </c>
      <c r="K15" s="3">
        <v>2</v>
      </c>
      <c r="L15" s="3">
        <v>1</v>
      </c>
      <c r="M15" s="3">
        <f t="shared" si="0"/>
        <v>4</v>
      </c>
      <c r="N15" s="4"/>
      <c r="O15" s="4">
        <f t="shared" si="1"/>
        <v>0</v>
      </c>
    </row>
    <row r="16" spans="1:15" s="1" customFormat="1" ht="15" customHeight="1" x14ac:dyDescent="0.25">
      <c r="A16" s="12" t="s">
        <v>106</v>
      </c>
      <c r="B16" s="11" t="s">
        <v>11</v>
      </c>
      <c r="C16" s="11" t="s">
        <v>180</v>
      </c>
      <c r="D16" s="12" t="s">
        <v>92</v>
      </c>
      <c r="E16" s="12">
        <v>2013</v>
      </c>
      <c r="F16" s="12">
        <v>1</v>
      </c>
      <c r="G16" s="12">
        <v>1</v>
      </c>
      <c r="H16" s="12" t="s">
        <v>14</v>
      </c>
      <c r="I16" s="12" t="s">
        <v>20</v>
      </c>
      <c r="J16" s="3">
        <v>1</v>
      </c>
      <c r="K16" s="3">
        <v>2</v>
      </c>
      <c r="L16" s="3">
        <v>1</v>
      </c>
      <c r="M16" s="3">
        <f t="shared" si="0"/>
        <v>4</v>
      </c>
      <c r="N16" s="4"/>
      <c r="O16" s="4">
        <f t="shared" si="1"/>
        <v>0</v>
      </c>
    </row>
    <row r="17" spans="1:15" s="1" customFormat="1" ht="15" customHeight="1" x14ac:dyDescent="0.25">
      <c r="A17" s="12" t="s">
        <v>107</v>
      </c>
      <c r="B17" s="11" t="s">
        <v>11</v>
      </c>
      <c r="C17" s="11" t="s">
        <v>180</v>
      </c>
      <c r="D17" s="12" t="s">
        <v>91</v>
      </c>
      <c r="E17" s="12">
        <v>2013</v>
      </c>
      <c r="F17" s="12">
        <v>1</v>
      </c>
      <c r="G17" s="12">
        <v>1</v>
      </c>
      <c r="H17" s="12" t="s">
        <v>14</v>
      </c>
      <c r="I17" s="12" t="s">
        <v>20</v>
      </c>
      <c r="J17" s="3">
        <v>1</v>
      </c>
      <c r="K17" s="3">
        <v>2</v>
      </c>
      <c r="L17" s="3">
        <v>1</v>
      </c>
      <c r="M17" s="3">
        <f t="shared" si="0"/>
        <v>4</v>
      </c>
      <c r="N17" s="4"/>
      <c r="O17" s="4">
        <f t="shared" si="1"/>
        <v>0</v>
      </c>
    </row>
    <row r="18" spans="1:15" s="1" customFormat="1" ht="75.75" customHeight="1" x14ac:dyDescent="0.25">
      <c r="A18" s="12" t="s">
        <v>93</v>
      </c>
      <c r="B18" s="14" t="s">
        <v>126</v>
      </c>
      <c r="C18" s="14" t="s">
        <v>116</v>
      </c>
      <c r="D18" s="15" t="s">
        <v>159</v>
      </c>
      <c r="E18" s="12">
        <v>2013</v>
      </c>
      <c r="F18" s="12">
        <v>1</v>
      </c>
      <c r="G18" s="12" t="s">
        <v>115</v>
      </c>
      <c r="H18" s="12" t="s">
        <v>14</v>
      </c>
      <c r="I18" s="12" t="s">
        <v>20</v>
      </c>
      <c r="J18" s="3">
        <v>1</v>
      </c>
      <c r="K18" s="3">
        <v>2</v>
      </c>
      <c r="L18" s="3">
        <v>1</v>
      </c>
      <c r="M18" s="3">
        <f t="shared" si="0"/>
        <v>4</v>
      </c>
      <c r="N18" s="4"/>
      <c r="O18" s="4">
        <f t="shared" si="1"/>
        <v>0</v>
      </c>
    </row>
    <row r="19" spans="1:15" s="1" customFormat="1" ht="28.5" customHeight="1" x14ac:dyDescent="0.25">
      <c r="A19" s="12" t="s">
        <v>108</v>
      </c>
      <c r="B19" s="16" t="s">
        <v>114</v>
      </c>
      <c r="C19" s="12" t="s">
        <v>113</v>
      </c>
      <c r="D19" s="17" t="s">
        <v>115</v>
      </c>
      <c r="E19" s="12">
        <v>2013</v>
      </c>
      <c r="F19" s="12" t="s">
        <v>115</v>
      </c>
      <c r="G19" s="12">
        <v>1</v>
      </c>
      <c r="H19" s="12" t="s">
        <v>115</v>
      </c>
      <c r="I19" s="12" t="s">
        <v>20</v>
      </c>
      <c r="J19" s="3">
        <v>1</v>
      </c>
      <c r="K19" s="3">
        <v>2</v>
      </c>
      <c r="L19" s="3">
        <v>1</v>
      </c>
      <c r="M19" s="3">
        <f t="shared" si="0"/>
        <v>4</v>
      </c>
      <c r="N19" s="4"/>
      <c r="O19" s="4">
        <f t="shared" si="1"/>
        <v>0</v>
      </c>
    </row>
    <row r="20" spans="1:15" s="1" customFormat="1" ht="28.5" customHeight="1" x14ac:dyDescent="0.25">
      <c r="A20" s="12" t="s">
        <v>120</v>
      </c>
      <c r="B20" s="15" t="s">
        <v>122</v>
      </c>
      <c r="C20" s="15" t="s">
        <v>123</v>
      </c>
      <c r="D20" s="17" t="s">
        <v>115</v>
      </c>
      <c r="E20" s="12" t="s">
        <v>115</v>
      </c>
      <c r="F20" s="12" t="s">
        <v>115</v>
      </c>
      <c r="G20" s="12">
        <v>1</v>
      </c>
      <c r="H20" s="12" t="s">
        <v>115</v>
      </c>
      <c r="I20" s="12" t="s">
        <v>20</v>
      </c>
      <c r="J20" s="3">
        <v>1</v>
      </c>
      <c r="K20" s="3">
        <v>2</v>
      </c>
      <c r="L20" s="3">
        <v>1</v>
      </c>
      <c r="M20" s="3">
        <f t="shared" si="0"/>
        <v>4</v>
      </c>
      <c r="N20" s="4"/>
      <c r="O20" s="4">
        <f t="shared" si="1"/>
        <v>0</v>
      </c>
    </row>
    <row r="21" spans="1:15" s="1" customFormat="1" ht="28.5" customHeight="1" x14ac:dyDescent="0.25">
      <c r="A21" s="12" t="s">
        <v>121</v>
      </c>
      <c r="B21" s="15" t="s">
        <v>122</v>
      </c>
      <c r="C21" s="15" t="s">
        <v>124</v>
      </c>
      <c r="D21" s="17" t="s">
        <v>115</v>
      </c>
      <c r="E21" s="12" t="s">
        <v>115</v>
      </c>
      <c r="F21" s="12" t="s">
        <v>115</v>
      </c>
      <c r="G21" s="12">
        <v>1</v>
      </c>
      <c r="H21" s="12" t="s">
        <v>115</v>
      </c>
      <c r="I21" s="12" t="s">
        <v>20</v>
      </c>
      <c r="J21" s="3">
        <v>1</v>
      </c>
      <c r="K21" s="3">
        <v>2</v>
      </c>
      <c r="L21" s="3">
        <v>1</v>
      </c>
      <c r="M21" s="3">
        <f t="shared" si="0"/>
        <v>4</v>
      </c>
      <c r="N21" s="4"/>
      <c r="O21" s="4">
        <f t="shared" si="1"/>
        <v>0</v>
      </c>
    </row>
    <row r="22" spans="1:15" s="1" customFormat="1" ht="28.5" customHeight="1" x14ac:dyDescent="0.25">
      <c r="A22" s="12" t="s">
        <v>121</v>
      </c>
      <c r="B22" s="15" t="s">
        <v>122</v>
      </c>
      <c r="C22" s="15" t="s">
        <v>124</v>
      </c>
      <c r="D22" s="17" t="s">
        <v>115</v>
      </c>
      <c r="E22" s="12" t="s">
        <v>115</v>
      </c>
      <c r="F22" s="12" t="s">
        <v>115</v>
      </c>
      <c r="G22" s="12">
        <v>1</v>
      </c>
      <c r="H22" s="12" t="s">
        <v>115</v>
      </c>
      <c r="I22" s="12" t="s">
        <v>20</v>
      </c>
      <c r="J22" s="3">
        <v>1</v>
      </c>
      <c r="K22" s="3">
        <v>2</v>
      </c>
      <c r="L22" s="3">
        <v>1</v>
      </c>
      <c r="M22" s="3">
        <f t="shared" si="0"/>
        <v>4</v>
      </c>
      <c r="N22" s="4"/>
      <c r="O22" s="4">
        <f t="shared" si="1"/>
        <v>0</v>
      </c>
    </row>
    <row r="23" spans="1:15" s="1" customFormat="1" ht="30" x14ac:dyDescent="0.25">
      <c r="A23" s="12" t="s">
        <v>165</v>
      </c>
      <c r="B23" s="12" t="s">
        <v>31</v>
      </c>
      <c r="C23" s="15" t="s">
        <v>142</v>
      </c>
      <c r="D23" s="12" t="s">
        <v>143</v>
      </c>
      <c r="E23" s="12">
        <v>2017</v>
      </c>
      <c r="F23" s="12">
        <v>1</v>
      </c>
      <c r="G23" s="12">
        <v>1</v>
      </c>
      <c r="H23" s="12" t="s">
        <v>144</v>
      </c>
      <c r="I23" s="12" t="s">
        <v>20</v>
      </c>
      <c r="J23" s="3">
        <v>2</v>
      </c>
      <c r="K23" s="3">
        <v>4</v>
      </c>
      <c r="L23" s="3">
        <v>2</v>
      </c>
      <c r="M23" s="3">
        <f t="shared" si="0"/>
        <v>8</v>
      </c>
      <c r="N23" s="4"/>
      <c r="O23" s="4">
        <f t="shared" si="1"/>
        <v>0</v>
      </c>
    </row>
    <row r="24" spans="1:15" s="1" customFormat="1" x14ac:dyDescent="0.25">
      <c r="A24" s="11" t="s">
        <v>145</v>
      </c>
      <c r="B24" s="11" t="s">
        <v>31</v>
      </c>
      <c r="C24" s="11" t="s">
        <v>146</v>
      </c>
      <c r="D24" s="11" t="s">
        <v>147</v>
      </c>
      <c r="E24" s="12">
        <v>2017</v>
      </c>
      <c r="F24" s="12">
        <v>1</v>
      </c>
      <c r="G24" s="12">
        <v>1</v>
      </c>
      <c r="H24" s="12" t="s">
        <v>144</v>
      </c>
      <c r="I24" s="12" t="s">
        <v>20</v>
      </c>
      <c r="J24" s="3">
        <v>2</v>
      </c>
      <c r="K24" s="3">
        <v>4</v>
      </c>
      <c r="L24" s="3">
        <v>2</v>
      </c>
      <c r="M24" s="3">
        <f t="shared" si="0"/>
        <v>8</v>
      </c>
      <c r="N24" s="4"/>
      <c r="O24" s="4">
        <f t="shared" si="1"/>
        <v>0</v>
      </c>
    </row>
    <row r="25" spans="1:15" s="1" customFormat="1" x14ac:dyDescent="0.25">
      <c r="A25" s="11" t="s">
        <v>148</v>
      </c>
      <c r="B25" s="11" t="s">
        <v>31</v>
      </c>
      <c r="C25" s="11" t="s">
        <v>146</v>
      </c>
      <c r="D25" s="11" t="s">
        <v>147</v>
      </c>
      <c r="E25" s="12">
        <v>2017</v>
      </c>
      <c r="F25" s="12">
        <v>1</v>
      </c>
      <c r="G25" s="12">
        <v>1</v>
      </c>
      <c r="H25" s="12" t="s">
        <v>144</v>
      </c>
      <c r="I25" s="12" t="s">
        <v>20</v>
      </c>
      <c r="J25" s="3">
        <v>2</v>
      </c>
      <c r="K25" s="3">
        <v>2</v>
      </c>
      <c r="L25" s="3">
        <v>1</v>
      </c>
      <c r="M25" s="3">
        <f t="shared" si="0"/>
        <v>5</v>
      </c>
      <c r="N25" s="4"/>
      <c r="O25" s="4">
        <f t="shared" si="1"/>
        <v>0</v>
      </c>
    </row>
    <row r="26" spans="1:15" s="1" customFormat="1" x14ac:dyDescent="0.25">
      <c r="A26" s="11" t="s">
        <v>200</v>
      </c>
      <c r="B26" s="11" t="s">
        <v>31</v>
      </c>
      <c r="C26" s="11" t="s">
        <v>203</v>
      </c>
      <c r="D26" s="11" t="s">
        <v>202</v>
      </c>
      <c r="E26" s="12">
        <v>2021</v>
      </c>
      <c r="F26" s="12">
        <v>1</v>
      </c>
      <c r="G26" s="12">
        <v>5</v>
      </c>
      <c r="H26" s="12" t="s">
        <v>14</v>
      </c>
      <c r="I26" s="12" t="s">
        <v>201</v>
      </c>
      <c r="J26" s="3">
        <v>0</v>
      </c>
      <c r="K26" s="3">
        <v>2</v>
      </c>
      <c r="L26" s="3">
        <v>1</v>
      </c>
      <c r="M26" s="3">
        <f t="shared" si="0"/>
        <v>3</v>
      </c>
      <c r="N26" s="4"/>
      <c r="O26" s="4">
        <f t="shared" si="1"/>
        <v>0</v>
      </c>
    </row>
    <row r="27" spans="1:15" s="1" customFormat="1" x14ac:dyDescent="0.25">
      <c r="A27" s="11" t="s">
        <v>204</v>
      </c>
      <c r="B27" s="11" t="s">
        <v>31</v>
      </c>
      <c r="C27" s="11" t="s">
        <v>203</v>
      </c>
      <c r="D27" s="11" t="s">
        <v>202</v>
      </c>
      <c r="E27" s="12">
        <v>2021</v>
      </c>
      <c r="F27" s="12">
        <v>1</v>
      </c>
      <c r="G27" s="12">
        <v>5</v>
      </c>
      <c r="H27" s="12" t="s">
        <v>205</v>
      </c>
      <c r="I27" s="12" t="s">
        <v>201</v>
      </c>
      <c r="J27" s="3">
        <v>0</v>
      </c>
      <c r="K27" s="3">
        <v>2</v>
      </c>
      <c r="L27" s="3">
        <v>1</v>
      </c>
      <c r="M27" s="3">
        <f t="shared" si="0"/>
        <v>3</v>
      </c>
      <c r="N27" s="4"/>
      <c r="O27" s="4">
        <f t="shared" si="1"/>
        <v>0</v>
      </c>
    </row>
    <row r="28" spans="1:15" s="1" customFormat="1" x14ac:dyDescent="0.25">
      <c r="A28" s="11"/>
      <c r="B28" s="15"/>
      <c r="C28" s="11"/>
      <c r="D28" s="11"/>
      <c r="E28" s="12"/>
      <c r="F28" s="12"/>
      <c r="G28" s="12"/>
      <c r="H28" s="12"/>
      <c r="I28" s="12"/>
      <c r="J28" s="3"/>
      <c r="K28" s="3"/>
      <c r="L28" s="3"/>
      <c r="M28" s="3"/>
      <c r="N28" s="28">
        <f>SUM(N8:N27)</f>
        <v>0</v>
      </c>
      <c r="O28" s="28">
        <f t="shared" ref="O28" si="2">SUM(O8:O27)</f>
        <v>0</v>
      </c>
    </row>
    <row r="29" spans="1:15" s="1" customFormat="1" x14ac:dyDescent="0.25">
      <c r="A29" s="43" t="s">
        <v>78</v>
      </c>
      <c r="B29" s="12"/>
      <c r="C29" s="11"/>
      <c r="D29" s="11"/>
      <c r="E29" s="12"/>
      <c r="F29" s="12"/>
      <c r="G29" s="12"/>
      <c r="H29" s="12"/>
      <c r="I29" s="12"/>
      <c r="J29" s="3"/>
      <c r="K29" s="3"/>
      <c r="L29" s="3"/>
      <c r="M29" s="3"/>
      <c r="N29" s="4"/>
      <c r="O29" s="4"/>
    </row>
    <row r="30" spans="1:15" s="1" customFormat="1" x14ac:dyDescent="0.25">
      <c r="A30" s="11" t="s">
        <v>98</v>
      </c>
      <c r="B30" s="12" t="s">
        <v>12</v>
      </c>
      <c r="C30" s="11" t="s">
        <v>29</v>
      </c>
      <c r="D30" s="11" t="s">
        <v>30</v>
      </c>
      <c r="E30" s="12">
        <v>2011</v>
      </c>
      <c r="F30" s="12">
        <v>1</v>
      </c>
      <c r="G30" s="12">
        <v>4</v>
      </c>
      <c r="H30" s="12" t="s">
        <v>14</v>
      </c>
      <c r="I30" s="12" t="s">
        <v>20</v>
      </c>
      <c r="J30" s="3">
        <v>1</v>
      </c>
      <c r="K30" s="3">
        <v>2</v>
      </c>
      <c r="L30" s="3">
        <v>1</v>
      </c>
      <c r="M30" s="3">
        <f t="shared" si="0"/>
        <v>4</v>
      </c>
      <c r="N30" s="4"/>
      <c r="O30" s="4">
        <f t="shared" si="1"/>
        <v>0</v>
      </c>
    </row>
    <row r="31" spans="1:15" s="1" customFormat="1" ht="15" customHeight="1" x14ac:dyDescent="0.25">
      <c r="A31" s="11" t="s">
        <v>99</v>
      </c>
      <c r="B31" s="12" t="s">
        <v>12</v>
      </c>
      <c r="C31" s="11" t="s">
        <v>29</v>
      </c>
      <c r="D31" s="11" t="s">
        <v>30</v>
      </c>
      <c r="E31" s="12">
        <v>2011</v>
      </c>
      <c r="F31" s="12">
        <v>1</v>
      </c>
      <c r="G31" s="12">
        <v>4</v>
      </c>
      <c r="H31" s="12" t="s">
        <v>14</v>
      </c>
      <c r="I31" s="12" t="s">
        <v>20</v>
      </c>
      <c r="J31" s="3">
        <v>1</v>
      </c>
      <c r="K31" s="3">
        <v>2</v>
      </c>
      <c r="L31" s="3">
        <v>1</v>
      </c>
      <c r="M31" s="3">
        <f t="shared" si="0"/>
        <v>4</v>
      </c>
      <c r="N31" s="4"/>
      <c r="O31" s="4">
        <f t="shared" si="1"/>
        <v>0</v>
      </c>
    </row>
    <row r="32" spans="1:15" s="1" customFormat="1" ht="14.25" customHeight="1" x14ac:dyDescent="0.25">
      <c r="A32" s="11" t="s">
        <v>222</v>
      </c>
      <c r="B32" s="12" t="s">
        <v>13</v>
      </c>
      <c r="C32" s="11" t="s">
        <v>22</v>
      </c>
      <c r="D32" s="11" t="s">
        <v>23</v>
      </c>
      <c r="E32" s="12">
        <v>2008</v>
      </c>
      <c r="F32" s="12">
        <v>1</v>
      </c>
      <c r="G32" s="12">
        <v>1</v>
      </c>
      <c r="H32" s="12" t="s">
        <v>109</v>
      </c>
      <c r="I32" s="12" t="s">
        <v>20</v>
      </c>
      <c r="J32" s="3">
        <v>2</v>
      </c>
      <c r="K32" s="3">
        <v>4</v>
      </c>
      <c r="L32" s="3">
        <v>2</v>
      </c>
      <c r="M32" s="3">
        <f t="shared" si="0"/>
        <v>8</v>
      </c>
      <c r="N32" s="4"/>
      <c r="O32" s="4">
        <f t="shared" si="1"/>
        <v>0</v>
      </c>
    </row>
    <row r="33" spans="1:15" s="18" customFormat="1" x14ac:dyDescent="0.25">
      <c r="A33" s="11" t="s">
        <v>100</v>
      </c>
      <c r="B33" s="12" t="s">
        <v>31</v>
      </c>
      <c r="C33" s="11" t="s">
        <v>84</v>
      </c>
      <c r="D33" s="11">
        <v>2.79</v>
      </c>
      <c r="E33" s="12">
        <v>2016</v>
      </c>
      <c r="F33" s="12">
        <v>1</v>
      </c>
      <c r="G33" s="12">
        <v>1</v>
      </c>
      <c r="H33" s="12" t="s">
        <v>14</v>
      </c>
      <c r="I33" s="12" t="s">
        <v>20</v>
      </c>
      <c r="J33" s="3">
        <v>2</v>
      </c>
      <c r="K33" s="3">
        <v>4</v>
      </c>
      <c r="L33" s="3">
        <v>2</v>
      </c>
      <c r="M33" s="3">
        <f t="shared" si="0"/>
        <v>8</v>
      </c>
      <c r="N33" s="4"/>
      <c r="O33" s="4">
        <f t="shared" si="1"/>
        <v>0</v>
      </c>
    </row>
    <row r="34" spans="1:15" s="19" customFormat="1" x14ac:dyDescent="0.25">
      <c r="A34" s="12" t="s">
        <v>119</v>
      </c>
      <c r="B34" s="12" t="s">
        <v>122</v>
      </c>
      <c r="C34" s="15" t="s">
        <v>125</v>
      </c>
      <c r="D34" s="12" t="s">
        <v>115</v>
      </c>
      <c r="E34" s="12" t="s">
        <v>115</v>
      </c>
      <c r="F34" s="12" t="s">
        <v>115</v>
      </c>
      <c r="G34" s="12">
        <v>1</v>
      </c>
      <c r="H34" s="12" t="s">
        <v>115</v>
      </c>
      <c r="I34" s="12" t="s">
        <v>20</v>
      </c>
      <c r="J34" s="3">
        <v>1</v>
      </c>
      <c r="K34" s="3">
        <v>2</v>
      </c>
      <c r="L34" s="3">
        <v>1</v>
      </c>
      <c r="M34" s="3">
        <f t="shared" si="0"/>
        <v>4</v>
      </c>
      <c r="N34" s="4"/>
      <c r="O34" s="4">
        <f t="shared" si="1"/>
        <v>0</v>
      </c>
    </row>
    <row r="35" spans="1:15" s="19" customFormat="1" ht="60" x14ac:dyDescent="0.25">
      <c r="A35" s="12" t="s">
        <v>149</v>
      </c>
      <c r="B35" s="12" t="s">
        <v>150</v>
      </c>
      <c r="C35" s="16" t="s">
        <v>151</v>
      </c>
      <c r="D35" s="12" t="s">
        <v>152</v>
      </c>
      <c r="E35" s="12">
        <v>2017</v>
      </c>
      <c r="F35" s="12">
        <v>1</v>
      </c>
      <c r="G35" s="15" t="s">
        <v>153</v>
      </c>
      <c r="H35" s="12" t="s">
        <v>144</v>
      </c>
      <c r="I35" s="12" t="s">
        <v>20</v>
      </c>
      <c r="J35" s="3">
        <v>1</v>
      </c>
      <c r="K35" s="3">
        <v>2</v>
      </c>
      <c r="L35" s="3">
        <v>1</v>
      </c>
      <c r="M35" s="3">
        <f t="shared" si="0"/>
        <v>4</v>
      </c>
      <c r="N35" s="4"/>
      <c r="O35" s="4">
        <f t="shared" si="1"/>
        <v>0</v>
      </c>
    </row>
    <row r="36" spans="1:15" s="19" customFormat="1" x14ac:dyDescent="0.25">
      <c r="A36" s="12" t="s">
        <v>195</v>
      </c>
      <c r="B36" s="12" t="s">
        <v>31</v>
      </c>
      <c r="C36" s="16" t="s">
        <v>198</v>
      </c>
      <c r="D36" s="12" t="s">
        <v>199</v>
      </c>
      <c r="E36" s="12">
        <v>2020</v>
      </c>
      <c r="F36" s="12">
        <v>1</v>
      </c>
      <c r="G36" s="15">
        <v>4</v>
      </c>
      <c r="H36" s="12" t="s">
        <v>169</v>
      </c>
      <c r="I36" s="12" t="s">
        <v>196</v>
      </c>
      <c r="J36" s="3">
        <v>0</v>
      </c>
      <c r="K36" s="3">
        <v>0</v>
      </c>
      <c r="L36" s="3">
        <v>1</v>
      </c>
      <c r="M36" s="3">
        <f t="shared" si="0"/>
        <v>1</v>
      </c>
      <c r="N36" s="4"/>
      <c r="O36" s="4">
        <f t="shared" si="1"/>
        <v>0</v>
      </c>
    </row>
    <row r="37" spans="1:15" s="19" customFormat="1" x14ac:dyDescent="0.25">
      <c r="A37" s="12" t="s">
        <v>197</v>
      </c>
      <c r="B37" s="12" t="s">
        <v>31</v>
      </c>
      <c r="C37" s="16" t="s">
        <v>198</v>
      </c>
      <c r="D37" s="12" t="s">
        <v>199</v>
      </c>
      <c r="E37" s="12">
        <v>2020</v>
      </c>
      <c r="F37" s="12">
        <v>1</v>
      </c>
      <c r="G37" s="15">
        <v>4</v>
      </c>
      <c r="H37" s="12" t="s">
        <v>169</v>
      </c>
      <c r="I37" s="12" t="s">
        <v>196</v>
      </c>
      <c r="J37" s="3">
        <v>0</v>
      </c>
      <c r="K37" s="3">
        <v>0</v>
      </c>
      <c r="L37" s="3">
        <v>1</v>
      </c>
      <c r="M37" s="3">
        <f t="shared" si="0"/>
        <v>1</v>
      </c>
      <c r="N37" s="4"/>
      <c r="O37" s="4">
        <f t="shared" si="1"/>
        <v>0</v>
      </c>
    </row>
    <row r="38" spans="1:15" s="19" customFormat="1" x14ac:dyDescent="0.25">
      <c r="A38" s="12" t="s">
        <v>206</v>
      </c>
      <c r="B38" s="12" t="s">
        <v>31</v>
      </c>
      <c r="C38" s="16" t="s">
        <v>207</v>
      </c>
      <c r="D38" s="12" t="s">
        <v>208</v>
      </c>
      <c r="E38" s="12">
        <v>2021</v>
      </c>
      <c r="F38" s="12">
        <v>1</v>
      </c>
      <c r="G38" s="15">
        <v>5</v>
      </c>
      <c r="H38" s="12" t="s">
        <v>14</v>
      </c>
      <c r="I38" s="12" t="s">
        <v>190</v>
      </c>
      <c r="J38" s="3">
        <v>0</v>
      </c>
      <c r="K38" s="3">
        <v>2</v>
      </c>
      <c r="L38" s="3">
        <v>1</v>
      </c>
      <c r="M38" s="3">
        <f t="shared" si="0"/>
        <v>3</v>
      </c>
      <c r="N38" s="4"/>
      <c r="O38" s="4">
        <f t="shared" si="1"/>
        <v>0</v>
      </c>
    </row>
    <row r="39" spans="1:15" s="1" customFormat="1" ht="15" customHeight="1" x14ac:dyDescent="0.25">
      <c r="A39" s="11"/>
      <c r="B39" s="11"/>
      <c r="C39" s="11"/>
      <c r="D39" s="11"/>
      <c r="E39" s="12"/>
      <c r="F39" s="12"/>
      <c r="G39" s="12"/>
      <c r="H39" s="12"/>
      <c r="I39" s="12"/>
      <c r="J39" s="3"/>
      <c r="K39" s="3"/>
      <c r="L39" s="3"/>
      <c r="M39" s="3"/>
      <c r="N39" s="28">
        <f>SUM(N30:N38)</f>
        <v>0</v>
      </c>
      <c r="O39" s="28">
        <f t="shared" ref="O39" si="3">SUM(O30:O38)</f>
        <v>0</v>
      </c>
    </row>
    <row r="40" spans="1:15" s="1" customFormat="1" ht="15" customHeight="1" x14ac:dyDescent="0.25">
      <c r="A40" s="41" t="s">
        <v>133</v>
      </c>
      <c r="B40" s="11"/>
      <c r="C40" s="11"/>
      <c r="D40" s="11"/>
      <c r="E40" s="12"/>
      <c r="F40" s="12"/>
      <c r="G40" s="12"/>
      <c r="H40" s="12"/>
      <c r="I40" s="12"/>
      <c r="J40" s="3"/>
      <c r="K40" s="3"/>
      <c r="L40" s="3"/>
      <c r="M40" s="3"/>
      <c r="N40" s="4"/>
      <c r="O40" s="4"/>
    </row>
    <row r="41" spans="1:15" s="1" customFormat="1" ht="15" customHeight="1" x14ac:dyDescent="0.25">
      <c r="A41" s="11" t="s">
        <v>32</v>
      </c>
      <c r="B41" s="11" t="s">
        <v>10</v>
      </c>
      <c r="C41" s="11" t="s">
        <v>33</v>
      </c>
      <c r="D41" s="11" t="s">
        <v>34</v>
      </c>
      <c r="E41" s="12">
        <v>2007</v>
      </c>
      <c r="F41" s="12">
        <v>1</v>
      </c>
      <c r="G41" s="12">
        <v>1</v>
      </c>
      <c r="H41" s="12" t="s">
        <v>14</v>
      </c>
      <c r="I41" s="12" t="s">
        <v>20</v>
      </c>
      <c r="J41" s="3">
        <v>1</v>
      </c>
      <c r="K41" s="3">
        <v>2</v>
      </c>
      <c r="L41" s="3">
        <v>1</v>
      </c>
      <c r="M41" s="3">
        <f t="shared" si="0"/>
        <v>4</v>
      </c>
      <c r="N41" s="4"/>
      <c r="O41" s="4">
        <f t="shared" si="1"/>
        <v>0</v>
      </c>
    </row>
    <row r="42" spans="1:15" s="1" customFormat="1" ht="15" customHeight="1" x14ac:dyDescent="0.25">
      <c r="A42" s="12" t="s">
        <v>104</v>
      </c>
      <c r="B42" s="16" t="s">
        <v>31</v>
      </c>
      <c r="C42" s="11" t="s">
        <v>181</v>
      </c>
      <c r="D42" s="11">
        <v>11.58</v>
      </c>
      <c r="E42" s="12">
        <v>2016</v>
      </c>
      <c r="F42" s="12">
        <v>1</v>
      </c>
      <c r="G42" s="12">
        <v>5</v>
      </c>
      <c r="H42" s="12" t="s">
        <v>14</v>
      </c>
      <c r="I42" s="12" t="s">
        <v>20</v>
      </c>
      <c r="J42" s="3">
        <v>1</v>
      </c>
      <c r="K42" s="3">
        <v>2</v>
      </c>
      <c r="L42" s="3">
        <v>1</v>
      </c>
      <c r="M42" s="3">
        <f t="shared" si="0"/>
        <v>4</v>
      </c>
      <c r="N42" s="4"/>
      <c r="O42" s="4">
        <f t="shared" si="1"/>
        <v>0</v>
      </c>
    </row>
    <row r="43" spans="1:15" s="1" customFormat="1" x14ac:dyDescent="0.25">
      <c r="A43" s="12" t="s">
        <v>105</v>
      </c>
      <c r="B43" s="16" t="s">
        <v>31</v>
      </c>
      <c r="C43" s="11" t="s">
        <v>181</v>
      </c>
      <c r="D43" s="11">
        <v>11.58</v>
      </c>
      <c r="E43" s="12">
        <v>2016</v>
      </c>
      <c r="F43" s="12">
        <v>1</v>
      </c>
      <c r="G43" s="12">
        <v>5</v>
      </c>
      <c r="H43" s="12" t="s">
        <v>14</v>
      </c>
      <c r="I43" s="12" t="s">
        <v>20</v>
      </c>
      <c r="J43" s="3">
        <v>1</v>
      </c>
      <c r="K43" s="3">
        <v>2</v>
      </c>
      <c r="L43" s="3">
        <v>1</v>
      </c>
      <c r="M43" s="3">
        <f t="shared" si="0"/>
        <v>4</v>
      </c>
      <c r="N43" s="4"/>
      <c r="O43" s="4">
        <f t="shared" si="1"/>
        <v>0</v>
      </c>
    </row>
    <row r="44" spans="1:15" s="1" customFormat="1" x14ac:dyDescent="0.25">
      <c r="A44" s="12" t="s">
        <v>127</v>
      </c>
      <c r="B44" s="11" t="s">
        <v>115</v>
      </c>
      <c r="C44" s="11" t="s">
        <v>128</v>
      </c>
      <c r="D44" s="11" t="s">
        <v>129</v>
      </c>
      <c r="E44" s="12" t="s">
        <v>115</v>
      </c>
      <c r="F44" s="12" t="s">
        <v>115</v>
      </c>
      <c r="G44" s="12">
        <v>1</v>
      </c>
      <c r="H44" s="12" t="s">
        <v>115</v>
      </c>
      <c r="I44" s="12" t="s">
        <v>20</v>
      </c>
      <c r="J44" s="3">
        <v>1</v>
      </c>
      <c r="K44" s="3">
        <v>2</v>
      </c>
      <c r="L44" s="3">
        <v>1</v>
      </c>
      <c r="M44" s="3">
        <f t="shared" si="0"/>
        <v>4</v>
      </c>
      <c r="N44" s="4"/>
      <c r="O44" s="4">
        <f t="shared" si="1"/>
        <v>0</v>
      </c>
    </row>
    <row r="45" spans="1:15" s="1" customFormat="1" x14ac:dyDescent="0.25">
      <c r="A45" s="12" t="s">
        <v>210</v>
      </c>
      <c r="B45" s="11" t="s">
        <v>31</v>
      </c>
      <c r="C45" s="11" t="s">
        <v>167</v>
      </c>
      <c r="D45" s="11" t="s">
        <v>168</v>
      </c>
      <c r="E45" s="12">
        <v>2017</v>
      </c>
      <c r="F45" s="12">
        <v>1</v>
      </c>
      <c r="G45" s="12">
        <v>1</v>
      </c>
      <c r="H45" s="12" t="s">
        <v>14</v>
      </c>
      <c r="I45" s="12" t="s">
        <v>20</v>
      </c>
      <c r="J45" s="3">
        <v>2</v>
      </c>
      <c r="K45" s="3">
        <v>4</v>
      </c>
      <c r="L45" s="3">
        <v>2</v>
      </c>
      <c r="M45" s="3">
        <f t="shared" si="0"/>
        <v>8</v>
      </c>
      <c r="N45" s="4"/>
      <c r="O45" s="4">
        <f t="shared" si="1"/>
        <v>0</v>
      </c>
    </row>
    <row r="46" spans="1:15" s="1" customFormat="1" x14ac:dyDescent="0.25">
      <c r="A46" s="12">
        <v>212</v>
      </c>
      <c r="B46" s="11" t="s">
        <v>31</v>
      </c>
      <c r="C46" s="11" t="s">
        <v>211</v>
      </c>
      <c r="D46" s="11" t="s">
        <v>212</v>
      </c>
      <c r="E46" s="12">
        <v>2015</v>
      </c>
      <c r="F46" s="12">
        <v>1</v>
      </c>
      <c r="G46" s="12">
        <v>1</v>
      </c>
      <c r="H46" s="12" t="s">
        <v>14</v>
      </c>
      <c r="I46" s="12" t="s">
        <v>20</v>
      </c>
      <c r="J46" s="3">
        <v>1</v>
      </c>
      <c r="K46" s="3">
        <v>2</v>
      </c>
      <c r="L46" s="3">
        <v>1</v>
      </c>
      <c r="M46" s="3">
        <f t="shared" si="0"/>
        <v>4</v>
      </c>
      <c r="N46" s="4"/>
      <c r="O46" s="4">
        <f t="shared" si="1"/>
        <v>0</v>
      </c>
    </row>
    <row r="47" spans="1:15" s="1" customFormat="1" x14ac:dyDescent="0.25">
      <c r="A47" s="11" t="s">
        <v>221</v>
      </c>
      <c r="B47" s="11" t="s">
        <v>31</v>
      </c>
      <c r="C47" s="11" t="s">
        <v>48</v>
      </c>
      <c r="D47" s="11" t="s">
        <v>111</v>
      </c>
      <c r="E47" s="12">
        <v>2007</v>
      </c>
      <c r="F47" s="12">
        <v>1</v>
      </c>
      <c r="G47" s="12">
        <v>1</v>
      </c>
      <c r="H47" s="12" t="s">
        <v>14</v>
      </c>
      <c r="I47" s="12" t="s">
        <v>20</v>
      </c>
      <c r="J47" s="3">
        <v>2</v>
      </c>
      <c r="K47" s="3">
        <v>4</v>
      </c>
      <c r="L47" s="3">
        <v>2</v>
      </c>
      <c r="M47" s="3">
        <f t="shared" si="0"/>
        <v>8</v>
      </c>
      <c r="N47" s="4"/>
      <c r="O47" s="4">
        <f t="shared" si="1"/>
        <v>0</v>
      </c>
    </row>
    <row r="48" spans="1:15" s="1" customFormat="1" x14ac:dyDescent="0.25">
      <c r="A48" s="11"/>
      <c r="B48" s="11"/>
      <c r="C48" s="11"/>
      <c r="D48" s="11"/>
      <c r="E48" s="12"/>
      <c r="F48" s="12"/>
      <c r="G48" s="12"/>
      <c r="H48" s="12"/>
      <c r="I48" s="12"/>
      <c r="J48" s="3"/>
      <c r="K48" s="3"/>
      <c r="L48" s="3"/>
      <c r="M48" s="3"/>
      <c r="N48" s="28">
        <f>SUM(N41:N47)</f>
        <v>0</v>
      </c>
      <c r="O48" s="28">
        <f t="shared" ref="O48" si="4">SUM(O41:O47)</f>
        <v>0</v>
      </c>
    </row>
    <row r="49" spans="1:15" s="1" customFormat="1" x14ac:dyDescent="0.25">
      <c r="A49" s="41" t="s">
        <v>134</v>
      </c>
      <c r="B49" s="11"/>
      <c r="C49" s="11"/>
      <c r="D49" s="11"/>
      <c r="E49" s="12"/>
      <c r="F49" s="12"/>
      <c r="G49" s="12"/>
      <c r="H49" s="12"/>
      <c r="I49" s="12"/>
      <c r="J49" s="3"/>
      <c r="K49" s="3"/>
      <c r="L49" s="3"/>
      <c r="M49" s="3"/>
      <c r="N49" s="4"/>
      <c r="O49" s="4"/>
    </row>
    <row r="50" spans="1:15" s="1" customFormat="1" x14ac:dyDescent="0.25">
      <c r="A50" s="11" t="s">
        <v>213</v>
      </c>
      <c r="B50" s="11" t="s">
        <v>11</v>
      </c>
      <c r="C50" s="11" t="s">
        <v>170</v>
      </c>
      <c r="D50" s="11" t="s">
        <v>171</v>
      </c>
      <c r="E50" s="12">
        <v>2017</v>
      </c>
      <c r="F50" s="12">
        <v>1</v>
      </c>
      <c r="G50" s="12">
        <v>1</v>
      </c>
      <c r="H50" s="12" t="s">
        <v>57</v>
      </c>
      <c r="I50" s="12" t="s">
        <v>20</v>
      </c>
      <c r="J50" s="3">
        <v>1</v>
      </c>
      <c r="K50" s="3">
        <v>2</v>
      </c>
      <c r="L50" s="3">
        <v>1</v>
      </c>
      <c r="M50" s="3">
        <f t="shared" si="0"/>
        <v>4</v>
      </c>
      <c r="N50" s="4"/>
      <c r="O50" s="4">
        <f t="shared" si="1"/>
        <v>0</v>
      </c>
    </row>
    <row r="51" spans="1:15" s="1" customFormat="1" x14ac:dyDescent="0.25">
      <c r="A51" s="11" t="s">
        <v>141</v>
      </c>
      <c r="B51" s="11" t="s">
        <v>31</v>
      </c>
      <c r="C51" s="11" t="s">
        <v>188</v>
      </c>
      <c r="D51" s="11" t="s">
        <v>189</v>
      </c>
      <c r="E51" s="12">
        <v>2019</v>
      </c>
      <c r="F51" s="12">
        <v>1</v>
      </c>
      <c r="G51" s="12">
        <v>1</v>
      </c>
      <c r="H51" s="12" t="s">
        <v>169</v>
      </c>
      <c r="I51" s="12" t="s">
        <v>190</v>
      </c>
      <c r="J51" s="3">
        <v>0</v>
      </c>
      <c r="K51" s="3">
        <v>4</v>
      </c>
      <c r="L51" s="3">
        <v>2</v>
      </c>
      <c r="M51" s="3">
        <f t="shared" si="0"/>
        <v>6</v>
      </c>
      <c r="N51" s="4"/>
      <c r="O51" s="4">
        <f t="shared" si="1"/>
        <v>0</v>
      </c>
    </row>
    <row r="52" spans="1:15" s="1" customFormat="1" x14ac:dyDescent="0.25">
      <c r="A52" s="11" t="s">
        <v>187</v>
      </c>
      <c r="B52" s="11" t="s">
        <v>31</v>
      </c>
      <c r="C52" s="11" t="s">
        <v>188</v>
      </c>
      <c r="D52" s="11" t="s">
        <v>189</v>
      </c>
      <c r="E52" s="12">
        <v>2019</v>
      </c>
      <c r="F52" s="12">
        <v>1</v>
      </c>
      <c r="G52" s="12">
        <v>1</v>
      </c>
      <c r="H52" s="12" t="s">
        <v>169</v>
      </c>
      <c r="I52" s="12" t="s">
        <v>190</v>
      </c>
      <c r="J52" s="3">
        <v>0</v>
      </c>
      <c r="K52" s="3">
        <v>2</v>
      </c>
      <c r="L52" s="3">
        <v>1</v>
      </c>
      <c r="M52" s="3">
        <f t="shared" si="0"/>
        <v>3</v>
      </c>
      <c r="N52" s="4"/>
      <c r="O52" s="4">
        <f t="shared" si="1"/>
        <v>0</v>
      </c>
    </row>
    <row r="53" spans="1:15" s="1" customFormat="1" x14ac:dyDescent="0.25">
      <c r="A53" s="11"/>
      <c r="B53" s="11"/>
      <c r="C53" s="11"/>
      <c r="D53" s="11"/>
      <c r="E53" s="12"/>
      <c r="F53" s="12"/>
      <c r="G53" s="12"/>
      <c r="H53" s="12"/>
      <c r="I53" s="12"/>
      <c r="J53" s="3"/>
      <c r="K53" s="3"/>
      <c r="L53" s="3"/>
      <c r="M53" s="3"/>
      <c r="N53" s="28">
        <f>SUM(N50:N52)</f>
        <v>0</v>
      </c>
      <c r="O53" s="28">
        <f t="shared" ref="O53" si="5">SUM(O50:O52)</f>
        <v>0</v>
      </c>
    </row>
    <row r="54" spans="1:15" s="1" customFormat="1" x14ac:dyDescent="0.25">
      <c r="A54" s="41" t="s">
        <v>135</v>
      </c>
      <c r="B54" s="11"/>
      <c r="C54" s="11"/>
      <c r="D54" s="11"/>
      <c r="E54" s="12"/>
      <c r="F54" s="12"/>
      <c r="G54" s="12"/>
      <c r="H54" s="12"/>
      <c r="I54" s="12"/>
      <c r="J54" s="3"/>
      <c r="K54" s="3"/>
      <c r="L54" s="3"/>
      <c r="M54" s="3"/>
      <c r="N54" s="4"/>
      <c r="O54" s="4"/>
    </row>
    <row r="55" spans="1:15" s="1" customFormat="1" ht="15" customHeight="1" x14ac:dyDescent="0.25">
      <c r="A55" s="11" t="s">
        <v>87</v>
      </c>
      <c r="B55" s="11" t="s">
        <v>13</v>
      </c>
      <c r="C55" s="20" t="s">
        <v>35</v>
      </c>
      <c r="D55" s="11" t="s">
        <v>36</v>
      </c>
      <c r="E55" s="12">
        <v>2014</v>
      </c>
      <c r="F55" s="12">
        <v>1</v>
      </c>
      <c r="G55" s="12">
        <v>1</v>
      </c>
      <c r="H55" s="12" t="s">
        <v>14</v>
      </c>
      <c r="I55" s="12" t="s">
        <v>20</v>
      </c>
      <c r="J55" s="3">
        <v>2</v>
      </c>
      <c r="K55" s="3">
        <v>4</v>
      </c>
      <c r="L55" s="3">
        <v>1</v>
      </c>
      <c r="M55" s="3">
        <f t="shared" si="0"/>
        <v>7</v>
      </c>
      <c r="N55" s="4"/>
      <c r="O55" s="4">
        <f t="shared" si="1"/>
        <v>0</v>
      </c>
    </row>
    <row r="56" spans="1:15" s="1" customFormat="1" ht="15" customHeight="1" x14ac:dyDescent="0.25">
      <c r="A56" s="11" t="s">
        <v>88</v>
      </c>
      <c r="B56" s="11" t="s">
        <v>37</v>
      </c>
      <c r="C56" s="20" t="s">
        <v>38</v>
      </c>
      <c r="D56" s="11" t="s">
        <v>39</v>
      </c>
      <c r="E56" s="12" t="s">
        <v>40</v>
      </c>
      <c r="F56" s="12">
        <v>1</v>
      </c>
      <c r="G56" s="12">
        <v>1</v>
      </c>
      <c r="H56" s="12" t="s">
        <v>209</v>
      </c>
      <c r="I56" s="12" t="s">
        <v>20</v>
      </c>
      <c r="J56" s="3">
        <v>1</v>
      </c>
      <c r="K56" s="3">
        <v>2</v>
      </c>
      <c r="L56" s="3">
        <v>1</v>
      </c>
      <c r="M56" s="3">
        <f t="shared" si="0"/>
        <v>4</v>
      </c>
      <c r="N56" s="4"/>
      <c r="O56" s="4">
        <f t="shared" si="1"/>
        <v>0</v>
      </c>
    </row>
    <row r="57" spans="1:15" s="1" customFormat="1" ht="15" customHeight="1" x14ac:dyDescent="0.25">
      <c r="A57" s="11" t="s">
        <v>88</v>
      </c>
      <c r="B57" s="11" t="s">
        <v>37</v>
      </c>
      <c r="C57" s="20" t="s">
        <v>38</v>
      </c>
      <c r="D57" s="11" t="s">
        <v>39</v>
      </c>
      <c r="E57" s="12" t="s">
        <v>40</v>
      </c>
      <c r="F57" s="12">
        <v>1</v>
      </c>
      <c r="G57" s="12">
        <v>1</v>
      </c>
      <c r="H57" s="12" t="s">
        <v>209</v>
      </c>
      <c r="I57" s="12" t="s">
        <v>20</v>
      </c>
      <c r="J57" s="3">
        <v>1</v>
      </c>
      <c r="K57" s="3">
        <v>2</v>
      </c>
      <c r="L57" s="3">
        <v>1</v>
      </c>
      <c r="M57" s="3">
        <f t="shared" si="0"/>
        <v>4</v>
      </c>
      <c r="N57" s="4"/>
      <c r="O57" s="4">
        <f t="shared" si="1"/>
        <v>0</v>
      </c>
    </row>
    <row r="58" spans="1:15" s="1" customFormat="1" ht="28.5" customHeight="1" x14ac:dyDescent="0.25">
      <c r="A58" s="11" t="s">
        <v>89</v>
      </c>
      <c r="B58" s="11" t="s">
        <v>13</v>
      </c>
      <c r="C58" s="20" t="s">
        <v>41</v>
      </c>
      <c r="D58" s="11" t="s">
        <v>42</v>
      </c>
      <c r="E58" s="12">
        <v>2014</v>
      </c>
      <c r="F58" s="12">
        <v>1</v>
      </c>
      <c r="G58" s="12">
        <v>1</v>
      </c>
      <c r="H58" s="12" t="s">
        <v>14</v>
      </c>
      <c r="I58" s="12" t="s">
        <v>20</v>
      </c>
      <c r="J58" s="3">
        <v>1</v>
      </c>
      <c r="K58" s="3">
        <v>2</v>
      </c>
      <c r="L58" s="3">
        <v>1</v>
      </c>
      <c r="M58" s="3">
        <f t="shared" si="0"/>
        <v>4</v>
      </c>
      <c r="N58" s="4"/>
      <c r="O58" s="4">
        <f t="shared" si="1"/>
        <v>0</v>
      </c>
    </row>
    <row r="59" spans="1:15" s="1" customFormat="1" ht="29.25" customHeight="1" x14ac:dyDescent="0.25">
      <c r="A59" s="11" t="s">
        <v>90</v>
      </c>
      <c r="B59" s="11" t="s">
        <v>13</v>
      </c>
      <c r="C59" s="20" t="s">
        <v>41</v>
      </c>
      <c r="D59" s="11" t="s">
        <v>42</v>
      </c>
      <c r="E59" s="12">
        <v>2014</v>
      </c>
      <c r="F59" s="12">
        <v>1</v>
      </c>
      <c r="G59" s="12">
        <v>1</v>
      </c>
      <c r="H59" s="12" t="s">
        <v>14</v>
      </c>
      <c r="I59" s="12" t="s">
        <v>20</v>
      </c>
      <c r="J59" s="3">
        <v>1</v>
      </c>
      <c r="K59" s="3">
        <v>2</v>
      </c>
      <c r="L59" s="3">
        <v>1</v>
      </c>
      <c r="M59" s="3">
        <f t="shared" si="0"/>
        <v>4</v>
      </c>
      <c r="N59" s="4"/>
      <c r="O59" s="4">
        <f t="shared" si="1"/>
        <v>0</v>
      </c>
    </row>
    <row r="60" spans="1:15" s="1" customFormat="1" ht="30" x14ac:dyDescent="0.25">
      <c r="A60" s="12" t="s">
        <v>103</v>
      </c>
      <c r="B60" s="11" t="s">
        <v>31</v>
      </c>
      <c r="C60" s="21" t="s">
        <v>183</v>
      </c>
      <c r="D60" s="12">
        <v>11.58</v>
      </c>
      <c r="E60" s="12">
        <v>2016</v>
      </c>
      <c r="F60" s="12">
        <v>1</v>
      </c>
      <c r="G60" s="12">
        <v>5</v>
      </c>
      <c r="H60" s="12" t="s">
        <v>14</v>
      </c>
      <c r="I60" s="12" t="s">
        <v>20</v>
      </c>
      <c r="J60" s="3">
        <v>1</v>
      </c>
      <c r="K60" s="3">
        <v>2</v>
      </c>
      <c r="L60" s="3">
        <v>1</v>
      </c>
      <c r="M60" s="3">
        <f t="shared" si="0"/>
        <v>4</v>
      </c>
      <c r="N60" s="4"/>
      <c r="O60" s="4">
        <f t="shared" si="1"/>
        <v>0</v>
      </c>
    </row>
    <row r="61" spans="1:15" s="1" customFormat="1" ht="30" x14ac:dyDescent="0.25">
      <c r="A61" s="12" t="s">
        <v>102</v>
      </c>
      <c r="B61" s="12" t="s">
        <v>31</v>
      </c>
      <c r="C61" s="22" t="s">
        <v>183</v>
      </c>
      <c r="D61" s="12">
        <v>11.58</v>
      </c>
      <c r="E61" s="12">
        <v>2016</v>
      </c>
      <c r="F61" s="12">
        <v>1</v>
      </c>
      <c r="G61" s="12">
        <v>5</v>
      </c>
      <c r="H61" s="12" t="s">
        <v>14</v>
      </c>
      <c r="I61" s="12" t="s">
        <v>20</v>
      </c>
      <c r="J61" s="3">
        <v>1</v>
      </c>
      <c r="K61" s="3">
        <v>2</v>
      </c>
      <c r="L61" s="3">
        <v>1</v>
      </c>
      <c r="M61" s="3">
        <f t="shared" si="0"/>
        <v>4</v>
      </c>
      <c r="N61" s="4"/>
      <c r="O61" s="4">
        <f t="shared" si="1"/>
        <v>0</v>
      </c>
    </row>
    <row r="62" spans="1:15" s="1" customFormat="1" x14ac:dyDescent="0.25">
      <c r="A62" s="12" t="s">
        <v>127</v>
      </c>
      <c r="B62" s="11" t="s">
        <v>115</v>
      </c>
      <c r="C62" s="20" t="s">
        <v>128</v>
      </c>
      <c r="D62" s="11" t="s">
        <v>179</v>
      </c>
      <c r="E62" s="12" t="s">
        <v>115</v>
      </c>
      <c r="F62" s="12" t="s">
        <v>115</v>
      </c>
      <c r="G62" s="12">
        <v>1</v>
      </c>
      <c r="H62" s="12" t="s">
        <v>115</v>
      </c>
      <c r="I62" s="12" t="s">
        <v>20</v>
      </c>
      <c r="J62" s="3">
        <v>1</v>
      </c>
      <c r="K62" s="3">
        <v>2</v>
      </c>
      <c r="L62" s="3">
        <v>1</v>
      </c>
      <c r="M62" s="3">
        <f t="shared" si="0"/>
        <v>4</v>
      </c>
      <c r="N62" s="4"/>
      <c r="O62" s="4">
        <f t="shared" si="1"/>
        <v>0</v>
      </c>
    </row>
    <row r="63" spans="1:15" s="1" customFormat="1" x14ac:dyDescent="0.25">
      <c r="A63" s="12" t="s">
        <v>141</v>
      </c>
      <c r="B63" s="12" t="s">
        <v>31</v>
      </c>
      <c r="C63" s="16" t="s">
        <v>154</v>
      </c>
      <c r="D63" s="12">
        <v>3.5</v>
      </c>
      <c r="E63" s="12">
        <v>2017</v>
      </c>
      <c r="F63" s="12">
        <v>1</v>
      </c>
      <c r="G63" s="12">
        <v>1</v>
      </c>
      <c r="H63" s="12" t="s">
        <v>144</v>
      </c>
      <c r="I63" s="12" t="s">
        <v>20</v>
      </c>
      <c r="J63" s="3">
        <v>2</v>
      </c>
      <c r="K63" s="3">
        <v>4</v>
      </c>
      <c r="L63" s="3">
        <v>2</v>
      </c>
      <c r="M63" s="3">
        <f t="shared" si="0"/>
        <v>8</v>
      </c>
      <c r="N63" s="4"/>
      <c r="O63" s="4">
        <f t="shared" si="1"/>
        <v>0</v>
      </c>
    </row>
    <row r="64" spans="1:15" s="1" customFormat="1" x14ac:dyDescent="0.25">
      <c r="A64" s="11"/>
      <c r="B64" s="11"/>
      <c r="C64" s="11"/>
      <c r="D64" s="11"/>
      <c r="E64" s="12"/>
      <c r="F64" s="12"/>
      <c r="G64" s="12"/>
      <c r="H64" s="12"/>
      <c r="I64" s="12"/>
      <c r="J64" s="3"/>
      <c r="K64" s="3"/>
      <c r="L64" s="3"/>
      <c r="M64" s="3"/>
      <c r="N64" s="28">
        <f>SUM(N55:N63)</f>
        <v>0</v>
      </c>
      <c r="O64" s="28">
        <f t="shared" ref="O64" si="6">SUM(O55:O63)</f>
        <v>0</v>
      </c>
    </row>
    <row r="65" spans="1:15" s="1" customFormat="1" x14ac:dyDescent="0.25">
      <c r="A65" s="41" t="s">
        <v>136</v>
      </c>
      <c r="B65" s="11"/>
      <c r="C65" s="11"/>
      <c r="D65" s="11"/>
      <c r="E65" s="12"/>
      <c r="F65" s="12"/>
      <c r="G65" s="12"/>
      <c r="H65" s="12"/>
      <c r="I65" s="12"/>
      <c r="J65" s="3"/>
      <c r="K65" s="3"/>
      <c r="L65" s="3"/>
      <c r="M65" s="3"/>
      <c r="N65" s="4"/>
      <c r="O65" s="4"/>
    </row>
    <row r="66" spans="1:15" s="1" customFormat="1" x14ac:dyDescent="0.25">
      <c r="A66" s="11" t="s">
        <v>175</v>
      </c>
      <c r="B66" s="11" t="s">
        <v>31</v>
      </c>
      <c r="C66" s="11" t="s">
        <v>174</v>
      </c>
      <c r="D66" s="11" t="s">
        <v>177</v>
      </c>
      <c r="E66" s="12">
        <v>2012</v>
      </c>
      <c r="F66" s="12">
        <v>1</v>
      </c>
      <c r="G66" s="12">
        <v>1</v>
      </c>
      <c r="H66" s="12" t="s">
        <v>178</v>
      </c>
      <c r="I66" s="12" t="s">
        <v>20</v>
      </c>
      <c r="J66" s="3">
        <v>1</v>
      </c>
      <c r="K66" s="3">
        <v>2</v>
      </c>
      <c r="L66" s="3">
        <v>1</v>
      </c>
      <c r="M66" s="3">
        <f t="shared" si="0"/>
        <v>4</v>
      </c>
      <c r="N66" s="4"/>
      <c r="O66" s="4">
        <f t="shared" si="1"/>
        <v>0</v>
      </c>
    </row>
    <row r="67" spans="1:15" s="1" customFormat="1" x14ac:dyDescent="0.25">
      <c r="A67" s="11" t="s">
        <v>176</v>
      </c>
      <c r="B67" s="11" t="s">
        <v>31</v>
      </c>
      <c r="C67" s="11" t="s">
        <v>174</v>
      </c>
      <c r="D67" s="11" t="s">
        <v>177</v>
      </c>
      <c r="E67" s="12">
        <v>2012</v>
      </c>
      <c r="F67" s="12">
        <v>1</v>
      </c>
      <c r="G67" s="12">
        <v>1</v>
      </c>
      <c r="H67" s="12" t="s">
        <v>178</v>
      </c>
      <c r="I67" s="12" t="s">
        <v>20</v>
      </c>
      <c r="J67" s="3">
        <v>1</v>
      </c>
      <c r="K67" s="3">
        <v>2</v>
      </c>
      <c r="L67" s="3">
        <v>1</v>
      </c>
      <c r="M67" s="3">
        <f t="shared" si="0"/>
        <v>4</v>
      </c>
      <c r="N67" s="4"/>
      <c r="O67" s="4">
        <f t="shared" si="1"/>
        <v>0</v>
      </c>
    </row>
    <row r="68" spans="1:15" s="1" customFormat="1" x14ac:dyDescent="0.25">
      <c r="A68" s="11" t="s">
        <v>43</v>
      </c>
      <c r="B68" s="11" t="s">
        <v>10</v>
      </c>
      <c r="C68" s="11" t="s">
        <v>44</v>
      </c>
      <c r="D68" s="11" t="s">
        <v>45</v>
      </c>
      <c r="E68" s="12">
        <v>1998</v>
      </c>
      <c r="F68" s="12">
        <v>1</v>
      </c>
      <c r="G68" s="12">
        <v>1</v>
      </c>
      <c r="H68" s="12" t="s">
        <v>15</v>
      </c>
      <c r="I68" s="12" t="s">
        <v>20</v>
      </c>
      <c r="J68" s="3">
        <v>1</v>
      </c>
      <c r="K68" s="3">
        <v>2</v>
      </c>
      <c r="L68" s="3">
        <v>1</v>
      </c>
      <c r="M68" s="3">
        <f t="shared" si="0"/>
        <v>4</v>
      </c>
      <c r="N68" s="4"/>
      <c r="O68" s="4">
        <f t="shared" si="1"/>
        <v>0</v>
      </c>
    </row>
    <row r="69" spans="1:15" s="1" customFormat="1" x14ac:dyDescent="0.25">
      <c r="A69" s="11" t="s">
        <v>112</v>
      </c>
      <c r="B69" s="11" t="s">
        <v>31</v>
      </c>
      <c r="C69" s="11" t="s">
        <v>47</v>
      </c>
      <c r="D69" s="11" t="s">
        <v>46</v>
      </c>
      <c r="E69" s="12">
        <v>2012</v>
      </c>
      <c r="F69" s="12">
        <v>1</v>
      </c>
      <c r="G69" s="12">
        <v>1</v>
      </c>
      <c r="H69" s="12" t="s">
        <v>14</v>
      </c>
      <c r="I69" s="12" t="s">
        <v>20</v>
      </c>
      <c r="J69" s="3">
        <v>2</v>
      </c>
      <c r="K69" s="3">
        <v>4</v>
      </c>
      <c r="L69" s="3">
        <v>2</v>
      </c>
      <c r="M69" s="3">
        <f t="shared" si="0"/>
        <v>8</v>
      </c>
      <c r="N69" s="4"/>
      <c r="O69" s="4">
        <f t="shared" si="1"/>
        <v>0</v>
      </c>
    </row>
    <row r="70" spans="1:15" s="1" customFormat="1" ht="15.75" customHeight="1" x14ac:dyDescent="0.25">
      <c r="A70" s="11" t="s">
        <v>163</v>
      </c>
      <c r="B70" s="11" t="s">
        <v>31</v>
      </c>
      <c r="C70" s="11" t="s">
        <v>47</v>
      </c>
      <c r="D70" s="11" t="s">
        <v>46</v>
      </c>
      <c r="E70" s="12">
        <v>2012</v>
      </c>
      <c r="F70" s="12">
        <v>1</v>
      </c>
      <c r="G70" s="12">
        <v>1</v>
      </c>
      <c r="H70" s="12" t="s">
        <v>14</v>
      </c>
      <c r="I70" s="12" t="s">
        <v>20</v>
      </c>
      <c r="J70" s="3">
        <v>1</v>
      </c>
      <c r="K70" s="3">
        <v>2</v>
      </c>
      <c r="L70" s="3">
        <v>1</v>
      </c>
      <c r="M70" s="3">
        <f t="shared" si="0"/>
        <v>4</v>
      </c>
      <c r="N70" s="4"/>
      <c r="O70" s="4">
        <f t="shared" si="1"/>
        <v>0</v>
      </c>
    </row>
    <row r="71" spans="1:15" s="1" customFormat="1" ht="15" customHeight="1" x14ac:dyDescent="0.25">
      <c r="A71" s="12" t="s">
        <v>166</v>
      </c>
      <c r="B71" s="15" t="s">
        <v>31</v>
      </c>
      <c r="C71" s="15" t="s">
        <v>182</v>
      </c>
      <c r="D71" s="12" t="s">
        <v>172</v>
      </c>
      <c r="E71" s="12">
        <v>2017</v>
      </c>
      <c r="F71" s="12">
        <v>1</v>
      </c>
      <c r="G71" s="12">
        <v>4</v>
      </c>
      <c r="H71" s="12" t="s">
        <v>14</v>
      </c>
      <c r="I71" s="12" t="s">
        <v>20</v>
      </c>
      <c r="J71" s="3">
        <v>1</v>
      </c>
      <c r="K71" s="3">
        <v>2</v>
      </c>
      <c r="L71" s="3">
        <v>1</v>
      </c>
      <c r="M71" s="3">
        <f t="shared" si="0"/>
        <v>4</v>
      </c>
      <c r="N71" s="4"/>
      <c r="O71" s="4">
        <f t="shared" si="1"/>
        <v>0</v>
      </c>
    </row>
    <row r="72" spans="1:15" s="1" customFormat="1" x14ac:dyDescent="0.25">
      <c r="A72" s="11" t="s">
        <v>127</v>
      </c>
      <c r="B72" s="11" t="s">
        <v>115</v>
      </c>
      <c r="C72" s="11" t="s">
        <v>164</v>
      </c>
      <c r="D72" s="11" t="s">
        <v>130</v>
      </c>
      <c r="E72" s="12" t="s">
        <v>115</v>
      </c>
      <c r="F72" s="12" t="s">
        <v>115</v>
      </c>
      <c r="G72" s="12">
        <v>1</v>
      </c>
      <c r="H72" s="12" t="s">
        <v>115</v>
      </c>
      <c r="I72" s="12" t="s">
        <v>20</v>
      </c>
      <c r="J72" s="3">
        <v>1</v>
      </c>
      <c r="K72" s="3">
        <v>2</v>
      </c>
      <c r="L72" s="3">
        <v>1</v>
      </c>
      <c r="M72" s="3">
        <f t="shared" si="0"/>
        <v>4</v>
      </c>
      <c r="N72" s="4"/>
      <c r="O72" s="4">
        <f t="shared" si="1"/>
        <v>0</v>
      </c>
    </row>
    <row r="73" spans="1:15" s="1" customFormat="1" ht="15" customHeight="1" x14ac:dyDescent="0.25">
      <c r="A73" s="11" t="s">
        <v>193</v>
      </c>
      <c r="B73" s="11" t="s">
        <v>31</v>
      </c>
      <c r="C73" s="11" t="s">
        <v>191</v>
      </c>
      <c r="D73" s="11" t="s">
        <v>192</v>
      </c>
      <c r="E73" s="12">
        <v>2020</v>
      </c>
      <c r="F73" s="12">
        <v>1</v>
      </c>
      <c r="G73" s="12">
        <v>1</v>
      </c>
      <c r="H73" s="12" t="s">
        <v>169</v>
      </c>
      <c r="I73" s="12" t="s">
        <v>194</v>
      </c>
      <c r="J73" s="3">
        <v>0</v>
      </c>
      <c r="K73" s="3">
        <v>1</v>
      </c>
      <c r="L73" s="3">
        <v>1</v>
      </c>
      <c r="M73" s="3">
        <f t="shared" ref="M73:M100" si="7">SUM(J73:L73)</f>
        <v>2</v>
      </c>
      <c r="N73" s="4"/>
      <c r="O73" s="4">
        <f t="shared" ref="O73:O100" si="8">M73*N73</f>
        <v>0</v>
      </c>
    </row>
    <row r="74" spans="1:15" s="1" customFormat="1" ht="15" customHeight="1" x14ac:dyDescent="0.25">
      <c r="A74" s="11"/>
      <c r="B74" s="11"/>
      <c r="C74" s="11"/>
      <c r="D74" s="11"/>
      <c r="E74" s="12"/>
      <c r="F74" s="12"/>
      <c r="G74" s="12"/>
      <c r="H74" s="12"/>
      <c r="I74" s="12"/>
      <c r="J74" s="3"/>
      <c r="K74" s="3"/>
      <c r="L74" s="3"/>
      <c r="M74" s="3"/>
      <c r="N74" s="28">
        <f>SUM(N66:N73)</f>
        <v>0</v>
      </c>
      <c r="O74" s="28">
        <f t="shared" ref="O74" si="9">SUM(O66:O73)</f>
        <v>0</v>
      </c>
    </row>
    <row r="75" spans="1:15" s="1" customFormat="1" x14ac:dyDescent="0.25">
      <c r="A75" s="41" t="s">
        <v>137</v>
      </c>
      <c r="B75" s="11"/>
      <c r="C75" s="11"/>
      <c r="D75" s="11"/>
      <c r="E75" s="12"/>
      <c r="F75" s="12"/>
      <c r="G75" s="12"/>
      <c r="H75" s="12"/>
      <c r="I75" s="12"/>
      <c r="J75" s="3"/>
      <c r="K75" s="3"/>
      <c r="L75" s="3"/>
      <c r="M75" s="3"/>
      <c r="N75" s="4"/>
      <c r="O75" s="4"/>
    </row>
    <row r="76" spans="1:15" s="1" customFormat="1" ht="15.75" customHeight="1" x14ac:dyDescent="0.25">
      <c r="A76" s="11" t="s">
        <v>49</v>
      </c>
      <c r="B76" s="11" t="s">
        <v>31</v>
      </c>
      <c r="C76" s="11" t="s">
        <v>50</v>
      </c>
      <c r="D76" s="11" t="s">
        <v>81</v>
      </c>
      <c r="E76" s="12">
        <v>2012</v>
      </c>
      <c r="F76" s="12">
        <v>1</v>
      </c>
      <c r="G76" s="12">
        <v>1</v>
      </c>
      <c r="H76" s="12" t="s">
        <v>14</v>
      </c>
      <c r="I76" s="12" t="s">
        <v>20</v>
      </c>
      <c r="J76" s="3">
        <v>2</v>
      </c>
      <c r="K76" s="3">
        <v>4</v>
      </c>
      <c r="L76" s="3">
        <v>2</v>
      </c>
      <c r="M76" s="3">
        <f t="shared" si="7"/>
        <v>8</v>
      </c>
      <c r="N76" s="4"/>
      <c r="O76" s="4">
        <f t="shared" si="8"/>
        <v>0</v>
      </c>
    </row>
    <row r="77" spans="1:15" s="1" customFormat="1" ht="30.75" customHeight="1" x14ac:dyDescent="0.25">
      <c r="A77" s="12" t="s">
        <v>51</v>
      </c>
      <c r="B77" s="11" t="s">
        <v>10</v>
      </c>
      <c r="C77" s="11" t="s">
        <v>101</v>
      </c>
      <c r="D77" s="11" t="s">
        <v>52</v>
      </c>
      <c r="E77" s="12">
        <v>2003</v>
      </c>
      <c r="F77" s="12">
        <v>1</v>
      </c>
      <c r="G77" s="12">
        <v>2</v>
      </c>
      <c r="H77" s="12" t="s">
        <v>14</v>
      </c>
      <c r="I77" s="12" t="s">
        <v>20</v>
      </c>
      <c r="J77" s="3">
        <v>1</v>
      </c>
      <c r="K77" s="3">
        <v>2</v>
      </c>
      <c r="L77" s="3">
        <v>1</v>
      </c>
      <c r="M77" s="3">
        <f t="shared" si="7"/>
        <v>4</v>
      </c>
      <c r="N77" s="4"/>
      <c r="O77" s="4">
        <f t="shared" si="8"/>
        <v>0</v>
      </c>
    </row>
    <row r="78" spans="1:15" s="1" customFormat="1" ht="29.25" customHeight="1" x14ac:dyDescent="0.25">
      <c r="A78" s="12" t="s">
        <v>127</v>
      </c>
      <c r="B78" s="11" t="s">
        <v>115</v>
      </c>
      <c r="C78" s="11" t="s">
        <v>131</v>
      </c>
      <c r="D78" s="11" t="s">
        <v>132</v>
      </c>
      <c r="E78" s="12" t="s">
        <v>115</v>
      </c>
      <c r="F78" s="12" t="s">
        <v>115</v>
      </c>
      <c r="G78" s="12">
        <v>2</v>
      </c>
      <c r="H78" s="12" t="s">
        <v>115</v>
      </c>
      <c r="I78" s="12" t="s">
        <v>20</v>
      </c>
      <c r="J78" s="3">
        <v>1</v>
      </c>
      <c r="K78" s="3">
        <v>2</v>
      </c>
      <c r="L78" s="3">
        <v>1</v>
      </c>
      <c r="M78" s="3">
        <f t="shared" si="7"/>
        <v>4</v>
      </c>
      <c r="N78" s="4"/>
      <c r="O78" s="4">
        <f t="shared" si="8"/>
        <v>0</v>
      </c>
    </row>
    <row r="79" spans="1:15" s="1" customFormat="1" ht="29.25" customHeight="1" x14ac:dyDescent="0.25">
      <c r="A79" s="12" t="s">
        <v>155</v>
      </c>
      <c r="B79" s="12" t="s">
        <v>31</v>
      </c>
      <c r="C79" s="16" t="s">
        <v>156</v>
      </c>
      <c r="D79" s="12" t="s">
        <v>157</v>
      </c>
      <c r="E79" s="12">
        <v>2017</v>
      </c>
      <c r="F79" s="12">
        <v>1</v>
      </c>
      <c r="G79" s="12">
        <v>3</v>
      </c>
      <c r="H79" s="12" t="s">
        <v>14</v>
      </c>
      <c r="I79" s="12" t="s">
        <v>20</v>
      </c>
      <c r="J79" s="3">
        <v>1</v>
      </c>
      <c r="K79" s="3">
        <v>2</v>
      </c>
      <c r="L79" s="3">
        <v>1</v>
      </c>
      <c r="M79" s="3">
        <f t="shared" si="7"/>
        <v>4</v>
      </c>
      <c r="N79" s="4"/>
      <c r="O79" s="4">
        <f t="shared" si="8"/>
        <v>0</v>
      </c>
    </row>
    <row r="80" spans="1:15" s="1" customFormat="1" ht="29.25" customHeight="1" x14ac:dyDescent="0.25">
      <c r="A80" s="12" t="s">
        <v>158</v>
      </c>
      <c r="B80" s="12" t="s">
        <v>31</v>
      </c>
      <c r="C80" s="16" t="s">
        <v>156</v>
      </c>
      <c r="D80" s="12" t="s">
        <v>157</v>
      </c>
      <c r="E80" s="12">
        <v>2017</v>
      </c>
      <c r="F80" s="12">
        <v>1</v>
      </c>
      <c r="G80" s="12">
        <v>3</v>
      </c>
      <c r="H80" s="12" t="s">
        <v>14</v>
      </c>
      <c r="I80" s="12" t="s">
        <v>20</v>
      </c>
      <c r="J80" s="3">
        <v>1</v>
      </c>
      <c r="K80" s="3">
        <v>2</v>
      </c>
      <c r="L80" s="3">
        <v>1</v>
      </c>
      <c r="M80" s="3">
        <f t="shared" si="7"/>
        <v>4</v>
      </c>
      <c r="N80" s="4"/>
      <c r="O80" s="4">
        <f t="shared" si="8"/>
        <v>0</v>
      </c>
    </row>
    <row r="81" spans="1:15" s="1" customFormat="1" ht="15.75" customHeight="1" x14ac:dyDescent="0.25">
      <c r="A81" s="12" t="s">
        <v>184</v>
      </c>
      <c r="B81" s="12" t="s">
        <v>31</v>
      </c>
      <c r="C81" s="16" t="s">
        <v>185</v>
      </c>
      <c r="D81" s="12" t="s">
        <v>186</v>
      </c>
      <c r="E81" s="12">
        <v>2019</v>
      </c>
      <c r="F81" s="12">
        <v>1</v>
      </c>
      <c r="G81" s="12">
        <v>1</v>
      </c>
      <c r="H81" s="12" t="s">
        <v>169</v>
      </c>
      <c r="I81" s="12" t="s">
        <v>20</v>
      </c>
      <c r="J81" s="3">
        <v>1</v>
      </c>
      <c r="K81" s="3">
        <v>2</v>
      </c>
      <c r="L81" s="3">
        <v>1</v>
      </c>
      <c r="M81" s="3">
        <f t="shared" si="7"/>
        <v>4</v>
      </c>
      <c r="N81" s="4"/>
      <c r="O81" s="4">
        <f t="shared" si="8"/>
        <v>0</v>
      </c>
    </row>
    <row r="82" spans="1:15" s="1" customFormat="1" x14ac:dyDescent="0.25">
      <c r="A82" s="11"/>
      <c r="B82" s="11"/>
      <c r="C82" s="11"/>
      <c r="D82" s="11"/>
      <c r="E82" s="12"/>
      <c r="F82" s="12"/>
      <c r="G82" s="12"/>
      <c r="H82" s="12"/>
      <c r="I82" s="12"/>
      <c r="J82" s="3"/>
      <c r="K82" s="3"/>
      <c r="L82" s="3"/>
      <c r="M82" s="3"/>
      <c r="N82" s="28">
        <f>SUM(N76:N81)</f>
        <v>0</v>
      </c>
      <c r="O82" s="28">
        <f t="shared" ref="O82" si="10">SUM(O76:O81)</f>
        <v>0</v>
      </c>
    </row>
    <row r="83" spans="1:15" s="1" customFormat="1" x14ac:dyDescent="0.25">
      <c r="A83" s="41" t="s">
        <v>138</v>
      </c>
      <c r="B83" s="11"/>
      <c r="C83" s="11"/>
      <c r="D83" s="11"/>
      <c r="E83" s="12"/>
      <c r="F83" s="12"/>
      <c r="G83" s="12"/>
      <c r="H83" s="12"/>
      <c r="I83" s="12"/>
      <c r="J83" s="3"/>
      <c r="K83" s="3"/>
      <c r="L83" s="3"/>
      <c r="M83" s="3"/>
      <c r="N83" s="4"/>
      <c r="O83" s="4"/>
    </row>
    <row r="84" spans="1:15" s="1" customFormat="1" ht="15.6" customHeight="1" x14ac:dyDescent="0.25">
      <c r="A84" s="11" t="s">
        <v>53</v>
      </c>
      <c r="B84" s="11" t="s">
        <v>54</v>
      </c>
      <c r="C84" s="11" t="s">
        <v>55</v>
      </c>
      <c r="D84" s="11" t="s">
        <v>56</v>
      </c>
      <c r="E84" s="12">
        <v>2014</v>
      </c>
      <c r="F84" s="12">
        <v>1</v>
      </c>
      <c r="G84" s="12">
        <v>1</v>
      </c>
      <c r="H84" s="12" t="s">
        <v>57</v>
      </c>
      <c r="I84" s="12" t="s">
        <v>20</v>
      </c>
      <c r="J84" s="3">
        <v>1</v>
      </c>
      <c r="K84" s="3">
        <v>2</v>
      </c>
      <c r="L84" s="3">
        <v>1</v>
      </c>
      <c r="M84" s="3">
        <f t="shared" si="7"/>
        <v>4</v>
      </c>
      <c r="N84" s="4"/>
      <c r="O84" s="4">
        <f t="shared" si="8"/>
        <v>0</v>
      </c>
    </row>
    <row r="85" spans="1:15" s="1" customFormat="1" ht="15" customHeight="1" x14ac:dyDescent="0.25">
      <c r="A85" s="11" t="s">
        <v>79</v>
      </c>
      <c r="B85" s="11" t="s">
        <v>80</v>
      </c>
      <c r="C85" s="11" t="s">
        <v>58</v>
      </c>
      <c r="D85" s="11" t="s">
        <v>59</v>
      </c>
      <c r="E85" s="12">
        <v>2013</v>
      </c>
      <c r="F85" s="12">
        <v>1</v>
      </c>
      <c r="G85" s="12">
        <v>2</v>
      </c>
      <c r="H85" s="12" t="s">
        <v>57</v>
      </c>
      <c r="I85" s="12" t="s">
        <v>20</v>
      </c>
      <c r="J85" s="3">
        <v>1</v>
      </c>
      <c r="K85" s="3">
        <v>2</v>
      </c>
      <c r="L85" s="3">
        <v>1</v>
      </c>
      <c r="M85" s="3">
        <f t="shared" si="7"/>
        <v>4</v>
      </c>
      <c r="N85" s="4"/>
      <c r="O85" s="4">
        <f t="shared" si="8"/>
        <v>0</v>
      </c>
    </row>
    <row r="86" spans="1:15" s="1" customFormat="1" x14ac:dyDescent="0.25">
      <c r="A86" s="11" t="s">
        <v>60</v>
      </c>
      <c r="B86" s="11" t="s">
        <v>54</v>
      </c>
      <c r="C86" s="11" t="s">
        <v>61</v>
      </c>
      <c r="D86" s="11" t="s">
        <v>62</v>
      </c>
      <c r="E86" s="12">
        <v>2008</v>
      </c>
      <c r="F86" s="12">
        <v>1</v>
      </c>
      <c r="G86" s="12">
        <v>1</v>
      </c>
      <c r="H86" s="12" t="s">
        <v>57</v>
      </c>
      <c r="I86" s="12" t="s">
        <v>20</v>
      </c>
      <c r="J86" s="3">
        <v>2</v>
      </c>
      <c r="K86" s="3">
        <v>4</v>
      </c>
      <c r="L86" s="3">
        <v>2</v>
      </c>
      <c r="M86" s="3">
        <f t="shared" si="7"/>
        <v>8</v>
      </c>
      <c r="N86" s="4"/>
      <c r="O86" s="4">
        <f t="shared" si="8"/>
        <v>0</v>
      </c>
    </row>
    <row r="87" spans="1:15" s="1" customFormat="1" x14ac:dyDescent="0.25">
      <c r="A87" s="11"/>
      <c r="B87" s="11"/>
      <c r="C87" s="11"/>
      <c r="D87" s="11"/>
      <c r="E87" s="12"/>
      <c r="F87" s="12"/>
      <c r="G87" s="12"/>
      <c r="H87" s="12"/>
      <c r="I87" s="12"/>
      <c r="J87" s="3"/>
      <c r="K87" s="3"/>
      <c r="L87" s="3"/>
      <c r="M87" s="3"/>
      <c r="N87" s="28">
        <f>SUM(N84:N86)</f>
        <v>0</v>
      </c>
      <c r="O87" s="28">
        <f t="shared" ref="O87" si="11">SUM(O84:O86)</f>
        <v>0</v>
      </c>
    </row>
    <row r="88" spans="1:15" s="1" customFormat="1" x14ac:dyDescent="0.25">
      <c r="A88" s="41" t="s">
        <v>139</v>
      </c>
      <c r="B88" s="11"/>
      <c r="C88" s="11"/>
      <c r="D88" s="11"/>
      <c r="E88" s="12"/>
      <c r="F88" s="12"/>
      <c r="G88" s="12"/>
      <c r="H88" s="12"/>
      <c r="I88" s="12"/>
      <c r="J88" s="3"/>
      <c r="K88" s="3"/>
      <c r="L88" s="3"/>
      <c r="M88" s="3"/>
      <c r="N88" s="4"/>
      <c r="O88" s="4"/>
    </row>
    <row r="89" spans="1:15" s="1" customFormat="1" x14ac:dyDescent="0.25">
      <c r="A89" s="11" t="s">
        <v>63</v>
      </c>
      <c r="B89" s="11" t="s">
        <v>31</v>
      </c>
      <c r="C89" s="11" t="s">
        <v>64</v>
      </c>
      <c r="D89" s="11" t="s">
        <v>65</v>
      </c>
      <c r="E89" s="12">
        <v>2007</v>
      </c>
      <c r="F89" s="12">
        <v>1</v>
      </c>
      <c r="G89" s="12">
        <v>1</v>
      </c>
      <c r="H89" s="12" t="s">
        <v>14</v>
      </c>
      <c r="I89" s="12" t="s">
        <v>20</v>
      </c>
      <c r="J89" s="3">
        <v>2</v>
      </c>
      <c r="K89" s="3">
        <v>4</v>
      </c>
      <c r="L89" s="3">
        <v>2</v>
      </c>
      <c r="M89" s="3">
        <f t="shared" si="7"/>
        <v>8</v>
      </c>
      <c r="N89" s="4"/>
      <c r="O89" s="4">
        <f t="shared" si="8"/>
        <v>0</v>
      </c>
    </row>
    <row r="90" spans="1:15" s="1" customFormat="1" x14ac:dyDescent="0.25">
      <c r="A90" s="11" t="s">
        <v>66</v>
      </c>
      <c r="B90" s="11" t="s">
        <v>11</v>
      </c>
      <c r="C90" s="11" t="s">
        <v>67</v>
      </c>
      <c r="D90" s="11" t="s">
        <v>110</v>
      </c>
      <c r="E90" s="12">
        <v>2013</v>
      </c>
      <c r="F90" s="12">
        <v>1</v>
      </c>
      <c r="G90" s="12">
        <v>1</v>
      </c>
      <c r="H90" s="12" t="s">
        <v>14</v>
      </c>
      <c r="I90" s="12" t="s">
        <v>21</v>
      </c>
      <c r="J90" s="3">
        <v>1</v>
      </c>
      <c r="K90" s="3">
        <v>2</v>
      </c>
      <c r="L90" s="3">
        <v>1</v>
      </c>
      <c r="M90" s="3">
        <f t="shared" si="7"/>
        <v>4</v>
      </c>
      <c r="N90" s="4"/>
      <c r="O90" s="4">
        <f t="shared" si="8"/>
        <v>0</v>
      </c>
    </row>
    <row r="91" spans="1:15" s="1" customFormat="1" x14ac:dyDescent="0.25">
      <c r="A91" s="11" t="s">
        <v>68</v>
      </c>
      <c r="B91" s="11" t="s">
        <v>13</v>
      </c>
      <c r="C91" s="11" t="s">
        <v>69</v>
      </c>
      <c r="D91" s="11" t="s">
        <v>70</v>
      </c>
      <c r="E91" s="12">
        <v>2014</v>
      </c>
      <c r="F91" s="12">
        <v>1</v>
      </c>
      <c r="G91" s="12">
        <v>1</v>
      </c>
      <c r="H91" s="12" t="s">
        <v>14</v>
      </c>
      <c r="I91" s="12" t="s">
        <v>21</v>
      </c>
      <c r="J91" s="3">
        <v>2</v>
      </c>
      <c r="K91" s="3">
        <v>4</v>
      </c>
      <c r="L91" s="3">
        <v>2</v>
      </c>
      <c r="M91" s="3">
        <f t="shared" si="7"/>
        <v>8</v>
      </c>
      <c r="N91" s="4"/>
      <c r="O91" s="4">
        <f t="shared" si="8"/>
        <v>0</v>
      </c>
    </row>
    <row r="92" spans="1:15" s="25" customFormat="1" x14ac:dyDescent="0.25">
      <c r="A92" s="11" t="s">
        <v>233</v>
      </c>
      <c r="B92" s="11" t="s">
        <v>31</v>
      </c>
      <c r="C92" s="11" t="s">
        <v>234</v>
      </c>
      <c r="D92" s="11" t="s">
        <v>168</v>
      </c>
      <c r="E92" s="12">
        <v>2024</v>
      </c>
      <c r="F92" s="12">
        <v>1</v>
      </c>
      <c r="G92" s="12">
        <v>1</v>
      </c>
      <c r="H92" s="12" t="s">
        <v>169</v>
      </c>
      <c r="I92" s="12" t="s">
        <v>20</v>
      </c>
      <c r="J92" s="3">
        <v>2</v>
      </c>
      <c r="K92" s="3">
        <v>4</v>
      </c>
      <c r="L92" s="3">
        <v>2</v>
      </c>
      <c r="M92" s="3">
        <f t="shared" si="7"/>
        <v>8</v>
      </c>
      <c r="N92" s="4"/>
      <c r="O92" s="4">
        <f t="shared" si="8"/>
        <v>0</v>
      </c>
    </row>
    <row r="93" spans="1:15" s="1" customFormat="1" x14ac:dyDescent="0.25">
      <c r="A93" s="12"/>
      <c r="B93" s="12"/>
      <c r="C93" s="16"/>
      <c r="D93" s="12"/>
      <c r="E93" s="12"/>
      <c r="F93" s="12"/>
      <c r="G93" s="15"/>
      <c r="H93" s="12"/>
      <c r="I93" s="12"/>
      <c r="J93" s="3"/>
      <c r="K93" s="3"/>
      <c r="L93" s="3"/>
      <c r="M93" s="3"/>
      <c r="N93" s="28">
        <f>SUM(N89:N92)</f>
        <v>0</v>
      </c>
      <c r="O93" s="28">
        <f t="shared" ref="O93" si="12">SUM(O89:O92)</f>
        <v>0</v>
      </c>
    </row>
    <row r="94" spans="1:15" s="1" customFormat="1" x14ac:dyDescent="0.25">
      <c r="A94" s="41" t="s">
        <v>140</v>
      </c>
      <c r="B94" s="11"/>
      <c r="C94" s="11"/>
      <c r="D94" s="11"/>
      <c r="E94" s="12"/>
      <c r="F94" s="12"/>
      <c r="G94" s="12"/>
      <c r="H94" s="12"/>
      <c r="I94" s="12"/>
      <c r="J94" s="3"/>
      <c r="K94" s="3"/>
      <c r="L94" s="3"/>
      <c r="M94" s="3"/>
      <c r="N94" s="4"/>
      <c r="O94" s="4"/>
    </row>
    <row r="95" spans="1:15" s="1" customFormat="1" x14ac:dyDescent="0.25">
      <c r="A95" s="11" t="s">
        <v>72</v>
      </c>
      <c r="B95" s="11" t="s">
        <v>31</v>
      </c>
      <c r="C95" s="11" t="s">
        <v>73</v>
      </c>
      <c r="D95" s="11" t="s">
        <v>74</v>
      </c>
      <c r="E95" s="12">
        <v>2014</v>
      </c>
      <c r="F95" s="12">
        <v>1</v>
      </c>
      <c r="G95" s="12">
        <v>1</v>
      </c>
      <c r="H95" s="12" t="s">
        <v>14</v>
      </c>
      <c r="I95" s="12" t="s">
        <v>21</v>
      </c>
      <c r="J95" s="3">
        <v>1</v>
      </c>
      <c r="K95" s="3">
        <v>2</v>
      </c>
      <c r="L95" s="3">
        <v>1</v>
      </c>
      <c r="M95" s="3">
        <f t="shared" si="7"/>
        <v>4</v>
      </c>
      <c r="N95" s="4"/>
      <c r="O95" s="4">
        <f t="shared" si="8"/>
        <v>0</v>
      </c>
    </row>
    <row r="96" spans="1:15" s="1" customFormat="1" x14ac:dyDescent="0.25">
      <c r="A96" s="11" t="s">
        <v>72</v>
      </c>
      <c r="B96" s="11" t="s">
        <v>31</v>
      </c>
      <c r="C96" s="11" t="s">
        <v>73</v>
      </c>
      <c r="D96" s="11" t="s">
        <v>74</v>
      </c>
      <c r="E96" s="12">
        <v>2014</v>
      </c>
      <c r="F96" s="12">
        <v>1</v>
      </c>
      <c r="G96" s="12">
        <v>1</v>
      </c>
      <c r="H96" s="12" t="s">
        <v>14</v>
      </c>
      <c r="I96" s="12" t="s">
        <v>21</v>
      </c>
      <c r="J96" s="3">
        <v>1</v>
      </c>
      <c r="K96" s="3">
        <v>2</v>
      </c>
      <c r="L96" s="3">
        <v>1</v>
      </c>
      <c r="M96" s="3">
        <f t="shared" si="7"/>
        <v>4</v>
      </c>
      <c r="N96" s="4"/>
      <c r="O96" s="4">
        <f t="shared" si="8"/>
        <v>0</v>
      </c>
    </row>
    <row r="97" spans="1:15" s="1" customFormat="1" ht="15.75" customHeight="1" x14ac:dyDescent="0.25">
      <c r="A97" s="11" t="s">
        <v>75</v>
      </c>
      <c r="B97" s="11" t="s">
        <v>31</v>
      </c>
      <c r="C97" s="11" t="s">
        <v>76</v>
      </c>
      <c r="D97" s="11" t="s">
        <v>77</v>
      </c>
      <c r="E97" s="12">
        <v>2002</v>
      </c>
      <c r="F97" s="12">
        <v>1</v>
      </c>
      <c r="G97" s="12">
        <v>1</v>
      </c>
      <c r="H97" s="12" t="s">
        <v>14</v>
      </c>
      <c r="I97" s="12" t="s">
        <v>21</v>
      </c>
      <c r="J97" s="3">
        <v>2</v>
      </c>
      <c r="K97" s="3">
        <v>4</v>
      </c>
      <c r="L97" s="3">
        <v>2</v>
      </c>
      <c r="M97" s="3">
        <f t="shared" si="7"/>
        <v>8</v>
      </c>
      <c r="N97" s="4"/>
      <c r="O97" s="4">
        <f t="shared" si="8"/>
        <v>0</v>
      </c>
    </row>
    <row r="98" spans="1:15" s="1" customFormat="1" ht="15.75" customHeight="1" x14ac:dyDescent="0.25">
      <c r="A98" s="11" t="s">
        <v>160</v>
      </c>
      <c r="B98" s="11" t="s">
        <v>161</v>
      </c>
      <c r="C98" s="11" t="s">
        <v>162</v>
      </c>
      <c r="D98" s="11" t="s">
        <v>173</v>
      </c>
      <c r="E98" s="12">
        <v>2017</v>
      </c>
      <c r="F98" s="12">
        <v>1</v>
      </c>
      <c r="G98" s="12">
        <v>1</v>
      </c>
      <c r="H98" s="12" t="s">
        <v>169</v>
      </c>
      <c r="I98" s="12" t="s">
        <v>21</v>
      </c>
      <c r="J98" s="3">
        <v>2</v>
      </c>
      <c r="K98" s="3">
        <v>4</v>
      </c>
      <c r="L98" s="3">
        <v>2</v>
      </c>
      <c r="M98" s="3">
        <f t="shared" si="7"/>
        <v>8</v>
      </c>
      <c r="N98" s="4"/>
      <c r="O98" s="4">
        <f t="shared" si="8"/>
        <v>0</v>
      </c>
    </row>
    <row r="99" spans="1:15" s="1" customFormat="1" ht="30" x14ac:dyDescent="0.25">
      <c r="A99" s="15" t="s">
        <v>214</v>
      </c>
      <c r="B99" s="15" t="s">
        <v>31</v>
      </c>
      <c r="C99" s="15" t="s">
        <v>215</v>
      </c>
      <c r="D99" s="15" t="s">
        <v>216</v>
      </c>
      <c r="E99" s="15">
        <v>2022</v>
      </c>
      <c r="F99" s="15">
        <v>1</v>
      </c>
      <c r="G99" s="15">
        <v>3</v>
      </c>
      <c r="H99" s="15" t="s">
        <v>169</v>
      </c>
      <c r="I99" s="15" t="s">
        <v>217</v>
      </c>
      <c r="J99" s="3">
        <v>0</v>
      </c>
      <c r="K99" s="3">
        <v>0</v>
      </c>
      <c r="L99" s="3">
        <v>1</v>
      </c>
      <c r="M99" s="3">
        <f t="shared" si="7"/>
        <v>1</v>
      </c>
      <c r="N99" s="4"/>
      <c r="O99" s="4">
        <f t="shared" si="8"/>
        <v>0</v>
      </c>
    </row>
    <row r="100" spans="1:15" s="1" customFormat="1" ht="30" x14ac:dyDescent="0.25">
      <c r="A100" s="15" t="s">
        <v>218</v>
      </c>
      <c r="B100" s="15" t="s">
        <v>31</v>
      </c>
      <c r="C100" s="15" t="s">
        <v>220</v>
      </c>
      <c r="D100" s="15" t="s">
        <v>219</v>
      </c>
      <c r="E100" s="15">
        <v>2022</v>
      </c>
      <c r="F100" s="15">
        <v>1</v>
      </c>
      <c r="G100" s="15">
        <v>5</v>
      </c>
      <c r="H100" s="15" t="s">
        <v>169</v>
      </c>
      <c r="I100" s="15" t="s">
        <v>217</v>
      </c>
      <c r="J100" s="3">
        <v>0</v>
      </c>
      <c r="K100" s="3">
        <v>0</v>
      </c>
      <c r="L100" s="3">
        <v>1</v>
      </c>
      <c r="M100" s="3">
        <f t="shared" si="7"/>
        <v>1</v>
      </c>
      <c r="N100" s="4"/>
      <c r="O100" s="4">
        <f t="shared" si="8"/>
        <v>0</v>
      </c>
    </row>
    <row r="101" spans="1:15" s="1" customFormat="1" x14ac:dyDescent="0.25">
      <c r="A101" s="2"/>
      <c r="B101" s="2"/>
      <c r="C101" s="2"/>
      <c r="D101" s="2"/>
      <c r="E101" s="23"/>
      <c r="F101" s="23"/>
      <c r="G101" s="23"/>
      <c r="H101" s="23"/>
      <c r="I101" s="23"/>
      <c r="J101" s="24"/>
      <c r="K101" s="24"/>
      <c r="L101" s="24"/>
      <c r="M101" s="24"/>
      <c r="N101" s="28">
        <f>SUM(N95:N100)</f>
        <v>0</v>
      </c>
      <c r="O101" s="28">
        <f t="shared" ref="O101" si="13">SUM(O95:O100)</f>
        <v>0</v>
      </c>
    </row>
    <row r="102" spans="1:15" x14ac:dyDescent="0.25">
      <c r="L102" s="39"/>
      <c r="M102" s="39"/>
      <c r="N102" s="27" t="s">
        <v>235</v>
      </c>
      <c r="O102" s="27">
        <f>SUM(O101,O93,O87,O82,O74,O64,O53,O48,O39,O28)</f>
        <v>0</v>
      </c>
    </row>
    <row r="103" spans="1:15" x14ac:dyDescent="0.25">
      <c r="A103" s="5" t="s">
        <v>223</v>
      </c>
      <c r="B103" s="6"/>
      <c r="C103" s="26"/>
      <c r="L103" s="39"/>
      <c r="M103" s="39"/>
      <c r="N103" s="40"/>
      <c r="O103" s="40"/>
    </row>
    <row r="107" spans="1:15" x14ac:dyDescent="0.25">
      <c r="A107" s="29" t="s">
        <v>230</v>
      </c>
      <c r="B107" s="29"/>
      <c r="C107" s="29"/>
      <c r="D107" s="29"/>
      <c r="E107" s="29"/>
      <c r="F107" s="29"/>
    </row>
    <row r="108" spans="1:15" x14ac:dyDescent="0.25">
      <c r="A108" s="29" t="s">
        <v>231</v>
      </c>
      <c r="B108" s="29"/>
      <c r="C108" s="29"/>
      <c r="D108" s="29"/>
      <c r="E108" s="29"/>
      <c r="F108" s="29"/>
    </row>
    <row r="109" spans="1:15" x14ac:dyDescent="0.25">
      <c r="A109" s="29" t="s">
        <v>232</v>
      </c>
      <c r="B109" s="29"/>
      <c r="C109" s="29"/>
      <c r="D109" s="29"/>
      <c r="E109" s="29"/>
      <c r="F109" s="29"/>
    </row>
  </sheetData>
  <dataConsolidate/>
  <mergeCells count="26">
    <mergeCell ref="L102:M102"/>
    <mergeCell ref="L103:M103"/>
    <mergeCell ref="O2:O5"/>
    <mergeCell ref="G4:G5"/>
    <mergeCell ref="K2:K5"/>
    <mergeCell ref="L2:L5"/>
    <mergeCell ref="M2:M5"/>
    <mergeCell ref="N2:N5"/>
    <mergeCell ref="G2:G3"/>
    <mergeCell ref="H2:H5"/>
    <mergeCell ref="A109:F109"/>
    <mergeCell ref="A1:B1"/>
    <mergeCell ref="J2:J5"/>
    <mergeCell ref="A2:A3"/>
    <mergeCell ref="A4:A5"/>
    <mergeCell ref="D2:D5"/>
    <mergeCell ref="E2:E5"/>
    <mergeCell ref="B4:B5"/>
    <mergeCell ref="C4:C5"/>
    <mergeCell ref="B2:B3"/>
    <mergeCell ref="C2:C3"/>
    <mergeCell ref="I2:I5"/>
    <mergeCell ref="F2:F3"/>
    <mergeCell ref="A107:F107"/>
    <mergeCell ref="A108:F108"/>
    <mergeCell ref="F4:F5"/>
  </mergeCells>
  <pageMargins left="0.70866141732283472" right="0.70866141732283472" top="0.55118110236220474" bottom="0.55118110236220474" header="0.31496062992125984" footer="0.31496062992125984"/>
  <pageSetup paperSize="9" scale="6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Wójcik, Robert</dc:creator>
  <cp:lastModifiedBy>Wilk, Rafał</cp:lastModifiedBy>
  <cp:lastPrinted>2022-03-14T10:16:17Z</cp:lastPrinted>
  <dcterms:created xsi:type="dcterms:W3CDTF">2015-03-16T06:36:14Z</dcterms:created>
  <dcterms:modified xsi:type="dcterms:W3CDTF">2024-08-08T08:32:17Z</dcterms:modified>
</cp:coreProperties>
</file>