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waw-fs01prod\T\TL\Zakupy\SSP\2024\182_ZO_N_TLLZ_24 Wykonanie projektu i budowa połączenia światłowodowego z niezbędną infrastrukturą PLZ\4. Zapytanie Ofertowe\"/>
    </mc:Choice>
  </mc:AlternateContent>
  <xr:revisionPtr revIDLastSave="0" documentId="13_ncr:1_{E9E5C1CF-AAF3-4FE1-AC80-1061975DBCEC}" xr6:coauthVersionLast="47" xr6:coauthVersionMax="47" xr10:uidLastSave="{00000000-0000-0000-0000-000000000000}"/>
  <workbookProtection workbookAlgorithmName="SHA-512" workbookHashValue="vXe9Zp5LHrVYbfpaEyT15DH3I1lE/NFmp4KP9/t2dGiWAp3YbR6JcitvHctMVHP9PqgzYmaqjkQb2O1N6nHCGA==" workbookSaltValue="AzemXOxbq0yb3M6OYILuQQ==" workbookSpinCount="100000" lockStructure="1"/>
  <bookViews>
    <workbookView xWindow="-120" yWindow="-16320" windowWidth="29040" windowHeight="15840" xr2:uid="{0B8A59D4-D982-4599-8716-0023570C3E7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27" i="1"/>
  <c r="G26" i="1"/>
  <c r="G25" i="1"/>
  <c r="G18" i="1"/>
  <c r="G16" i="1"/>
  <c r="G14" i="1"/>
  <c r="G13" i="1"/>
  <c r="G10" i="1"/>
  <c r="G30" i="1" s="1"/>
  <c r="G32" i="1" s="1"/>
  <c r="G23" i="1"/>
  <c r="G20" i="1"/>
  <c r="G21" i="1"/>
  <c r="G34" i="1" l="1"/>
</calcChain>
</file>

<file path=xl/sharedStrings.xml><?xml version="1.0" encoding="utf-8"?>
<sst xmlns="http://schemas.openxmlformats.org/spreadsheetml/2006/main" count="75" uniqueCount="65">
  <si>
    <t>Lp.</t>
  </si>
  <si>
    <t>Jednostka</t>
  </si>
  <si>
    <t>Ilość</t>
  </si>
  <si>
    <t>Cena jednostkowa netto [zł]</t>
  </si>
  <si>
    <t>Wartość netto [zł]</t>
  </si>
  <si>
    <t>mb</t>
  </si>
  <si>
    <t xml:space="preserve">UWAGI DO WYKAZU PRAC DO WYCENY:
Uwaga 1: 
Ceny jednostkowe zawierają wszystkie elementy niezbędne do prawidłowago wykonania robót zgodnie z wymaganiami OPZ i ST oraz koszty dodatkowe niezbędne do realizacji zadania (szkolenia, przepustki itp.);
Uwaga 2: 
Końcowe rozliczenie wykonanych prac nastąpi na podstawie obmiaru powykonawczego robót </t>
  </si>
  <si>
    <t>Opis Pozycji</t>
  </si>
  <si>
    <t>[1]</t>
  </si>
  <si>
    <t>[2]</t>
  </si>
  <si>
    <t>[3]</t>
  </si>
  <si>
    <t>[4]</t>
  </si>
  <si>
    <t>[5]</t>
  </si>
  <si>
    <t>[4x5]</t>
  </si>
  <si>
    <t>1.1.</t>
  </si>
  <si>
    <t>kpl</t>
  </si>
  <si>
    <t>2.</t>
  </si>
  <si>
    <t>1.</t>
  </si>
  <si>
    <t>2.1.</t>
  </si>
  <si>
    <t>2.2.</t>
  </si>
  <si>
    <t>3.</t>
  </si>
  <si>
    <t>3.1.</t>
  </si>
  <si>
    <t>4.</t>
  </si>
  <si>
    <t>4.1.</t>
  </si>
  <si>
    <t>5.</t>
  </si>
  <si>
    <t>5.1.</t>
  </si>
  <si>
    <t>5.2.</t>
  </si>
  <si>
    <t>6.</t>
  </si>
  <si>
    <t>7.</t>
  </si>
  <si>
    <t>6.1.</t>
  </si>
  <si>
    <t>7.1.</t>
  </si>
  <si>
    <t>7.2.</t>
  </si>
  <si>
    <t>m</t>
  </si>
  <si>
    <t>odc.</t>
  </si>
  <si>
    <t>Roboty nieprzewidziane</t>
  </si>
  <si>
    <t>%</t>
  </si>
  <si>
    <t xml:space="preserve">Wartość całkowita (netto) </t>
  </si>
  <si>
    <t>Podatek</t>
  </si>
  <si>
    <t>Całkowita wartość robót (brutto)</t>
  </si>
  <si>
    <t>Wykonanie projektu i budowa połączenia światłowodowego z niezbędną infrastrukturą w relacji serwerownia w Terminalu nr 1 do Lotniskowej Służby Ratowniczo -Gaśniczej.</t>
  </si>
  <si>
    <t>WYKAZ ROBÓT DO WYCENY</t>
  </si>
  <si>
    <t>Załącznik nr 6 do Zapytania Ofertowego</t>
  </si>
  <si>
    <t>ETAP I</t>
  </si>
  <si>
    <t>Dokumentacja projektowa (dok. wykonawcza, dok.
powykonawcza, obsługa geodezyjna)</t>
  </si>
  <si>
    <t>Prace projektowe</t>
  </si>
  <si>
    <t>ETAP II</t>
  </si>
  <si>
    <t>Budowa kanalizacji kablowej z rur 2x 110/6,3 mm</t>
  </si>
  <si>
    <t>Budowa kanalizacjikablowej pierwotnej z rur z tworzyw sztucznych w wykopie wykonanym mechanicznie w gruncie warstw 1; liczbie rur 2; liczbie otworów 2</t>
  </si>
  <si>
    <t>Wykonanie przecisków pod drogami technicznymi 2x110/6,3 dł. do 50 mb</t>
  </si>
  <si>
    <t>Budowa studni kablowych</t>
  </si>
  <si>
    <t>Budowa studni kablowych prefabrykowanych SK-1 (szt 2), SKR-2 B125 (szt 2) typu ciężkiego , SK-2 B125 (szt 18) typu    ciężkiego, SKR-2 D 400 (szt 1)</t>
  </si>
  <si>
    <t>szt</t>
  </si>
  <si>
    <t>Dostawa i montaż kabla światłowodowego 24J</t>
  </si>
  <si>
    <t>Wciąganie mechaniczne kabla światłowodowego 24J</t>
  </si>
  <si>
    <t>Dostawa szafy 42U i montaż paneli światłowodowych</t>
  </si>
  <si>
    <t>Dostawa szafy 42U 800/800 z wyposażeniem</t>
  </si>
  <si>
    <t>Spawanie kabli światłowodowych</t>
  </si>
  <si>
    <t>Spawanie kabla światłowodowego jednomodowego w kasetach światłowodowych</t>
  </si>
  <si>
    <t>Powiary reflektometryczne linii światłowowdych, pomiary montażowe z przełacznicy (każdy następny zmierzony światłowód)</t>
  </si>
  <si>
    <t>Pomiary kabla światłowodowego</t>
  </si>
  <si>
    <t>Powiary reflektometryczne linii światłowowdych, pomiary montażowe z przełacznicy, zmierzony 1 światłowód</t>
  </si>
  <si>
    <t>Pomiary tłumienności optycznej linii         światłowodowych metodą transmisyjną łacznie z iinymi pomiarami (1 zmierzony światłowód)</t>
  </si>
  <si>
    <t>7.3.</t>
  </si>
  <si>
    <t>Pomiary tłumienności optycznej linii światłowodowych metodą transmisyjną łacznie z iinymi pomiarami (każdy następny zmierzony światłowód)</t>
  </si>
  <si>
    <t>7.4.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</si>
</sst>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1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Aptos Narrow"/>
      <family val="2"/>
      <charset val="238"/>
      <scheme val="minor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6"/>
      <color theme="1"/>
      <name val="Calibri"/>
      <family val="2"/>
      <charset val="238"/>
    </font>
    <font>
      <sz val="8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164" fontId="4" fillId="0" borderId="2" xfId="0" applyNumberFormat="1" applyFont="1" applyBorder="1" applyAlignment="1" applyProtection="1">
      <alignment horizontal="right" vertical="center"/>
      <protection locked="0"/>
    </xf>
    <xf numFmtId="164" fontId="7" fillId="0" borderId="0" xfId="0" applyNumberFormat="1" applyFont="1" applyAlignment="1">
      <alignment horizontal="right" vertical="center" wrapText="1"/>
    </xf>
    <xf numFmtId="164" fontId="0" fillId="0" borderId="0" xfId="0" applyNumberFormat="1"/>
    <xf numFmtId="164" fontId="6" fillId="0" borderId="2" xfId="0" applyNumberFormat="1" applyFont="1" applyBorder="1" applyAlignment="1">
      <alignment horizontal="left" vertical="center"/>
    </xf>
    <xf numFmtId="164" fontId="5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4" fontId="6" fillId="0" borderId="3" xfId="0" applyNumberFormat="1" applyFont="1" applyBorder="1" applyAlignment="1">
      <alignment horizontal="left" vertical="center"/>
    </xf>
    <xf numFmtId="4" fontId="6" fillId="0" borderId="6" xfId="0" applyNumberFormat="1" applyFont="1" applyBorder="1" applyAlignment="1">
      <alignment horizontal="left" vertical="center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16" fontId="4" fillId="0" borderId="16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 applyProtection="1">
      <alignment horizontal="right" vertical="center"/>
      <protection locked="0"/>
    </xf>
    <xf numFmtId="164" fontId="4" fillId="0" borderId="20" xfId="0" applyNumberFormat="1" applyFont="1" applyBorder="1" applyAlignment="1">
      <alignment vertical="center"/>
    </xf>
    <xf numFmtId="16" fontId="6" fillId="0" borderId="14" xfId="0" applyNumberFormat="1" applyFont="1" applyBorder="1" applyAlignment="1">
      <alignment horizontal="center" vertical="center" wrapText="1"/>
    </xf>
    <xf numFmtId="16" fontId="4" fillId="0" borderId="21" xfId="0" applyNumberFormat="1" applyFont="1" applyBorder="1" applyAlignment="1">
      <alignment horizontal="center" vertical="center" wrapText="1"/>
    </xf>
    <xf numFmtId="164" fontId="4" fillId="0" borderId="22" xfId="0" applyNumberFormat="1" applyFont="1" applyBorder="1" applyAlignment="1">
      <alignment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left" vertical="center"/>
    </xf>
    <xf numFmtId="4" fontId="6" fillId="0" borderId="23" xfId="0" applyNumberFormat="1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164" fontId="4" fillId="0" borderId="28" xfId="0" applyNumberFormat="1" applyFont="1" applyBorder="1" applyAlignment="1">
      <alignment vertical="center"/>
    </xf>
    <xf numFmtId="0" fontId="6" fillId="0" borderId="21" xfId="0" applyFont="1" applyBorder="1" applyAlignment="1">
      <alignment horizontal="left" vertical="center" wrapText="1"/>
    </xf>
    <xf numFmtId="9" fontId="4" fillId="0" borderId="22" xfId="1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64" fontId="3" fillId="0" borderId="32" xfId="0" applyNumberFormat="1" applyFont="1" applyBorder="1" applyAlignment="1">
      <alignment horizontal="center" vertical="center" wrapText="1"/>
    </xf>
    <xf numFmtId="164" fontId="3" fillId="0" borderId="33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66675</xdr:rowOff>
    </xdr:from>
    <xdr:to>
      <xdr:col>1</xdr:col>
      <xdr:colOff>416897</xdr:colOff>
      <xdr:row>1</xdr:row>
      <xdr:rowOff>313690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3530F51-C1F9-4066-A6A3-A8FD828FE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66675"/>
          <a:ext cx="664547" cy="647065"/>
        </a:xfrm>
        <a:prstGeom prst="rect">
          <a:avLst/>
        </a:prstGeom>
      </xdr:spPr>
    </xdr:pic>
    <xdr:clientData/>
  </xdr:twoCellAnchor>
  <xdr:twoCellAnchor>
    <xdr:from>
      <xdr:col>2</xdr:col>
      <xdr:colOff>28575</xdr:colOff>
      <xdr:row>0</xdr:row>
      <xdr:rowOff>0</xdr:rowOff>
    </xdr:from>
    <xdr:to>
      <xdr:col>6</xdr:col>
      <xdr:colOff>2400300</xdr:colOff>
      <xdr:row>1</xdr:row>
      <xdr:rowOff>304800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77F4DB7C-BC4F-42FE-8957-6C2E61128EBC}"/>
            </a:ext>
          </a:extLst>
        </xdr:cNvPr>
        <xdr:cNvSpPr txBox="1">
          <a:spLocks noChangeArrowheads="1"/>
        </xdr:cNvSpPr>
      </xdr:nvSpPr>
      <xdr:spPr bwMode="auto">
        <a:xfrm>
          <a:off x="923925" y="0"/>
          <a:ext cx="4810125" cy="704850"/>
        </a:xfrm>
        <a:prstGeom prst="rect">
          <a:avLst/>
        </a:prstGeom>
        <a:solidFill>
          <a:srgbClr val="FFFFFF"/>
        </a:solidFill>
        <a:ln w="9525">
          <a:solidFill>
            <a:sysClr val="window" lastClr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 algn="ctr"/>
          <a:r>
            <a:rPr lang="pl-PL" sz="10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Zapytanie</a:t>
          </a:r>
          <a:r>
            <a:rPr lang="pl-PL" sz="1000" b="1" baseline="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 Ofertowe </a:t>
          </a:r>
          <a:r>
            <a:rPr lang="pl-PL" sz="10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nr 182/ZO/N/TLLZ/24</a:t>
          </a:r>
        </a:p>
        <a:p>
          <a:pPr algn="ctr"/>
          <a:r>
            <a:rPr lang="pl-PL" sz="1000" b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wykonanie projektu i budowa połączenia światłowodowego z niezbędną infrastrukturą w relacji serwerownia w Terminalu nr 1 do Lotniskowej Służby Ratowniczo -Gaśniczej.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BF4D7-26BD-4E5B-BCB4-7C8BB123669D}">
  <dimension ref="A1:G36"/>
  <sheetViews>
    <sheetView showGridLines="0" tabSelected="1" topLeftCell="A16" workbookViewId="0">
      <selection activeCell="K23" sqref="K23"/>
    </sheetView>
  </sheetViews>
  <sheetFormatPr defaultRowHeight="15" x14ac:dyDescent="0.25"/>
  <cols>
    <col min="1" max="1" width="4.5703125" customWidth="1"/>
    <col min="3" max="3" width="31.85546875" customWidth="1"/>
    <col min="4" max="4" width="8.5703125" customWidth="1"/>
    <col min="5" max="5" width="8.140625" customWidth="1"/>
    <col min="6" max="6" width="10.5703125" style="6" customWidth="1"/>
    <col min="7" max="7" width="13.5703125" style="6" customWidth="1"/>
  </cols>
  <sheetData>
    <row r="1" spans="1:7" ht="31.5" customHeight="1" x14ac:dyDescent="0.25">
      <c r="A1" s="13"/>
      <c r="B1" s="13"/>
      <c r="C1" s="13"/>
      <c r="D1" s="13"/>
      <c r="E1" s="13"/>
      <c r="F1" s="13"/>
      <c r="G1" s="13"/>
    </row>
    <row r="2" spans="1:7" ht="25.5" customHeight="1" x14ac:dyDescent="0.25">
      <c r="A2" s="13"/>
      <c r="B2" s="13"/>
      <c r="C2" s="13"/>
      <c r="D2" s="13"/>
      <c r="E2" s="13"/>
      <c r="F2" s="13"/>
      <c r="G2" s="13"/>
    </row>
    <row r="3" spans="1:7" ht="13.5" customHeight="1" x14ac:dyDescent="0.25">
      <c r="A3" s="19" t="s">
        <v>41</v>
      </c>
      <c r="B3" s="19"/>
      <c r="C3" s="19"/>
      <c r="D3" s="19"/>
      <c r="E3" s="19"/>
      <c r="F3" s="19"/>
      <c r="G3" s="19"/>
    </row>
    <row r="4" spans="1:7" ht="20.25" customHeight="1" thickBot="1" x14ac:dyDescent="0.3">
      <c r="A4" s="20" t="s">
        <v>40</v>
      </c>
      <c r="B4" s="20"/>
      <c r="C4" s="20"/>
      <c r="D4" s="20"/>
      <c r="E4" s="20"/>
      <c r="F4" s="20"/>
      <c r="G4" s="20"/>
    </row>
    <row r="5" spans="1:7" ht="25.5" customHeight="1" thickBot="1" x14ac:dyDescent="0.3">
      <c r="A5" s="75" t="s">
        <v>39</v>
      </c>
      <c r="B5" s="76"/>
      <c r="C5" s="76"/>
      <c r="D5" s="76"/>
      <c r="E5" s="76"/>
      <c r="F5" s="76"/>
      <c r="G5" s="77"/>
    </row>
    <row r="6" spans="1:7" ht="54" customHeight="1" thickBot="1" x14ac:dyDescent="0.3">
      <c r="A6" s="69" t="s">
        <v>0</v>
      </c>
      <c r="B6" s="73" t="s">
        <v>7</v>
      </c>
      <c r="C6" s="74"/>
      <c r="D6" s="70" t="s">
        <v>1</v>
      </c>
      <c r="E6" s="70" t="s">
        <v>2</v>
      </c>
      <c r="F6" s="71" t="s">
        <v>3</v>
      </c>
      <c r="G6" s="72" t="s">
        <v>4</v>
      </c>
    </row>
    <row r="7" spans="1:7" ht="8.25" customHeight="1" thickBot="1" x14ac:dyDescent="0.3">
      <c r="A7" s="27" t="s">
        <v>8</v>
      </c>
      <c r="B7" s="67" t="s">
        <v>9</v>
      </c>
      <c r="C7" s="68"/>
      <c r="D7" s="27" t="s">
        <v>10</v>
      </c>
      <c r="E7" s="27" t="s">
        <v>11</v>
      </c>
      <c r="F7" s="28" t="s">
        <v>12</v>
      </c>
      <c r="G7" s="28" t="s">
        <v>13</v>
      </c>
    </row>
    <row r="8" spans="1:7" ht="17.25" customHeight="1" thickBot="1" x14ac:dyDescent="0.3">
      <c r="A8" s="31" t="s">
        <v>42</v>
      </c>
      <c r="B8" s="32"/>
      <c r="C8" s="32"/>
      <c r="D8" s="32"/>
      <c r="E8" s="32"/>
      <c r="F8" s="32"/>
      <c r="G8" s="33"/>
    </row>
    <row r="9" spans="1:7" ht="12.75" customHeight="1" x14ac:dyDescent="0.25">
      <c r="A9" s="36" t="s">
        <v>17</v>
      </c>
      <c r="B9" s="29" t="s">
        <v>44</v>
      </c>
      <c r="C9" s="30"/>
      <c r="D9" s="30"/>
      <c r="E9" s="30"/>
      <c r="F9" s="30"/>
      <c r="G9" s="37"/>
    </row>
    <row r="10" spans="1:7" ht="28.5" customHeight="1" thickBot="1" x14ac:dyDescent="0.3">
      <c r="A10" s="38" t="s">
        <v>14</v>
      </c>
      <c r="B10" s="39" t="s">
        <v>43</v>
      </c>
      <c r="C10" s="40"/>
      <c r="D10" s="41" t="s">
        <v>35</v>
      </c>
      <c r="E10" s="42">
        <v>8</v>
      </c>
      <c r="F10" s="43"/>
      <c r="G10" s="44">
        <f>$E10*F10</f>
        <v>0</v>
      </c>
    </row>
    <row r="11" spans="1:7" ht="16.5" customHeight="1" thickBot="1" x14ac:dyDescent="0.3">
      <c r="A11" s="31" t="s">
        <v>45</v>
      </c>
      <c r="B11" s="32"/>
      <c r="C11" s="32"/>
      <c r="D11" s="32"/>
      <c r="E11" s="32"/>
      <c r="F11" s="32"/>
      <c r="G11" s="33"/>
    </row>
    <row r="12" spans="1:7" ht="15" customHeight="1" x14ac:dyDescent="0.25">
      <c r="A12" s="45" t="s">
        <v>16</v>
      </c>
      <c r="B12" s="29" t="s">
        <v>46</v>
      </c>
      <c r="C12" s="30"/>
      <c r="D12" s="30"/>
      <c r="E12" s="30"/>
      <c r="F12" s="30"/>
      <c r="G12" s="37"/>
    </row>
    <row r="13" spans="1:7" ht="64.5" customHeight="1" x14ac:dyDescent="0.25">
      <c r="A13" s="46" t="s">
        <v>18</v>
      </c>
      <c r="B13" s="15" t="s">
        <v>47</v>
      </c>
      <c r="C13" s="16"/>
      <c r="D13" s="1" t="s">
        <v>32</v>
      </c>
      <c r="E13" s="2">
        <v>1280</v>
      </c>
      <c r="F13" s="4"/>
      <c r="G13" s="47">
        <f>$E13*F13</f>
        <v>0</v>
      </c>
    </row>
    <row r="14" spans="1:7" ht="40.5" customHeight="1" x14ac:dyDescent="0.25">
      <c r="A14" s="46" t="s">
        <v>19</v>
      </c>
      <c r="B14" s="15" t="s">
        <v>48</v>
      </c>
      <c r="C14" s="16"/>
      <c r="D14" s="1" t="s">
        <v>32</v>
      </c>
      <c r="E14" s="2">
        <v>50</v>
      </c>
      <c r="F14" s="4"/>
      <c r="G14" s="47">
        <f t="shared" ref="G14" si="0">$E14*F14</f>
        <v>0</v>
      </c>
    </row>
    <row r="15" spans="1:7" ht="21.75" customHeight="1" x14ac:dyDescent="0.25">
      <c r="A15" s="48" t="s">
        <v>20</v>
      </c>
      <c r="B15" s="17" t="s">
        <v>49</v>
      </c>
      <c r="C15" s="18"/>
      <c r="D15" s="18"/>
      <c r="E15" s="18"/>
      <c r="F15" s="18"/>
      <c r="G15" s="49"/>
    </row>
    <row r="16" spans="1:7" ht="42" customHeight="1" x14ac:dyDescent="0.25">
      <c r="A16" s="50" t="s">
        <v>21</v>
      </c>
      <c r="B16" s="15" t="s">
        <v>50</v>
      </c>
      <c r="C16" s="16"/>
      <c r="D16" s="1" t="s">
        <v>51</v>
      </c>
      <c r="E16" s="2">
        <v>23</v>
      </c>
      <c r="F16" s="4"/>
      <c r="G16" s="47">
        <f>$E16*F16</f>
        <v>0</v>
      </c>
    </row>
    <row r="17" spans="1:7" ht="13.5" customHeight="1" x14ac:dyDescent="0.25">
      <c r="A17" s="51" t="s">
        <v>22</v>
      </c>
      <c r="B17" s="17" t="s">
        <v>52</v>
      </c>
      <c r="C17" s="18"/>
      <c r="D17" s="18"/>
      <c r="E17" s="18"/>
      <c r="F17" s="18"/>
      <c r="G17" s="49"/>
    </row>
    <row r="18" spans="1:7" ht="33.75" customHeight="1" x14ac:dyDescent="0.25">
      <c r="A18" s="50" t="s">
        <v>23</v>
      </c>
      <c r="B18" s="15" t="s">
        <v>53</v>
      </c>
      <c r="C18" s="16"/>
      <c r="D18" s="1" t="s">
        <v>5</v>
      </c>
      <c r="E18" s="2">
        <v>1450</v>
      </c>
      <c r="F18" s="4"/>
      <c r="G18" s="47">
        <f>$E18*F18</f>
        <v>0</v>
      </c>
    </row>
    <row r="19" spans="1:7" ht="16.5" customHeight="1" x14ac:dyDescent="0.25">
      <c r="A19" s="48" t="s">
        <v>24</v>
      </c>
      <c r="B19" s="21" t="s">
        <v>54</v>
      </c>
      <c r="C19" s="22"/>
      <c r="D19" s="22"/>
      <c r="E19" s="22"/>
      <c r="F19" s="22"/>
      <c r="G19" s="52"/>
    </row>
    <row r="20" spans="1:7" ht="27" customHeight="1" x14ac:dyDescent="0.25">
      <c r="A20" s="50" t="s">
        <v>25</v>
      </c>
      <c r="B20" s="15" t="s">
        <v>54</v>
      </c>
      <c r="C20" s="16"/>
      <c r="D20" s="1" t="s">
        <v>15</v>
      </c>
      <c r="E20" s="2">
        <v>4</v>
      </c>
      <c r="F20" s="4"/>
      <c r="G20" s="47">
        <f>$E20*F20</f>
        <v>0</v>
      </c>
    </row>
    <row r="21" spans="1:7" ht="28.5" customHeight="1" x14ac:dyDescent="0.25">
      <c r="A21" s="50" t="s">
        <v>26</v>
      </c>
      <c r="B21" s="15" t="s">
        <v>55</v>
      </c>
      <c r="C21" s="16"/>
      <c r="D21" s="1" t="s">
        <v>15</v>
      </c>
      <c r="E21" s="2">
        <v>1</v>
      </c>
      <c r="F21" s="4"/>
      <c r="G21" s="47">
        <f t="shared" ref="G21:G29" si="1">$E21*F21</f>
        <v>0</v>
      </c>
    </row>
    <row r="22" spans="1:7" ht="20.25" customHeight="1" x14ac:dyDescent="0.25">
      <c r="A22" s="48" t="s">
        <v>27</v>
      </c>
      <c r="B22" s="25" t="s">
        <v>56</v>
      </c>
      <c r="C22" s="26"/>
      <c r="D22" s="26"/>
      <c r="E22" s="26"/>
      <c r="F22" s="26"/>
      <c r="G22" s="53"/>
    </row>
    <row r="23" spans="1:7" ht="28.5" customHeight="1" x14ac:dyDescent="0.25">
      <c r="A23" s="50" t="s">
        <v>29</v>
      </c>
      <c r="B23" s="23" t="s">
        <v>57</v>
      </c>
      <c r="C23" s="24"/>
      <c r="D23" s="1" t="s">
        <v>15</v>
      </c>
      <c r="E23" s="2">
        <v>68</v>
      </c>
      <c r="F23" s="7"/>
      <c r="G23" s="47">
        <f t="shared" si="1"/>
        <v>0</v>
      </c>
    </row>
    <row r="24" spans="1:7" ht="28.5" customHeight="1" x14ac:dyDescent="0.25">
      <c r="A24" s="48" t="s">
        <v>28</v>
      </c>
      <c r="B24" s="25" t="s">
        <v>59</v>
      </c>
      <c r="C24" s="26"/>
      <c r="D24" s="26"/>
      <c r="E24" s="26"/>
      <c r="F24" s="26"/>
      <c r="G24" s="53"/>
    </row>
    <row r="25" spans="1:7" ht="39" customHeight="1" x14ac:dyDescent="0.25">
      <c r="A25" s="50" t="s">
        <v>30</v>
      </c>
      <c r="B25" s="23" t="s">
        <v>60</v>
      </c>
      <c r="C25" s="24"/>
      <c r="D25" s="1" t="s">
        <v>33</v>
      </c>
      <c r="E25" s="2">
        <v>1</v>
      </c>
      <c r="F25" s="7"/>
      <c r="G25" s="47">
        <f t="shared" si="1"/>
        <v>0</v>
      </c>
    </row>
    <row r="26" spans="1:7" ht="41.25" customHeight="1" x14ac:dyDescent="0.25">
      <c r="A26" s="50" t="s">
        <v>31</v>
      </c>
      <c r="B26" s="23" t="s">
        <v>58</v>
      </c>
      <c r="C26" s="24"/>
      <c r="D26" s="1" t="s">
        <v>33</v>
      </c>
      <c r="E26" s="2">
        <v>135</v>
      </c>
      <c r="F26" s="7"/>
      <c r="G26" s="47">
        <f t="shared" si="1"/>
        <v>0</v>
      </c>
    </row>
    <row r="27" spans="1:7" ht="38.25" customHeight="1" x14ac:dyDescent="0.25">
      <c r="A27" s="50" t="s">
        <v>62</v>
      </c>
      <c r="B27" s="23" t="s">
        <v>61</v>
      </c>
      <c r="C27" s="24"/>
      <c r="D27" s="1" t="s">
        <v>33</v>
      </c>
      <c r="E27" s="2">
        <v>1</v>
      </c>
      <c r="F27" s="7"/>
      <c r="G27" s="47">
        <f t="shared" si="1"/>
        <v>0</v>
      </c>
    </row>
    <row r="28" spans="1:7" ht="52.5" customHeight="1" x14ac:dyDescent="0.25">
      <c r="A28" s="50" t="s">
        <v>64</v>
      </c>
      <c r="B28" s="23" t="s">
        <v>63</v>
      </c>
      <c r="C28" s="24"/>
      <c r="D28" s="1" t="s">
        <v>33</v>
      </c>
      <c r="E28" s="2">
        <v>135</v>
      </c>
      <c r="F28" s="7"/>
      <c r="G28" s="47">
        <f t="shared" si="1"/>
        <v>0</v>
      </c>
    </row>
    <row r="29" spans="1:7" ht="22.5" customHeight="1" thickBot="1" x14ac:dyDescent="0.3">
      <c r="A29" s="51" t="s">
        <v>28</v>
      </c>
      <c r="B29" s="54" t="s">
        <v>34</v>
      </c>
      <c r="C29" s="55"/>
      <c r="D29" s="56" t="s">
        <v>35</v>
      </c>
      <c r="E29" s="35">
        <v>10</v>
      </c>
      <c r="F29" s="34"/>
      <c r="G29" s="47">
        <f>$E29*F29</f>
        <v>0</v>
      </c>
    </row>
    <row r="30" spans="1:7" ht="18" customHeight="1" thickBot="1" x14ac:dyDescent="0.3">
      <c r="A30" s="57"/>
      <c r="B30" s="58" t="s">
        <v>36</v>
      </c>
      <c r="C30" s="58"/>
      <c r="D30" s="58"/>
      <c r="E30" s="58"/>
      <c r="F30" s="58"/>
      <c r="G30" s="59">
        <f>SUM(G23,G25:G29,G20:G21,G18:G18,G16,G13:G14,G10)</f>
        <v>0</v>
      </c>
    </row>
    <row r="31" spans="1:7" ht="15.75" thickBot="1" x14ac:dyDescent="0.3">
      <c r="A31" s="14"/>
      <c r="B31" s="14"/>
      <c r="C31" s="14"/>
      <c r="D31" s="14"/>
      <c r="E31" s="14"/>
      <c r="F31" s="14"/>
      <c r="G31" s="8"/>
    </row>
    <row r="32" spans="1:7" ht="15" customHeight="1" x14ac:dyDescent="0.25">
      <c r="A32" s="60" t="s">
        <v>36</v>
      </c>
      <c r="B32" s="61"/>
      <c r="C32" s="61"/>
      <c r="D32" s="61"/>
      <c r="E32" s="61"/>
      <c r="F32" s="61"/>
      <c r="G32" s="62">
        <f>G30</f>
        <v>0</v>
      </c>
    </row>
    <row r="33" spans="1:7" ht="15" customHeight="1" x14ac:dyDescent="0.25">
      <c r="A33" s="63" t="s">
        <v>37</v>
      </c>
      <c r="B33" s="10"/>
      <c r="C33" s="10"/>
      <c r="D33" s="10"/>
      <c r="E33" s="10"/>
      <c r="F33" s="10"/>
      <c r="G33" s="64">
        <v>0.23</v>
      </c>
    </row>
    <row r="34" spans="1:7" ht="15.75" thickBot="1" x14ac:dyDescent="0.3">
      <c r="A34" s="65" t="s">
        <v>38</v>
      </c>
      <c r="B34" s="66"/>
      <c r="C34" s="66"/>
      <c r="D34" s="66"/>
      <c r="E34" s="66"/>
      <c r="F34" s="66"/>
      <c r="G34" s="44">
        <f>G32+(G32*G33)</f>
        <v>0</v>
      </c>
    </row>
    <row r="35" spans="1:7" ht="15.75" x14ac:dyDescent="0.25">
      <c r="A35" s="3"/>
      <c r="B35" s="3"/>
      <c r="C35" s="3"/>
      <c r="D35" s="3"/>
      <c r="E35" s="3"/>
      <c r="F35" s="5"/>
      <c r="G35" s="9"/>
    </row>
    <row r="36" spans="1:7" ht="79.5" customHeight="1" x14ac:dyDescent="0.25">
      <c r="A36" s="11" t="s">
        <v>6</v>
      </c>
      <c r="B36" s="12"/>
      <c r="C36" s="12"/>
      <c r="D36" s="12"/>
      <c r="E36" s="12"/>
      <c r="F36" s="12"/>
      <c r="G36" s="12"/>
    </row>
  </sheetData>
  <sheetProtection formatCells="0" formatColumns="0" formatRows="0" insertColumns="0" insertRows="0" insertHyperlinks="0" deleteColumns="0" deleteRows="0" sort="0" autoFilter="0" pivotTables="0"/>
  <mergeCells count="35">
    <mergeCell ref="A33:F33"/>
    <mergeCell ref="A32:F32"/>
    <mergeCell ref="B30:F30"/>
    <mergeCell ref="B22:G22"/>
    <mergeCell ref="B26:C26"/>
    <mergeCell ref="B24:G24"/>
    <mergeCell ref="B27:C27"/>
    <mergeCell ref="B23:C23"/>
    <mergeCell ref="B29:C29"/>
    <mergeCell ref="B28:C28"/>
    <mergeCell ref="B21:C21"/>
    <mergeCell ref="B25:C25"/>
    <mergeCell ref="B20:C20"/>
    <mergeCell ref="A5:G5"/>
    <mergeCell ref="B17:G17"/>
    <mergeCell ref="B18:C18"/>
    <mergeCell ref="B6:C6"/>
    <mergeCell ref="A8:G8"/>
    <mergeCell ref="A11:G11"/>
    <mergeCell ref="A34:F34"/>
    <mergeCell ref="A36:G36"/>
    <mergeCell ref="A1:B2"/>
    <mergeCell ref="C1:G2"/>
    <mergeCell ref="B7:C7"/>
    <mergeCell ref="A31:F31"/>
    <mergeCell ref="B16:C16"/>
    <mergeCell ref="B15:G15"/>
    <mergeCell ref="B10:C10"/>
    <mergeCell ref="B13:C13"/>
    <mergeCell ref="B14:C14"/>
    <mergeCell ref="B9:G9"/>
    <mergeCell ref="B12:G12"/>
    <mergeCell ref="A3:G3"/>
    <mergeCell ref="A4:G4"/>
    <mergeCell ref="B19:G19"/>
  </mergeCells>
  <phoneticPr fontId="1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Wasielewski, Krystian</dc:creator>
  <cp:lastModifiedBy>Wasielewski, Krystian</cp:lastModifiedBy>
  <cp:lastPrinted>2024-05-09T07:05:55Z</cp:lastPrinted>
  <dcterms:created xsi:type="dcterms:W3CDTF">2024-04-17T10:31:01Z</dcterms:created>
  <dcterms:modified xsi:type="dcterms:W3CDTF">2024-07-30T10:12:49Z</dcterms:modified>
</cp:coreProperties>
</file>