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rasa\Postępowanie 2023-2024\3. PGE podjęło decyzję, na 18 miesięcy\"/>
    </mc:Choice>
  </mc:AlternateContent>
  <bookViews>
    <workbookView xWindow="120" yWindow="30" windowWidth="20370" windowHeight="10800" activeTab="8"/>
  </bookViews>
  <sheets>
    <sheet name="CE" sheetId="1" r:id="rId1"/>
    <sheet name="OB" sheetId="2" r:id="rId2"/>
    <sheet name="OL" sheetId="3" r:id="rId3"/>
    <sheet name="OŁD" sheetId="4" r:id="rId4"/>
    <sheet name="OR" sheetId="5" r:id="rId5"/>
    <sheet name="OSK" sheetId="6" r:id="rId6"/>
    <sheet name="OW" sheetId="7" r:id="rId7"/>
    <sheet name="OZ" sheetId="8" r:id="rId8"/>
    <sheet name="Łącznie" sheetId="9" r:id="rId9"/>
  </sheets>
  <definedNames>
    <definedName name="_xlnm._FilterDatabase" localSheetId="0" hidden="1">CE!$A$4:$K$4</definedName>
  </definedNames>
  <calcPr calcId="162913"/>
</workbook>
</file>

<file path=xl/calcChain.xml><?xml version="1.0" encoding="utf-8"?>
<calcChain xmlns="http://schemas.openxmlformats.org/spreadsheetml/2006/main">
  <c r="E10" i="9" l="1"/>
  <c r="F10" i="9"/>
  <c r="G10" i="9"/>
  <c r="G14" i="9" l="1"/>
  <c r="E14" i="9"/>
  <c r="E13" i="9"/>
  <c r="F13" i="9"/>
  <c r="G13" i="9"/>
  <c r="E12" i="9"/>
  <c r="F12" i="9"/>
  <c r="G12" i="9"/>
  <c r="E11" i="9"/>
  <c r="F11" i="9"/>
  <c r="G11" i="9"/>
  <c r="M19" i="6"/>
  <c r="O19" i="6"/>
  <c r="M22" i="5"/>
  <c r="N22" i="5"/>
  <c r="O22" i="5"/>
  <c r="E9" i="9"/>
  <c r="F9" i="9"/>
  <c r="G9" i="9"/>
  <c r="E8" i="9"/>
  <c r="F8" i="9"/>
  <c r="G8" i="9"/>
  <c r="E7" i="9"/>
  <c r="F7" i="9"/>
  <c r="G7" i="9"/>
  <c r="E6" i="9"/>
  <c r="F6" i="9"/>
  <c r="G6" i="9"/>
  <c r="O24" i="1" l="1"/>
  <c r="L16" i="8" l="1"/>
  <c r="M16" i="8" s="1"/>
  <c r="O16" i="8" s="1"/>
  <c r="L15" i="8"/>
  <c r="M15" i="8" s="1"/>
  <c r="O15" i="8" s="1"/>
  <c r="L14" i="8"/>
  <c r="M14" i="8" s="1"/>
  <c r="O14" i="8" s="1"/>
  <c r="L13" i="8"/>
  <c r="M13" i="8" s="1"/>
  <c r="O13" i="8" s="1"/>
  <c r="L12" i="8"/>
  <c r="M12" i="8" s="1"/>
  <c r="O12" i="8" s="1"/>
  <c r="L11" i="8"/>
  <c r="M11" i="8" s="1"/>
  <c r="O11" i="8" s="1"/>
  <c r="L10" i="8"/>
  <c r="M10" i="8" s="1"/>
  <c r="O10" i="8" s="1"/>
  <c r="L9" i="8"/>
  <c r="M9" i="8" s="1"/>
  <c r="O9" i="8" s="1"/>
  <c r="L8" i="8"/>
  <c r="M8" i="8" s="1"/>
  <c r="O8" i="8" s="1"/>
  <c r="L7" i="8"/>
  <c r="M7" i="8" s="1"/>
  <c r="O7" i="8" s="1"/>
  <c r="L6" i="8"/>
  <c r="M6" i="8" s="1"/>
  <c r="O6" i="8" s="1"/>
  <c r="L5" i="8"/>
  <c r="L5" i="7"/>
  <c r="M5" i="7" s="1"/>
  <c r="L18" i="6"/>
  <c r="M18" i="6" s="1"/>
  <c r="O18" i="6" s="1"/>
  <c r="L17" i="6"/>
  <c r="M17" i="6" s="1"/>
  <c r="O17" i="6" s="1"/>
  <c r="L16" i="6"/>
  <c r="M16" i="6" s="1"/>
  <c r="O16" i="6" s="1"/>
  <c r="L15" i="6"/>
  <c r="M15" i="6" s="1"/>
  <c r="O15" i="6" s="1"/>
  <c r="M14" i="6"/>
  <c r="O14" i="6" s="1"/>
  <c r="L14" i="6"/>
  <c r="L13" i="6"/>
  <c r="M13" i="6" s="1"/>
  <c r="O13" i="6" s="1"/>
  <c r="L12" i="6"/>
  <c r="M12" i="6" s="1"/>
  <c r="O12" i="6" s="1"/>
  <c r="L11" i="6"/>
  <c r="M11" i="6" s="1"/>
  <c r="O11" i="6" s="1"/>
  <c r="L10" i="6"/>
  <c r="M10" i="6" s="1"/>
  <c r="O10" i="6" s="1"/>
  <c r="L9" i="6"/>
  <c r="M9" i="6" s="1"/>
  <c r="O9" i="6" s="1"/>
  <c r="L8" i="6"/>
  <c r="M8" i="6" s="1"/>
  <c r="O8" i="6" s="1"/>
  <c r="L7" i="6"/>
  <c r="M7" i="6" s="1"/>
  <c r="O7" i="6" s="1"/>
  <c r="L6" i="6"/>
  <c r="M6" i="6" s="1"/>
  <c r="O6" i="6" s="1"/>
  <c r="L5" i="6"/>
  <c r="M5" i="6" s="1"/>
  <c r="L21" i="5"/>
  <c r="M21" i="5" s="1"/>
  <c r="O21" i="5" s="1"/>
  <c r="M20" i="5"/>
  <c r="O20" i="5" s="1"/>
  <c r="L20" i="5"/>
  <c r="L19" i="5"/>
  <c r="M19" i="5" s="1"/>
  <c r="O19" i="5" s="1"/>
  <c r="L18" i="5"/>
  <c r="M18" i="5" s="1"/>
  <c r="O18" i="5" s="1"/>
  <c r="L17" i="5"/>
  <c r="M17" i="5" s="1"/>
  <c r="O17" i="5" s="1"/>
  <c r="L16" i="5"/>
  <c r="M16" i="5" s="1"/>
  <c r="O16" i="5" s="1"/>
  <c r="L15" i="5"/>
  <c r="M15" i="5" s="1"/>
  <c r="O15" i="5" s="1"/>
  <c r="L14" i="5"/>
  <c r="M14" i="5" s="1"/>
  <c r="O14" i="5" s="1"/>
  <c r="L13" i="5"/>
  <c r="M13" i="5" s="1"/>
  <c r="O13" i="5" s="1"/>
  <c r="L12" i="5"/>
  <c r="M12" i="5" s="1"/>
  <c r="O12" i="5" s="1"/>
  <c r="L11" i="5"/>
  <c r="M11" i="5" s="1"/>
  <c r="O11" i="5" s="1"/>
  <c r="L10" i="5"/>
  <c r="M10" i="5" s="1"/>
  <c r="O10" i="5" s="1"/>
  <c r="L9" i="5"/>
  <c r="M9" i="5" s="1"/>
  <c r="O9" i="5" s="1"/>
  <c r="L8" i="5"/>
  <c r="M8" i="5" s="1"/>
  <c r="O8" i="5" s="1"/>
  <c r="L7" i="5"/>
  <c r="M7" i="5" s="1"/>
  <c r="O7" i="5" s="1"/>
  <c r="L6" i="5"/>
  <c r="M6" i="5" s="1"/>
  <c r="O6" i="5" s="1"/>
  <c r="L5" i="5"/>
  <c r="M5" i="5" s="1"/>
  <c r="L16" i="4"/>
  <c r="M16" i="4" s="1"/>
  <c r="O16" i="4" s="1"/>
  <c r="L15" i="4"/>
  <c r="M15" i="4" s="1"/>
  <c r="O15" i="4" s="1"/>
  <c r="L14" i="4"/>
  <c r="M14" i="4" s="1"/>
  <c r="O14" i="4" s="1"/>
  <c r="L13" i="4"/>
  <c r="M13" i="4" s="1"/>
  <c r="O13" i="4" s="1"/>
  <c r="M12" i="4"/>
  <c r="O12" i="4" s="1"/>
  <c r="L12" i="4"/>
  <c r="L11" i="4"/>
  <c r="M11" i="4" s="1"/>
  <c r="O11" i="4" s="1"/>
  <c r="L10" i="4"/>
  <c r="M10" i="4" s="1"/>
  <c r="O10" i="4" s="1"/>
  <c r="L9" i="4"/>
  <c r="M9" i="4" s="1"/>
  <c r="O9" i="4" s="1"/>
  <c r="L8" i="4"/>
  <c r="M8" i="4" s="1"/>
  <c r="O8" i="4" s="1"/>
  <c r="L7" i="4"/>
  <c r="M7" i="4" s="1"/>
  <c r="O7" i="4" s="1"/>
  <c r="L6" i="4"/>
  <c r="M6" i="4" s="1"/>
  <c r="O6" i="4" s="1"/>
  <c r="L5" i="4"/>
  <c r="M5" i="4" s="1"/>
  <c r="L35" i="3"/>
  <c r="M35" i="3" s="1"/>
  <c r="O35" i="3" s="1"/>
  <c r="M34" i="3"/>
  <c r="O34" i="3" s="1"/>
  <c r="L34" i="3"/>
  <c r="L33" i="3"/>
  <c r="M33" i="3" s="1"/>
  <c r="O33" i="3" s="1"/>
  <c r="L32" i="3"/>
  <c r="M32" i="3" s="1"/>
  <c r="O32" i="3" s="1"/>
  <c r="L31" i="3"/>
  <c r="M31" i="3" s="1"/>
  <c r="O31" i="3" s="1"/>
  <c r="L30" i="3"/>
  <c r="M30" i="3" s="1"/>
  <c r="O30" i="3" s="1"/>
  <c r="L29" i="3"/>
  <c r="M29" i="3" s="1"/>
  <c r="O29" i="3" s="1"/>
  <c r="L28" i="3"/>
  <c r="M28" i="3" s="1"/>
  <c r="O28" i="3" s="1"/>
  <c r="L27" i="3"/>
  <c r="M27" i="3" s="1"/>
  <c r="O27" i="3" s="1"/>
  <c r="M26" i="3"/>
  <c r="O26" i="3" s="1"/>
  <c r="L26" i="3"/>
  <c r="L25" i="3"/>
  <c r="M25" i="3" s="1"/>
  <c r="O25" i="3" s="1"/>
  <c r="L24" i="3"/>
  <c r="M24" i="3" s="1"/>
  <c r="O24" i="3" s="1"/>
  <c r="L23" i="3"/>
  <c r="M23" i="3" s="1"/>
  <c r="O23" i="3" s="1"/>
  <c r="L22" i="3"/>
  <c r="M22" i="3" s="1"/>
  <c r="O22" i="3" s="1"/>
  <c r="L21" i="3"/>
  <c r="M21" i="3" s="1"/>
  <c r="O21" i="3" s="1"/>
  <c r="L20" i="3"/>
  <c r="M20" i="3" s="1"/>
  <c r="O20" i="3" s="1"/>
  <c r="L19" i="3"/>
  <c r="M19" i="3" s="1"/>
  <c r="O19" i="3" s="1"/>
  <c r="M18" i="3"/>
  <c r="O18" i="3" s="1"/>
  <c r="L18" i="3"/>
  <c r="L17" i="3"/>
  <c r="M17" i="3" s="1"/>
  <c r="O17" i="3" s="1"/>
  <c r="L16" i="3"/>
  <c r="M16" i="3" s="1"/>
  <c r="O16" i="3" s="1"/>
  <c r="L15" i="3"/>
  <c r="M15" i="3" s="1"/>
  <c r="O15" i="3" s="1"/>
  <c r="L14" i="3"/>
  <c r="M14" i="3" s="1"/>
  <c r="O14" i="3" s="1"/>
  <c r="L13" i="3"/>
  <c r="M13" i="3" s="1"/>
  <c r="O13" i="3" s="1"/>
  <c r="L12" i="3"/>
  <c r="M12" i="3" s="1"/>
  <c r="O12" i="3" s="1"/>
  <c r="L11" i="3"/>
  <c r="M11" i="3" s="1"/>
  <c r="O11" i="3" s="1"/>
  <c r="M10" i="3"/>
  <c r="O10" i="3" s="1"/>
  <c r="L10" i="3"/>
  <c r="L9" i="3"/>
  <c r="M9" i="3" s="1"/>
  <c r="O9" i="3" s="1"/>
  <c r="L8" i="3"/>
  <c r="M8" i="3" s="1"/>
  <c r="O8" i="3" s="1"/>
  <c r="L7" i="3"/>
  <c r="M7" i="3" s="1"/>
  <c r="O7" i="3" s="1"/>
  <c r="L6" i="3"/>
  <c r="M6" i="3" s="1"/>
  <c r="O6" i="3" s="1"/>
  <c r="L5" i="3"/>
  <c r="M5" i="3" s="1"/>
  <c r="L20" i="2"/>
  <c r="M20" i="2" s="1"/>
  <c r="O20" i="2" s="1"/>
  <c r="L19" i="2"/>
  <c r="M19" i="2" s="1"/>
  <c r="O19" i="2" s="1"/>
  <c r="L18" i="2"/>
  <c r="M18" i="2" s="1"/>
  <c r="O18" i="2" s="1"/>
  <c r="L17" i="2"/>
  <c r="M17" i="2" s="1"/>
  <c r="O17" i="2" s="1"/>
  <c r="M16" i="2"/>
  <c r="O16" i="2" s="1"/>
  <c r="L16" i="2"/>
  <c r="L15" i="2"/>
  <c r="M15" i="2" s="1"/>
  <c r="O15" i="2" s="1"/>
  <c r="L14" i="2"/>
  <c r="M14" i="2" s="1"/>
  <c r="O14" i="2" s="1"/>
  <c r="L13" i="2"/>
  <c r="M13" i="2" s="1"/>
  <c r="O13" i="2" s="1"/>
  <c r="L12" i="2"/>
  <c r="M12" i="2" s="1"/>
  <c r="O12" i="2" s="1"/>
  <c r="L11" i="2"/>
  <c r="M11" i="2" s="1"/>
  <c r="O11" i="2" s="1"/>
  <c r="L10" i="2"/>
  <c r="M10" i="2" s="1"/>
  <c r="O10" i="2" s="1"/>
  <c r="L9" i="2"/>
  <c r="M9" i="2" s="1"/>
  <c r="O9" i="2" s="1"/>
  <c r="M8" i="2"/>
  <c r="O8" i="2" s="1"/>
  <c r="L8" i="2"/>
  <c r="L7" i="2"/>
  <c r="M7" i="2" s="1"/>
  <c r="O7" i="2" s="1"/>
  <c r="L6" i="2"/>
  <c r="M6" i="2" s="1"/>
  <c r="O6" i="2" s="1"/>
  <c r="L5" i="2"/>
  <c r="M5" i="2" s="1"/>
  <c r="L17" i="8" l="1"/>
  <c r="M5" i="8"/>
  <c r="O5" i="8" s="1"/>
  <c r="O17" i="8" s="1"/>
  <c r="M17" i="8"/>
  <c r="M6" i="7"/>
  <c r="O5" i="7"/>
  <c r="O6" i="7" s="1"/>
  <c r="L6" i="7"/>
  <c r="O5" i="6"/>
  <c r="L19" i="6"/>
  <c r="O5" i="5"/>
  <c r="L22" i="5"/>
  <c r="O5" i="4"/>
  <c r="O17" i="4" s="1"/>
  <c r="M17" i="4"/>
  <c r="L17" i="4"/>
  <c r="O5" i="3"/>
  <c r="O36" i="3" s="1"/>
  <c r="M36" i="3"/>
  <c r="L36" i="3"/>
  <c r="M21" i="2"/>
  <c r="O5" i="2"/>
  <c r="O21" i="2" s="1"/>
  <c r="L21" i="2"/>
  <c r="O15" i="1"/>
  <c r="L5" i="1"/>
  <c r="M5" i="1" s="1"/>
  <c r="O5" i="1" s="1"/>
  <c r="L6" i="1"/>
  <c r="M6" i="1" s="1"/>
  <c r="O6" i="1" s="1"/>
  <c r="L7" i="1"/>
  <c r="M7" i="1" s="1"/>
  <c r="O7" i="1" s="1"/>
  <c r="L8" i="1"/>
  <c r="M8" i="1" s="1"/>
  <c r="O8" i="1" s="1"/>
  <c r="L9" i="1"/>
  <c r="M9" i="1" s="1"/>
  <c r="O9" i="1" s="1"/>
  <c r="L10" i="1"/>
  <c r="M10" i="1" s="1"/>
  <c r="O10" i="1" s="1"/>
  <c r="L11" i="1"/>
  <c r="M11" i="1" s="1"/>
  <c r="O11" i="1" s="1"/>
  <c r="L12" i="1"/>
  <c r="M12" i="1" s="1"/>
  <c r="O12" i="1" s="1"/>
  <c r="L13" i="1"/>
  <c r="M13" i="1" s="1"/>
  <c r="O13" i="1" s="1"/>
  <c r="L14" i="1"/>
  <c r="M14" i="1" s="1"/>
  <c r="O14" i="1" s="1"/>
  <c r="L15" i="1"/>
  <c r="M15" i="1" s="1"/>
  <c r="L16" i="1"/>
  <c r="M16" i="1" s="1"/>
  <c r="O16" i="1" s="1"/>
  <c r="L17" i="1"/>
  <c r="M17" i="1" s="1"/>
  <c r="O17" i="1" s="1"/>
  <c r="L18" i="1"/>
  <c r="M18" i="1" s="1"/>
  <c r="O18" i="1" s="1"/>
  <c r="L19" i="1"/>
  <c r="M19" i="1" s="1"/>
  <c r="O19" i="1" s="1"/>
  <c r="L20" i="1"/>
  <c r="M20" i="1" s="1"/>
  <c r="O20" i="1" s="1"/>
  <c r="L21" i="1"/>
  <c r="L22" i="1"/>
  <c r="M22" i="1" s="1"/>
  <c r="O22" i="1" s="1"/>
  <c r="L23" i="1"/>
  <c r="M23" i="1" s="1"/>
  <c r="O23" i="1" s="1"/>
  <c r="M21" i="1"/>
  <c r="O21" i="1" s="1"/>
  <c r="L24" i="1" l="1"/>
  <c r="M24" i="1"/>
</calcChain>
</file>

<file path=xl/sharedStrings.xml><?xml version="1.0" encoding="utf-8"?>
<sst xmlns="http://schemas.openxmlformats.org/spreadsheetml/2006/main" count="756" uniqueCount="265">
  <si>
    <t>Lp.</t>
  </si>
  <si>
    <t>Nazwa</t>
  </si>
  <si>
    <t>Wydawnictwo</t>
  </si>
  <si>
    <t>Index</t>
  </si>
  <si>
    <t>Adres dostawy (ulica, kod pocztowy, miejscowość)</t>
  </si>
  <si>
    <t>* Należy zaznaczyć, wpisując „TAK”,  czasopisma oferowane w pakiecie z bezpłatną wersją elektroniczną online</t>
  </si>
  <si>
    <t>Wersja elektroniczna bezpłatana*</t>
  </si>
  <si>
    <t xml:space="preserve">Mutacja </t>
  </si>
  <si>
    <t>Liczba egz.</t>
  </si>
  <si>
    <t>j.m.</t>
  </si>
  <si>
    <t>Cena jednostkowa netto jednego wydania</t>
  </si>
  <si>
    <t>Liczba wydań
w roku</t>
  </si>
  <si>
    <t>Cena netto jednego egzemplarza za rok</t>
  </si>
  <si>
    <t xml:space="preserve">Wartość  netto      (liczba x cena jednostkowa netto)   </t>
  </si>
  <si>
    <t>%VAT</t>
  </si>
  <si>
    <t xml:space="preserve">Wartość Brutto </t>
  </si>
  <si>
    <t>Razem</t>
  </si>
  <si>
    <t>nd</t>
  </si>
  <si>
    <t>Formularz cenowy - prasa paierowa</t>
  </si>
  <si>
    <t>PGE Dystrybucja S.A. Centrala</t>
  </si>
  <si>
    <t>PGE Dystrybucja S.A. Oddział Białystok</t>
  </si>
  <si>
    <t>PGE Dystrybucja S.A. Oddział Lublin</t>
  </si>
  <si>
    <t>PGE Dystrybucja S.A. Oddział Łódź</t>
  </si>
  <si>
    <t>PGE Dystrybucja S.A. Oddział Rzeszów</t>
  </si>
  <si>
    <t>PGE Dystrybucja S.A. Oddział Skarżysko-Kamienna</t>
  </si>
  <si>
    <t>PGE Dystrybucja S.A. Oddział Warszawa</t>
  </si>
  <si>
    <t>PGE Dystrybucja S.A. Oddział Zamość</t>
  </si>
  <si>
    <t>Controling i Rachunkowość Zarządcza</t>
  </si>
  <si>
    <t>Infor</t>
  </si>
  <si>
    <t>ISBN1428-8117</t>
  </si>
  <si>
    <t>ogólnokrajowa</t>
  </si>
  <si>
    <t>Przegląd Elektroteczniczy</t>
  </si>
  <si>
    <t>SIGMA-NOT</t>
  </si>
  <si>
    <t>PL ISSN 0033-2097</t>
  </si>
  <si>
    <t>Wiadomości Elektrotechniczne</t>
  </si>
  <si>
    <t>SIGMA- NOT</t>
  </si>
  <si>
    <t>Rzeczpospolita Plus</t>
  </si>
  <si>
    <t>Gremi Media S.A</t>
  </si>
  <si>
    <t>35063X/2</t>
  </si>
  <si>
    <t>Gazeta Podatkowa</t>
  </si>
  <si>
    <t>Wydawnictwo Podatkowe GOFIN Sp. z o.o.</t>
  </si>
  <si>
    <t>Rachunkowość</t>
  </si>
  <si>
    <t>Rachunkowość Sp. z o.o.</t>
  </si>
  <si>
    <t>ISSN0481-5475</t>
  </si>
  <si>
    <t>Dziennik Gazeta Prawna Standard</t>
  </si>
  <si>
    <t>INFOR PL S.A</t>
  </si>
  <si>
    <t>Abi Expert</t>
  </si>
  <si>
    <t>SIGMA - NOT</t>
  </si>
  <si>
    <t>Monitor Zamówień Publicznych</t>
  </si>
  <si>
    <t>Forum Media Polska Sp.zo.o. ul. Polska 13, 60-595 Poznań</t>
  </si>
  <si>
    <t>ISSN1733-4837</t>
  </si>
  <si>
    <t>Przetargi Publiczne</t>
  </si>
  <si>
    <t>Presscom Sp. zo.o. ul. Krakowska 29, 50-424 Wrocław</t>
  </si>
  <si>
    <t>ISSN1895-0825</t>
  </si>
  <si>
    <t>Zamówienia Publiczne Doradca</t>
  </si>
  <si>
    <t>Publicus Sp. zo.o ul.Jedwabnicka 1, 04-260 Warszawa</t>
  </si>
  <si>
    <t>ISSN1428-3530</t>
  </si>
  <si>
    <t>Linux Magazine Edycja Polska</t>
  </si>
  <si>
    <t>Wiedza i Praktyka Sp. z o.o.</t>
  </si>
  <si>
    <t>IT Professional</t>
  </si>
  <si>
    <t>PRESSCOM Sp. z o.o.</t>
  </si>
  <si>
    <t>Programista</t>
  </si>
  <si>
    <t>Anna Adamczyk, ul. Dereniowa 4/47, 02-776 Warszwa, NIP: 951-166-55-15</t>
  </si>
  <si>
    <t>Dziennik Wschodni</t>
  </si>
  <si>
    <t>Corner Media</t>
  </si>
  <si>
    <t>348325/1</t>
  </si>
  <si>
    <t>Gazeta Polska Codzienna</t>
  </si>
  <si>
    <t>Niezależne Wydawnictwo Polskie Sp. z o.o.</t>
  </si>
  <si>
    <t>W sieci</t>
  </si>
  <si>
    <t>Fratria Sp. z o.o.</t>
  </si>
  <si>
    <t>Puls Biznesu</t>
  </si>
  <si>
    <t>Bonnier Business</t>
  </si>
  <si>
    <t>ul. Garbarska 21A, 20-340 Lublin</t>
  </si>
  <si>
    <t>ul. Garbarska 21 A, 20-340 Lublin</t>
  </si>
  <si>
    <t>ul. Garbarska 21, 20-340 Lublin</t>
  </si>
  <si>
    <t>ul.Garbarska 21, 20-340 Lublin</t>
  </si>
  <si>
    <t>ul.Garbarska 21A, 20-340 Lublin</t>
  </si>
  <si>
    <t xml:space="preserve">Wydawnictwo Czasopism i Książek Technicznych SIGMA NOT Sp. z o.o. </t>
  </si>
  <si>
    <t>Informacje o Normach i Przepisach Elektrycznych SEP</t>
  </si>
  <si>
    <t>SEP - COSiW Zakład Wydawniczy INPE</t>
  </si>
  <si>
    <t>ISSN 1234-0081</t>
  </si>
  <si>
    <t>ISSN 1234-0082</t>
  </si>
  <si>
    <t>ISSN 1234-0083</t>
  </si>
  <si>
    <t>ISSN 1234-0084</t>
  </si>
  <si>
    <t>Przetargi publiczne</t>
  </si>
  <si>
    <t>PRESSCOM Sp. z o.o. ISSN 1895-0825.</t>
  </si>
  <si>
    <t>ISSN 1895-0825</t>
  </si>
  <si>
    <t>Zamówienia publiczne. Doradca</t>
  </si>
  <si>
    <t xml:space="preserve">Wydawnictwo „Publicus” sp. z o.o. </t>
  </si>
  <si>
    <t>ISSN 1426-3530</t>
  </si>
  <si>
    <t xml:space="preserve">wydawca  FORUM MEDIA POLSKA SP Z O.O. </t>
  </si>
  <si>
    <t xml:space="preserve">. indeks 1733-4837 </t>
  </si>
  <si>
    <t>Monitor Prawa Pracy i Ubezpieczeń</t>
  </si>
  <si>
    <t>Infor Ekspert Sp. z o.o.</t>
  </si>
  <si>
    <t>Personel i Zarządzanie</t>
  </si>
  <si>
    <t>C. H. Beck Nieruchomości</t>
  </si>
  <si>
    <t>C.H. BECK Sp. z o.o.</t>
  </si>
  <si>
    <t>ul. Elektryczna 13, 15-950 Białystok</t>
  </si>
  <si>
    <t>ul. Piaskowa 1, 16-400 Suwałki</t>
  </si>
  <si>
    <t>ul. Elektryczna 13, 
15-950 Białystok</t>
  </si>
  <si>
    <t>Wiadomosci Elektrotechniczne - Czasopismo Stowarzyszenia Elektryków Polskich (SEP)</t>
  </si>
  <si>
    <t>Wydawnictwo SIGMA-NOT</t>
  </si>
  <si>
    <t>ISSN 0043-5112</t>
  </si>
  <si>
    <t>INPE INFORMACJE O NORMACH I PRZEPISACH ELEKTRYCZNYCH</t>
  </si>
  <si>
    <t>STOWARZYSZENIE ELEKTRYKÓW POLS</t>
  </si>
  <si>
    <t>Elektroinstalator</t>
  </si>
  <si>
    <t>INSTALATOR POLSKI SP. Z O.O.</t>
  </si>
  <si>
    <t>Urządzenia dla energetyki</t>
  </si>
  <si>
    <t>UBEZPIECZENIA I PRAWO PRACY</t>
  </si>
  <si>
    <t>WYDAWNICTWO PODATKOWE GOFIN SP</t>
  </si>
  <si>
    <t>326313</t>
  </si>
  <si>
    <t>BCB - Biuletyn
Cenowy Budownictwa</t>
  </si>
  <si>
    <t>Orgbud Serwis Sp. z o.o. NIP: 778-00-45-280</t>
  </si>
  <si>
    <t>ISSN:1231-6180</t>
  </si>
  <si>
    <t xml:space="preserve">Ceny, zamawianie, kosztorysowanie robót budowlanych </t>
  </si>
  <si>
    <t>WARSZAWSKIE CENTRUM POSTĘPU TECHNICZNO-ORGANIZACYJNEGO BUDOWNICTWA WACETOB</t>
  </si>
  <si>
    <t>Informacyjny zestaw cen czynników produkcji budowlanej (ICCP)-  papier</t>
  </si>
  <si>
    <t>ISSN:1231-6199</t>
  </si>
  <si>
    <t>Informacyjny zestaw cen czynników produkcji budowlanej (ICCP)-  CD</t>
  </si>
  <si>
    <t>Biuletyn Cen Regionalnych w Budownictwie BCR</t>
  </si>
  <si>
    <t>Ośrodek Wdrożeń Ekonomiczno - Organizacyjnych Budownictwa Promocja Sp. z o.o. Sekocenbud</t>
  </si>
  <si>
    <t>Zestaw Informacji o cenach czynników produkcji budowlanej  - CD</t>
  </si>
  <si>
    <t>ENERGETYKA</t>
  </si>
  <si>
    <t>902969</t>
  </si>
  <si>
    <t>Bonnier Bussines Polska Sp. z o.o.</t>
  </si>
  <si>
    <t>40003550</t>
  </si>
  <si>
    <t>SIGMA-NOT Sp. z o.o.</t>
  </si>
  <si>
    <t>Personel i Zarzadzanie</t>
  </si>
  <si>
    <t>INFOR PL S.A.</t>
  </si>
  <si>
    <t>Media Regionalne Sp. z o.o. Oddział w Lublinie</t>
  </si>
  <si>
    <t>regionalna</t>
  </si>
  <si>
    <t>ENERGIA ELEKTRYCZNA - BIULETYN BRANŻOWY PTPIREE</t>
  </si>
  <si>
    <t>POLSKIE TOWARZYSTWO PRZESYŁU I</t>
  </si>
  <si>
    <t>901377</t>
  </si>
  <si>
    <t>Elektro Info</t>
  </si>
  <si>
    <t>DW MEDIUM Warszawa</t>
  </si>
  <si>
    <t>ISSN1642-8722</t>
  </si>
  <si>
    <t>Biuletyn Informacyjny dla Służb Ekonomiczno-Finansowych z dodatkiem Serwis Podatkowy</t>
  </si>
  <si>
    <t>Wydawnictwo GOFIN Gorzow Wlkp.</t>
  </si>
  <si>
    <t>brak</t>
  </si>
  <si>
    <t>Gospodarka Materiałowa i Logistyka</t>
  </si>
  <si>
    <t>PWE</t>
  </si>
  <si>
    <t>ul. Garbarska 21; 20-340 Lublin</t>
  </si>
  <si>
    <t>ul. Wolska 12 20-411 Lublin</t>
  </si>
  <si>
    <t>ul. Elektryczna 2, 20-349 Lublin</t>
  </si>
  <si>
    <t>ul. Warszawska 98,            21-300 Radzyń Podlaski</t>
  </si>
  <si>
    <t>Stowarzyszenie Księgowych w Polsce</t>
  </si>
  <si>
    <t>INPE Informacje o normach i przepisach elektrycznych</t>
  </si>
  <si>
    <t>Stowarzyszenie Elektryków Polskich</t>
  </si>
  <si>
    <t>Ubezpieczenia i Prawo Pracy</t>
  </si>
  <si>
    <t>GOFIN</t>
  </si>
  <si>
    <t>INFOR</t>
  </si>
  <si>
    <t>Autoexpert</t>
  </si>
  <si>
    <t>RAVEN MEDIA</t>
  </si>
  <si>
    <t>Przegląd Elektrotechniczny</t>
  </si>
  <si>
    <t>Wydawnictwo Casopism i Książek Technicznych</t>
  </si>
  <si>
    <t>INSTALATOR POLSKI</t>
  </si>
  <si>
    <t>Spektrum - Magazyn Informacyjny Stowarzyszenia Elektryków Polskich</t>
  </si>
  <si>
    <t>Błyskawica</t>
  </si>
  <si>
    <t>Ośrodek Wdrożeń Ekonomiczno-Organizacyjnych Budownictwa PROMOCJA</t>
  </si>
  <si>
    <t>90175X</t>
  </si>
  <si>
    <t xml:space="preserve">Zamówienia publiczne Doradca </t>
  </si>
  <si>
    <t>Wydawnictwo Publicus</t>
  </si>
  <si>
    <t>Dziennik Gazeta Prawna- premium</t>
  </si>
  <si>
    <t>Gremi Media S.A.</t>
  </si>
  <si>
    <t>Nasz Dziennik</t>
  </si>
  <si>
    <t>Spes Sp. z o.o. Warszawa</t>
  </si>
  <si>
    <t>ISSN  1429-4834</t>
  </si>
  <si>
    <t>Biuletyn Informacyjny dla Służb Ekonomiczno - Finasowych z dodatkiem Serwis Podatkowy</t>
  </si>
  <si>
    <t>Wydawnictwo Podatkowe GOFIN sp. z o.o. Gorzów Wielkopolski</t>
  </si>
  <si>
    <t>Biuletyn VAT</t>
  </si>
  <si>
    <t>INFOR S.A. Warszawa</t>
  </si>
  <si>
    <t>Monitor Prawa Pracy</t>
  </si>
  <si>
    <t>CH Beck Warszawa</t>
  </si>
  <si>
    <t>SIGMA NOT sp. z o.o. Warszawa</t>
  </si>
  <si>
    <t>Miesięcznik INPE (Informator o Normach i Przepisach Elektrycznych)</t>
  </si>
  <si>
    <t>COSiW SEP Zakład Wydawniczy Bełchatów</t>
  </si>
  <si>
    <t>Przegląd Telekomunikacyjny</t>
  </si>
  <si>
    <t>ISSN 1230-3496</t>
  </si>
  <si>
    <t>AUTO-EXPERT</t>
  </si>
  <si>
    <t>RAVEN Media sp. z o.o. Wrocław</t>
  </si>
  <si>
    <t>Przegląd Podatku Dochodowego</t>
  </si>
  <si>
    <t>Wydawnictwo PRESSCOM sp. z o.o. Wrocław</t>
  </si>
  <si>
    <t>Ochrona Środowiska w praktyce - aktualizacje w/kart.</t>
  </si>
  <si>
    <t>Wiedza i Praktyka sp. z o.o. Warszawa</t>
  </si>
  <si>
    <t>KWARTALNIK</t>
  </si>
  <si>
    <t>DZIENNIK GAZETA PRAWNA PREMIUM</t>
  </si>
  <si>
    <t>SUPER NOWOŚCI</t>
  </si>
  <si>
    <t>Super Nowości Regionalna Gazeta Codzienna</t>
  </si>
  <si>
    <t>GAZETA POLSKA CODZIENNIE</t>
  </si>
  <si>
    <t>issn: 2083-7119</t>
  </si>
  <si>
    <t>issn: 2544-2694</t>
  </si>
  <si>
    <t>0043-5112</t>
  </si>
  <si>
    <t>Przeglad Techniczny - gazeta inżynierska</t>
  </si>
  <si>
    <t>0137-8783</t>
  </si>
  <si>
    <t>Nieruchomości</t>
  </si>
  <si>
    <t>C.H. BECK</t>
  </si>
  <si>
    <t>Energetyka</t>
  </si>
  <si>
    <t>SEP</t>
  </si>
  <si>
    <t>0013-7294</t>
  </si>
  <si>
    <t xml:space="preserve">Inżynier Budownictwa </t>
  </si>
  <si>
    <t xml:space="preserve">Polska Firma Inżynierów Budownictwa </t>
  </si>
  <si>
    <t xml:space="preserve">Polski Instalator </t>
  </si>
  <si>
    <t>Euro Media</t>
  </si>
  <si>
    <t>Kadry - Serwis Spraw Pracowniczych</t>
  </si>
  <si>
    <t xml:space="preserve">Vademecum Zamówień Publicznych </t>
  </si>
  <si>
    <t>Wiedza I praktyka Sp. Z o.o.</t>
  </si>
  <si>
    <t>2353-5474</t>
  </si>
  <si>
    <t>Atest</t>
  </si>
  <si>
    <t>Przegląd elektrotechniczny</t>
  </si>
  <si>
    <t>0033-2097</t>
  </si>
  <si>
    <t>Poradnik Vat</t>
  </si>
  <si>
    <t xml:space="preserve">Przegląd Podatku Dochodowego </t>
  </si>
  <si>
    <t xml:space="preserve">Zeszyty Metodyczne Rachunkowości </t>
  </si>
  <si>
    <t>Rachunkowość - Zamknięcie Roku</t>
  </si>
  <si>
    <t>ATEST - ochrona pracy</t>
  </si>
  <si>
    <t>SIGMA</t>
  </si>
  <si>
    <t>Gazeta Polska Codziennie</t>
  </si>
  <si>
    <t>Forum S.A.</t>
  </si>
  <si>
    <t>2083-7119</t>
  </si>
  <si>
    <t>W Sieci</t>
  </si>
  <si>
    <t>Fratria Sp.z.o.o.</t>
  </si>
  <si>
    <t>2299-5579</t>
  </si>
  <si>
    <t>Informacja o stawkach robocizny kosztorysowej oraz cenach najmu sprzętu budowlanego IRS na rok 2023</t>
  </si>
  <si>
    <t>Ośrodek Wdrożeń Ekonomiczno-Organizacyjnych Budownictwa "Promocja" Sp.z.o.o</t>
  </si>
  <si>
    <t>1231-2517</t>
  </si>
  <si>
    <t>Zestaw informacji ocenach czynników produkcji budowlanej RMS-MAX CD na rok 2023</t>
  </si>
  <si>
    <t>Nierchomości-Praktyka-Prawo-Podatki</t>
  </si>
  <si>
    <t>C.H.Beck Sp.z.o.o</t>
  </si>
  <si>
    <t>PZ561506-2899</t>
  </si>
  <si>
    <t>Biuletyn Informacyjny dla Służb Ekonomiczno-Finansowych</t>
  </si>
  <si>
    <t>Gofin sp.z.o.o.</t>
  </si>
  <si>
    <t>2213-000-001</t>
  </si>
  <si>
    <t>Zeszyty Metodyczne Rach.</t>
  </si>
  <si>
    <t>2213-000-003</t>
  </si>
  <si>
    <t>1429-3978</t>
  </si>
  <si>
    <t>2213-000-006</t>
  </si>
  <si>
    <t>Przegląd Podadku Dochodowego</t>
  </si>
  <si>
    <t>2213-000-005</t>
  </si>
  <si>
    <t>2213-000-030</t>
  </si>
  <si>
    <t>Dokumentacja Kadrowa dla Zaawansowanych</t>
  </si>
  <si>
    <t>Wiedza i Praktyka Sp.z.o.o.</t>
  </si>
  <si>
    <t>2391-4718</t>
  </si>
  <si>
    <t>szt.</t>
  </si>
  <si>
    <t>ul. Wolska 12, 20-411 Lublin</t>
  </si>
  <si>
    <t>ul. Brzeska 166, 21-500 Biała Podlaska</t>
  </si>
  <si>
    <t xml:space="preserve">ul.Lubelska 91, 23-200 Kraśnik </t>
  </si>
  <si>
    <t>ul.  Sieroszewskiego 6, 24-100 Puławy</t>
  </si>
  <si>
    <t xml:space="preserve"> ul. Tuwima 58, 90-021 Łódź</t>
  </si>
  <si>
    <t>ul. 8 Marca 8, 35-065 Rzeszów</t>
  </si>
  <si>
    <t>al. Piłsudskiego 51, 26-110 Skarżysko-Kamienna</t>
  </si>
  <si>
    <t>ul. Szydłowiecka 26 A, 26-110 Skarżysko-Kamienna</t>
  </si>
  <si>
    <t>ul. Marsa 95, 04-470 Warszawa</t>
  </si>
  <si>
    <t xml:space="preserve">ul. Koźmiana 1, 22-400 Zamość </t>
  </si>
  <si>
    <t xml:space="preserve">TYGODNIK SIECI </t>
  </si>
  <si>
    <t>PGE Dystrybucja S.A.</t>
  </si>
  <si>
    <t>Centrala</t>
  </si>
  <si>
    <t>Białystok</t>
  </si>
  <si>
    <t>Lublin</t>
  </si>
  <si>
    <t>Łódź</t>
  </si>
  <si>
    <t>Rzeszów</t>
  </si>
  <si>
    <t>Skarżysko-Kamienna</t>
  </si>
  <si>
    <t>Warszawa</t>
  </si>
  <si>
    <t>Zamość</t>
  </si>
  <si>
    <t xml:space="preserve">Wartość  netto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</si>
</sst>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1"/>
      <color rgb="FF9C0006"/>
      <name val="Calibri"/>
      <family val="2"/>
      <charset val="238"/>
      <scheme val="minor"/>
    </font>
    <font>
      <sz val="9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sz val="9"/>
      <color theme="1"/>
      <name val="Arial"/>
      <family val="2"/>
      <charset val="238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0" fillId="4" borderId="0" applyNumberFormat="0" applyBorder="0" applyAlignment="0" applyProtection="0"/>
    <xf numFmtId="0" fontId="14" fillId="0" borderId="0"/>
  </cellStyleXfs>
  <cellXfs count="91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/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 wrapText="1"/>
    </xf>
    <xf numFmtId="0" fontId="0" fillId="0" borderId="0" xfId="0" applyAlignment="1"/>
    <xf numFmtId="3" fontId="1" fillId="3" borderId="1" xfId="0" applyNumberFormat="1" applyFont="1" applyFill="1" applyBorder="1" applyAlignment="1"/>
    <xf numFmtId="3" fontId="0" fillId="0" borderId="0" xfId="0" applyNumberFormat="1" applyAlignment="1"/>
    <xf numFmtId="0" fontId="4" fillId="0" borderId="0" xfId="0" applyFont="1" applyAlignment="1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Border="1" applyAlignment="1"/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0" fontId="7" fillId="2" borderId="1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wrapText="1"/>
    </xf>
    <xf numFmtId="2" fontId="0" fillId="0" borderId="1" xfId="0" applyNumberFormat="1" applyBorder="1" applyAlignment="1"/>
    <xf numFmtId="10" fontId="0" fillId="0" borderId="1" xfId="0" applyNumberFormat="1" applyBorder="1" applyAlignment="1"/>
    <xf numFmtId="10" fontId="0" fillId="0" borderId="0" xfId="0" applyNumberFormat="1" applyAlignment="1"/>
    <xf numFmtId="0" fontId="8" fillId="0" borderId="0" xfId="0" applyFont="1"/>
    <xf numFmtId="0" fontId="9" fillId="0" borderId="0" xfId="0" applyFont="1"/>
    <xf numFmtId="0" fontId="11" fillId="0" borderId="1" xfId="0" applyFont="1" applyFill="1" applyBorder="1" applyAlignment="1">
      <alignment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/>
    <xf numFmtId="0" fontId="11" fillId="0" borderId="1" xfId="0" applyFont="1" applyBorder="1" applyAlignment="1">
      <alignment horizontal="left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/>
    <xf numFmtId="0" fontId="11" fillId="0" borderId="1" xfId="0" applyFont="1" applyFill="1" applyBorder="1" applyAlignment="1">
      <alignment horizontal="right" wrapText="1"/>
    </xf>
    <xf numFmtId="0" fontId="11" fillId="0" borderId="1" xfId="0" applyFont="1" applyBorder="1" applyAlignment="1">
      <alignment horizontal="right"/>
    </xf>
    <xf numFmtId="0" fontId="11" fillId="0" borderId="1" xfId="0" applyFont="1" applyBorder="1" applyAlignment="1">
      <alignment horizontal="right" wrapText="1"/>
    </xf>
    <xf numFmtId="0" fontId="11" fillId="0" borderId="1" xfId="0" applyFont="1" applyFill="1" applyBorder="1" applyAlignment="1">
      <alignment horizontal="right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49" fontId="12" fillId="4" borderId="1" xfId="2" applyNumberFormat="1" applyFont="1" applyBorder="1" applyAlignment="1">
      <alignment horizontal="left" vertical="center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/>
    <xf numFmtId="0" fontId="15" fillId="0" borderId="1" xfId="3" applyFont="1" applyBorder="1" applyAlignment="1">
      <alignment wrapText="1"/>
    </xf>
    <xf numFmtId="0" fontId="15" fillId="0" borderId="1" xfId="3" applyFont="1" applyBorder="1"/>
    <xf numFmtId="0" fontId="15" fillId="0" borderId="1" xfId="3" applyFont="1" applyBorder="1" applyAlignment="1">
      <alignment horizontal="right"/>
    </xf>
    <xf numFmtId="0" fontId="11" fillId="0" borderId="1" xfId="0" applyFont="1" applyFill="1" applyBorder="1" applyAlignment="1">
      <alignment horizontal="center" wrapText="1"/>
    </xf>
    <xf numFmtId="0" fontId="11" fillId="3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11" fillId="0" borderId="1" xfId="3" applyFont="1" applyBorder="1" applyAlignment="1">
      <alignment vertical="center" wrapText="1"/>
    </xf>
    <xf numFmtId="0" fontId="11" fillId="0" borderId="1" xfId="0" applyFont="1" applyFill="1" applyBorder="1" applyAlignment="1">
      <alignment vertical="center"/>
    </xf>
    <xf numFmtId="0" fontId="11" fillId="0" borderId="1" xfId="0" applyFont="1" applyBorder="1" applyAlignment="1">
      <alignment horizontal="right"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/>
    </xf>
    <xf numFmtId="0" fontId="11" fillId="0" borderId="1" xfId="0" applyFont="1" applyFill="1" applyBorder="1" applyAlignment="1">
      <alignment horizontal="right" vertical="center"/>
    </xf>
    <xf numFmtId="0" fontId="0" fillId="0" borderId="1" xfId="0" applyFill="1" applyBorder="1" applyAlignment="1">
      <alignment horizontal="left"/>
    </xf>
    <xf numFmtId="0" fontId="0" fillId="0" borderId="1" xfId="0" applyBorder="1"/>
    <xf numFmtId="4" fontId="0" fillId="0" borderId="1" xfId="0" applyNumberFormat="1" applyBorder="1"/>
    <xf numFmtId="0" fontId="6" fillId="0" borderId="2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6" fillId="0" borderId="4" xfId="0" applyFont="1" applyBorder="1" applyAlignment="1">
      <alignment horizontal="right"/>
    </xf>
  </cellXfs>
  <cellStyles count="4">
    <cellStyle name="Normalny" xfId="0" builtinId="0"/>
    <cellStyle name="Normalny 2" xfId="1"/>
    <cellStyle name="Normalny 3" xfId="3"/>
    <cellStyle name="Zły" xfId="2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topLeftCell="A19" zoomScale="80" zoomScaleNormal="80" workbookViewId="0">
      <selection activeCell="O24" sqref="O24"/>
    </sheetView>
  </sheetViews>
  <sheetFormatPr defaultRowHeight="15"/>
  <cols>
    <col min="1" max="1" width="5.5703125" customWidth="1"/>
    <col min="2" max="2" width="26.5703125" customWidth="1"/>
    <col min="3" max="3" width="25.5703125" customWidth="1"/>
    <col min="4" max="5" width="9.5703125" customWidth="1"/>
    <col min="6" max="6" width="11.140625" customWidth="1"/>
    <col min="7" max="7" width="7.5703125" style="8" customWidth="1"/>
    <col min="8" max="8" width="5.5703125" customWidth="1"/>
    <col min="9" max="9" width="36.5703125" customWidth="1"/>
    <col min="10" max="10" width="11.140625" style="8" customWidth="1"/>
    <col min="11" max="11" width="7.5703125" style="8" customWidth="1"/>
    <col min="12" max="12" width="10.42578125" style="8" customWidth="1"/>
    <col min="13" max="13" width="11.140625" style="8" customWidth="1"/>
    <col min="14" max="14" width="6.5703125" style="24" customWidth="1"/>
    <col min="15" max="15" width="13.85546875" style="8" customWidth="1"/>
  </cols>
  <sheetData>
    <row r="1" spans="1:15" ht="23.25">
      <c r="B1" s="26" t="s">
        <v>18</v>
      </c>
    </row>
    <row r="2" spans="1:15" ht="23.25">
      <c r="B2" s="26"/>
    </row>
    <row r="3" spans="1:15" ht="18">
      <c r="B3" s="25" t="s">
        <v>19</v>
      </c>
    </row>
    <row r="4" spans="1:15" ht="63.75">
      <c r="A4" s="16" t="s">
        <v>0</v>
      </c>
      <c r="B4" s="16" t="s">
        <v>1</v>
      </c>
      <c r="C4" s="16" t="s">
        <v>2</v>
      </c>
      <c r="D4" s="16" t="s">
        <v>3</v>
      </c>
      <c r="E4" s="16" t="s">
        <v>7</v>
      </c>
      <c r="F4" s="16" t="s">
        <v>6</v>
      </c>
      <c r="G4" s="16" t="s">
        <v>8</v>
      </c>
      <c r="H4" s="16" t="s">
        <v>9</v>
      </c>
      <c r="I4" s="16" t="s">
        <v>4</v>
      </c>
      <c r="J4" s="17" t="s">
        <v>10</v>
      </c>
      <c r="K4" s="17" t="s">
        <v>11</v>
      </c>
      <c r="L4" s="17" t="s">
        <v>12</v>
      </c>
      <c r="M4" s="18" t="s">
        <v>13</v>
      </c>
      <c r="N4" s="19" t="s">
        <v>14</v>
      </c>
      <c r="O4" s="20" t="s">
        <v>15</v>
      </c>
    </row>
    <row r="5" spans="1:15" ht="45.75" customHeight="1">
      <c r="A5" s="5">
        <v>1</v>
      </c>
      <c r="B5" s="27" t="s">
        <v>27</v>
      </c>
      <c r="C5" s="27" t="s">
        <v>28</v>
      </c>
      <c r="D5" s="27" t="s">
        <v>29</v>
      </c>
      <c r="E5" s="27" t="s">
        <v>30</v>
      </c>
      <c r="F5" s="3"/>
      <c r="G5" s="33">
        <v>1</v>
      </c>
      <c r="H5" s="3" t="s">
        <v>243</v>
      </c>
      <c r="I5" s="27" t="s">
        <v>72</v>
      </c>
      <c r="J5" s="21">
        <v>0</v>
      </c>
      <c r="K5" s="9">
        <v>0</v>
      </c>
      <c r="L5" s="22">
        <f t="shared" ref="L5:L23" si="0">K5*J5</f>
        <v>0</v>
      </c>
      <c r="M5" s="22">
        <f t="shared" ref="M5:M23" si="1">ROUND(L5*G5,2)</f>
        <v>0</v>
      </c>
      <c r="N5" s="23">
        <v>0</v>
      </c>
      <c r="O5" s="22">
        <f t="shared" ref="O5:O23" si="2">ROUND(M5*(1+N5),2)</f>
        <v>0</v>
      </c>
    </row>
    <row r="6" spans="1:15" ht="45.75" customHeight="1">
      <c r="A6" s="5">
        <v>2</v>
      </c>
      <c r="B6" s="27" t="s">
        <v>31</v>
      </c>
      <c r="C6" s="27" t="s">
        <v>32</v>
      </c>
      <c r="D6" s="27" t="s">
        <v>33</v>
      </c>
      <c r="E6" s="27" t="s">
        <v>30</v>
      </c>
      <c r="F6" s="4"/>
      <c r="G6" s="33">
        <v>2</v>
      </c>
      <c r="H6" s="3" t="s">
        <v>243</v>
      </c>
      <c r="I6" s="27" t="s">
        <v>72</v>
      </c>
      <c r="J6" s="21">
        <v>0</v>
      </c>
      <c r="K6" s="9">
        <v>0</v>
      </c>
      <c r="L6" s="22">
        <f t="shared" si="0"/>
        <v>0</v>
      </c>
      <c r="M6" s="22">
        <f t="shared" si="1"/>
        <v>0</v>
      </c>
      <c r="N6" s="23">
        <v>0</v>
      </c>
      <c r="O6" s="22">
        <f t="shared" si="2"/>
        <v>0</v>
      </c>
    </row>
    <row r="7" spans="1:15" ht="42.75" customHeight="1">
      <c r="A7" s="5">
        <v>3</v>
      </c>
      <c r="B7" s="27" t="s">
        <v>34</v>
      </c>
      <c r="C7" s="27" t="s">
        <v>35</v>
      </c>
      <c r="D7" s="27">
        <v>38113</v>
      </c>
      <c r="E7" s="27" t="s">
        <v>30</v>
      </c>
      <c r="F7" s="6"/>
      <c r="G7" s="33">
        <v>1</v>
      </c>
      <c r="H7" s="3" t="s">
        <v>243</v>
      </c>
      <c r="I7" s="27" t="s">
        <v>72</v>
      </c>
      <c r="J7" s="21">
        <v>0</v>
      </c>
      <c r="K7" s="9">
        <v>0</v>
      </c>
      <c r="L7" s="22">
        <f t="shared" si="0"/>
        <v>0</v>
      </c>
      <c r="M7" s="22">
        <f t="shared" si="1"/>
        <v>0</v>
      </c>
      <c r="N7" s="23">
        <v>0</v>
      </c>
      <c r="O7" s="22">
        <f t="shared" si="2"/>
        <v>0</v>
      </c>
    </row>
    <row r="8" spans="1:15" ht="48" customHeight="1">
      <c r="A8" s="5">
        <v>4</v>
      </c>
      <c r="B8" s="27" t="s">
        <v>36</v>
      </c>
      <c r="C8" s="27" t="s">
        <v>37</v>
      </c>
      <c r="D8" s="27" t="s">
        <v>38</v>
      </c>
      <c r="E8" s="27" t="s">
        <v>30</v>
      </c>
      <c r="F8" s="3"/>
      <c r="G8" s="33">
        <v>3</v>
      </c>
      <c r="H8" s="3" t="s">
        <v>243</v>
      </c>
      <c r="I8" s="27" t="s">
        <v>72</v>
      </c>
      <c r="J8" s="21">
        <v>0</v>
      </c>
      <c r="K8" s="9">
        <v>0</v>
      </c>
      <c r="L8" s="22">
        <f t="shared" si="0"/>
        <v>0</v>
      </c>
      <c r="M8" s="22">
        <f t="shared" si="1"/>
        <v>0</v>
      </c>
      <c r="N8" s="23">
        <v>0</v>
      </c>
      <c r="O8" s="22">
        <f t="shared" si="2"/>
        <v>0</v>
      </c>
    </row>
    <row r="9" spans="1:15" ht="58.5" customHeight="1">
      <c r="A9" s="5">
        <v>5</v>
      </c>
      <c r="B9" s="27" t="s">
        <v>39</v>
      </c>
      <c r="C9" s="27" t="s">
        <v>40</v>
      </c>
      <c r="D9" s="27">
        <v>356656</v>
      </c>
      <c r="E9" s="27" t="s">
        <v>30</v>
      </c>
      <c r="F9" s="7"/>
      <c r="G9" s="33">
        <v>1</v>
      </c>
      <c r="H9" s="3" t="s">
        <v>243</v>
      </c>
      <c r="I9" s="27" t="s">
        <v>72</v>
      </c>
      <c r="J9" s="21">
        <v>0</v>
      </c>
      <c r="K9" s="9">
        <v>0</v>
      </c>
      <c r="L9" s="22">
        <f t="shared" si="0"/>
        <v>0</v>
      </c>
      <c r="M9" s="22">
        <f t="shared" si="1"/>
        <v>0</v>
      </c>
      <c r="N9" s="23">
        <v>0</v>
      </c>
      <c r="O9" s="22">
        <f t="shared" si="2"/>
        <v>0</v>
      </c>
    </row>
    <row r="10" spans="1:15" ht="41.25" customHeight="1">
      <c r="A10" s="5">
        <v>6</v>
      </c>
      <c r="B10" s="27" t="s">
        <v>41</v>
      </c>
      <c r="C10" s="27" t="s">
        <v>42</v>
      </c>
      <c r="D10" s="27" t="s">
        <v>43</v>
      </c>
      <c r="E10" s="27" t="s">
        <v>30</v>
      </c>
      <c r="F10" s="4"/>
      <c r="G10" s="33">
        <v>1</v>
      </c>
      <c r="H10" s="3" t="s">
        <v>243</v>
      </c>
      <c r="I10" s="27" t="s">
        <v>72</v>
      </c>
      <c r="J10" s="21">
        <v>0</v>
      </c>
      <c r="K10" s="9">
        <v>0</v>
      </c>
      <c r="L10" s="22">
        <f t="shared" si="0"/>
        <v>0</v>
      </c>
      <c r="M10" s="22">
        <f t="shared" si="1"/>
        <v>0</v>
      </c>
      <c r="N10" s="23">
        <v>0</v>
      </c>
      <c r="O10" s="22">
        <f t="shared" si="2"/>
        <v>0</v>
      </c>
    </row>
    <row r="11" spans="1:15" ht="24.75">
      <c r="A11" s="5">
        <v>7</v>
      </c>
      <c r="B11" s="27" t="s">
        <v>44</v>
      </c>
      <c r="C11" s="27" t="s">
        <v>45</v>
      </c>
      <c r="D11" s="27"/>
      <c r="E11" s="27" t="s">
        <v>30</v>
      </c>
      <c r="F11" s="4"/>
      <c r="G11" s="33">
        <v>2</v>
      </c>
      <c r="H11" s="3" t="s">
        <v>243</v>
      </c>
      <c r="I11" s="27" t="s">
        <v>72</v>
      </c>
      <c r="J11" s="21">
        <v>0</v>
      </c>
      <c r="K11" s="9">
        <v>0</v>
      </c>
      <c r="L11" s="22">
        <f t="shared" si="0"/>
        <v>0</v>
      </c>
      <c r="M11" s="22">
        <f t="shared" si="1"/>
        <v>0</v>
      </c>
      <c r="N11" s="23">
        <v>0</v>
      </c>
      <c r="O11" s="22">
        <f t="shared" si="2"/>
        <v>0</v>
      </c>
    </row>
    <row r="12" spans="1:15" ht="24.75">
      <c r="A12" s="5">
        <v>8</v>
      </c>
      <c r="B12" s="27" t="s">
        <v>46</v>
      </c>
      <c r="C12" s="27" t="s">
        <v>46</v>
      </c>
      <c r="D12" s="27"/>
      <c r="E12" s="27" t="s">
        <v>30</v>
      </c>
      <c r="F12" s="4"/>
      <c r="G12" s="33">
        <v>1</v>
      </c>
      <c r="H12" s="3" t="s">
        <v>243</v>
      </c>
      <c r="I12" s="27" t="s">
        <v>73</v>
      </c>
      <c r="J12" s="21">
        <v>0</v>
      </c>
      <c r="K12" s="9">
        <v>0</v>
      </c>
      <c r="L12" s="22">
        <f t="shared" si="0"/>
        <v>0</v>
      </c>
      <c r="M12" s="22">
        <f t="shared" si="1"/>
        <v>0</v>
      </c>
      <c r="N12" s="23">
        <v>0</v>
      </c>
      <c r="O12" s="22">
        <f t="shared" si="2"/>
        <v>0</v>
      </c>
    </row>
    <row r="13" spans="1:15" ht="54" customHeight="1">
      <c r="A13" s="5">
        <v>9</v>
      </c>
      <c r="B13" s="27" t="s">
        <v>34</v>
      </c>
      <c r="C13" s="27" t="s">
        <v>47</v>
      </c>
      <c r="D13" s="27">
        <v>38113</v>
      </c>
      <c r="E13" s="27" t="s">
        <v>30</v>
      </c>
      <c r="F13" s="4"/>
      <c r="G13" s="33">
        <v>1</v>
      </c>
      <c r="H13" s="3" t="s">
        <v>243</v>
      </c>
      <c r="I13" s="27" t="s">
        <v>74</v>
      </c>
      <c r="J13" s="21">
        <v>0</v>
      </c>
      <c r="K13" s="9">
        <v>0</v>
      </c>
      <c r="L13" s="22">
        <f t="shared" si="0"/>
        <v>0</v>
      </c>
      <c r="M13" s="22">
        <f t="shared" si="1"/>
        <v>0</v>
      </c>
      <c r="N13" s="23">
        <v>0</v>
      </c>
      <c r="O13" s="22">
        <f t="shared" si="2"/>
        <v>0</v>
      </c>
    </row>
    <row r="14" spans="1:15" ht="46.5" customHeight="1">
      <c r="A14" s="5">
        <v>10</v>
      </c>
      <c r="B14" s="27" t="s">
        <v>48</v>
      </c>
      <c r="C14" s="27" t="s">
        <v>49</v>
      </c>
      <c r="D14" s="27" t="s">
        <v>50</v>
      </c>
      <c r="E14" s="27" t="s">
        <v>30</v>
      </c>
      <c r="F14" s="4"/>
      <c r="G14" s="33">
        <v>1</v>
      </c>
      <c r="H14" s="3" t="s">
        <v>243</v>
      </c>
      <c r="I14" s="27" t="s">
        <v>74</v>
      </c>
      <c r="J14" s="21">
        <v>0</v>
      </c>
      <c r="K14" s="9">
        <v>0</v>
      </c>
      <c r="L14" s="22">
        <f t="shared" si="0"/>
        <v>0</v>
      </c>
      <c r="M14" s="22">
        <f t="shared" si="1"/>
        <v>0</v>
      </c>
      <c r="N14" s="23">
        <v>0</v>
      </c>
      <c r="O14" s="22">
        <f t="shared" si="2"/>
        <v>0</v>
      </c>
    </row>
    <row r="15" spans="1:15" ht="46.5" customHeight="1">
      <c r="A15" s="5">
        <v>11</v>
      </c>
      <c r="B15" s="27" t="s">
        <v>51</v>
      </c>
      <c r="C15" s="27" t="s">
        <v>52</v>
      </c>
      <c r="D15" s="27" t="s">
        <v>53</v>
      </c>
      <c r="E15" s="27" t="s">
        <v>30</v>
      </c>
      <c r="F15" s="4"/>
      <c r="G15" s="33">
        <v>1</v>
      </c>
      <c r="H15" s="3" t="s">
        <v>243</v>
      </c>
      <c r="I15" s="27" t="s">
        <v>74</v>
      </c>
      <c r="J15" s="21">
        <v>0</v>
      </c>
      <c r="K15" s="9">
        <v>0</v>
      </c>
      <c r="L15" s="22">
        <f t="shared" si="0"/>
        <v>0</v>
      </c>
      <c r="M15" s="22">
        <f t="shared" si="1"/>
        <v>0</v>
      </c>
      <c r="N15" s="23">
        <v>0</v>
      </c>
      <c r="O15" s="22">
        <f t="shared" si="2"/>
        <v>0</v>
      </c>
    </row>
    <row r="16" spans="1:15" ht="46.5" customHeight="1">
      <c r="A16" s="5">
        <v>12</v>
      </c>
      <c r="B16" s="27" t="s">
        <v>54</v>
      </c>
      <c r="C16" s="27" t="s">
        <v>55</v>
      </c>
      <c r="D16" s="27" t="s">
        <v>56</v>
      </c>
      <c r="E16" s="27" t="s">
        <v>30</v>
      </c>
      <c r="F16" s="4"/>
      <c r="G16" s="33">
        <v>1</v>
      </c>
      <c r="H16" s="3" t="s">
        <v>243</v>
      </c>
      <c r="I16" s="27" t="s">
        <v>75</v>
      </c>
      <c r="J16" s="21">
        <v>0</v>
      </c>
      <c r="K16" s="9">
        <v>0</v>
      </c>
      <c r="L16" s="22">
        <f t="shared" si="0"/>
        <v>0</v>
      </c>
      <c r="M16" s="22">
        <f t="shared" si="1"/>
        <v>0</v>
      </c>
      <c r="N16" s="23">
        <v>0</v>
      </c>
      <c r="O16" s="22">
        <f t="shared" si="2"/>
        <v>0</v>
      </c>
    </row>
    <row r="17" spans="1:15" ht="42" customHeight="1">
      <c r="A17" s="5">
        <v>13</v>
      </c>
      <c r="B17" s="27" t="s">
        <v>57</v>
      </c>
      <c r="C17" s="27" t="s">
        <v>58</v>
      </c>
      <c r="D17" s="27">
        <v>384100</v>
      </c>
      <c r="E17" s="27" t="s">
        <v>30</v>
      </c>
      <c r="F17" s="4"/>
      <c r="G17" s="33">
        <v>1</v>
      </c>
      <c r="H17" s="3" t="s">
        <v>243</v>
      </c>
      <c r="I17" s="27" t="s">
        <v>72</v>
      </c>
      <c r="J17" s="21">
        <v>0</v>
      </c>
      <c r="K17" s="9">
        <v>0</v>
      </c>
      <c r="L17" s="22">
        <f t="shared" si="0"/>
        <v>0</v>
      </c>
      <c r="M17" s="22">
        <f t="shared" si="1"/>
        <v>0</v>
      </c>
      <c r="N17" s="23">
        <v>0</v>
      </c>
      <c r="O17" s="22">
        <f t="shared" si="2"/>
        <v>0</v>
      </c>
    </row>
    <row r="18" spans="1:15" ht="40.5" customHeight="1">
      <c r="A18" s="5">
        <v>14</v>
      </c>
      <c r="B18" s="28" t="s">
        <v>59</v>
      </c>
      <c r="C18" s="28" t="s">
        <v>60</v>
      </c>
      <c r="D18" s="29"/>
      <c r="E18" s="29" t="s">
        <v>30</v>
      </c>
      <c r="F18" s="4"/>
      <c r="G18" s="34">
        <v>1</v>
      </c>
      <c r="H18" s="3" t="s">
        <v>243</v>
      </c>
      <c r="I18" s="27" t="s">
        <v>76</v>
      </c>
      <c r="J18" s="21">
        <v>0</v>
      </c>
      <c r="K18" s="9">
        <v>0</v>
      </c>
      <c r="L18" s="22">
        <f t="shared" si="0"/>
        <v>0</v>
      </c>
      <c r="M18" s="22">
        <f t="shared" si="1"/>
        <v>0</v>
      </c>
      <c r="N18" s="23">
        <v>0</v>
      </c>
      <c r="O18" s="22">
        <f t="shared" si="2"/>
        <v>0</v>
      </c>
    </row>
    <row r="19" spans="1:15" ht="43.5" customHeight="1">
      <c r="A19" s="5">
        <v>15</v>
      </c>
      <c r="B19" s="28" t="s">
        <v>61</v>
      </c>
      <c r="C19" s="28" t="s">
        <v>62</v>
      </c>
      <c r="D19" s="30"/>
      <c r="E19" s="30" t="s">
        <v>30</v>
      </c>
      <c r="F19" s="4"/>
      <c r="G19" s="34">
        <v>1</v>
      </c>
      <c r="H19" s="3" t="s">
        <v>243</v>
      </c>
      <c r="I19" s="27" t="s">
        <v>72</v>
      </c>
      <c r="J19" s="21">
        <v>0</v>
      </c>
      <c r="K19" s="9">
        <v>0</v>
      </c>
      <c r="L19" s="22">
        <f t="shared" si="0"/>
        <v>0</v>
      </c>
      <c r="M19" s="22">
        <f t="shared" si="1"/>
        <v>0</v>
      </c>
      <c r="N19" s="23">
        <v>0</v>
      </c>
      <c r="O19" s="22">
        <f t="shared" si="2"/>
        <v>0</v>
      </c>
    </row>
    <row r="20" spans="1:15" ht="42.75" customHeight="1">
      <c r="A20" s="5">
        <v>16</v>
      </c>
      <c r="B20" s="29" t="s">
        <v>63</v>
      </c>
      <c r="C20" s="28" t="s">
        <v>64</v>
      </c>
      <c r="D20" s="28" t="s">
        <v>65</v>
      </c>
      <c r="E20" s="28"/>
      <c r="F20" s="4"/>
      <c r="G20" s="35">
        <v>1</v>
      </c>
      <c r="H20" s="3" t="s">
        <v>243</v>
      </c>
      <c r="I20" s="27" t="s">
        <v>72</v>
      </c>
      <c r="J20" s="21">
        <v>0</v>
      </c>
      <c r="K20" s="9">
        <v>0</v>
      </c>
      <c r="L20" s="22">
        <f t="shared" si="0"/>
        <v>0</v>
      </c>
      <c r="M20" s="22">
        <f t="shared" si="1"/>
        <v>0</v>
      </c>
      <c r="N20" s="23">
        <v>0</v>
      </c>
      <c r="O20" s="22">
        <f t="shared" si="2"/>
        <v>0</v>
      </c>
    </row>
    <row r="21" spans="1:15" ht="44.25" customHeight="1">
      <c r="A21" s="5">
        <v>17</v>
      </c>
      <c r="B21" s="27" t="s">
        <v>66</v>
      </c>
      <c r="C21" s="27" t="s">
        <v>67</v>
      </c>
      <c r="D21" s="31"/>
      <c r="E21" s="31"/>
      <c r="F21" s="4"/>
      <c r="G21" s="33">
        <v>1</v>
      </c>
      <c r="H21" s="3" t="s">
        <v>243</v>
      </c>
      <c r="I21" s="27" t="s">
        <v>72</v>
      </c>
      <c r="J21" s="21">
        <v>0</v>
      </c>
      <c r="K21" s="9">
        <v>0</v>
      </c>
      <c r="L21" s="22">
        <f t="shared" si="0"/>
        <v>0</v>
      </c>
      <c r="M21" s="22">
        <f t="shared" si="1"/>
        <v>0</v>
      </c>
      <c r="N21" s="23">
        <v>0</v>
      </c>
      <c r="O21" s="22">
        <f t="shared" si="2"/>
        <v>0</v>
      </c>
    </row>
    <row r="22" spans="1:15" ht="47.25" customHeight="1">
      <c r="A22" s="5">
        <v>18</v>
      </c>
      <c r="B22" s="32" t="s">
        <v>68</v>
      </c>
      <c r="C22" s="27" t="s">
        <v>69</v>
      </c>
      <c r="D22" s="32"/>
      <c r="E22" s="32"/>
      <c r="F22" s="4"/>
      <c r="G22" s="36">
        <v>1</v>
      </c>
      <c r="H22" s="3" t="s">
        <v>243</v>
      </c>
      <c r="I22" s="27" t="s">
        <v>72</v>
      </c>
      <c r="J22" s="21">
        <v>0</v>
      </c>
      <c r="K22" s="9">
        <v>0</v>
      </c>
      <c r="L22" s="22">
        <f t="shared" si="0"/>
        <v>0</v>
      </c>
      <c r="M22" s="22">
        <f t="shared" si="1"/>
        <v>0</v>
      </c>
      <c r="N22" s="23">
        <v>0</v>
      </c>
      <c r="O22" s="22">
        <f t="shared" si="2"/>
        <v>0</v>
      </c>
    </row>
    <row r="23" spans="1:15" ht="39.75" customHeight="1">
      <c r="A23" s="5">
        <v>19</v>
      </c>
      <c r="B23" s="28" t="s">
        <v>70</v>
      </c>
      <c r="C23" s="29" t="s">
        <v>71</v>
      </c>
      <c r="D23" s="29" t="s">
        <v>71</v>
      </c>
      <c r="E23" s="29"/>
      <c r="F23" s="4"/>
      <c r="G23" s="34">
        <v>2</v>
      </c>
      <c r="H23" s="3" t="s">
        <v>243</v>
      </c>
      <c r="I23" s="27" t="s">
        <v>76</v>
      </c>
      <c r="J23" s="21">
        <v>0</v>
      </c>
      <c r="K23" s="9">
        <v>0</v>
      </c>
      <c r="L23" s="22">
        <f t="shared" si="0"/>
        <v>0</v>
      </c>
      <c r="M23" s="22">
        <f t="shared" si="1"/>
        <v>0</v>
      </c>
      <c r="N23" s="23">
        <v>0</v>
      </c>
      <c r="O23" s="22">
        <f t="shared" si="2"/>
        <v>0</v>
      </c>
    </row>
    <row r="24" spans="1:15">
      <c r="A24" s="5"/>
      <c r="B24" s="88" t="s">
        <v>16</v>
      </c>
      <c r="C24" s="89"/>
      <c r="D24" s="89"/>
      <c r="E24" s="89"/>
      <c r="F24" s="89"/>
      <c r="G24" s="89"/>
      <c r="H24" s="89"/>
      <c r="I24" s="89"/>
      <c r="J24" s="89"/>
      <c r="K24" s="90"/>
      <c r="L24" s="22">
        <f>SUM(L5:L23)</f>
        <v>0</v>
      </c>
      <c r="M24" s="22">
        <f>SUM(M5:M23)</f>
        <v>0</v>
      </c>
      <c r="N24" s="23" t="s">
        <v>17</v>
      </c>
      <c r="O24" s="22">
        <f>SUM(O5:O23)</f>
        <v>0</v>
      </c>
    </row>
    <row r="25" spans="1:15">
      <c r="A25" s="13"/>
      <c r="B25" s="14"/>
      <c r="C25" s="14"/>
      <c r="D25" s="14"/>
      <c r="E25" s="14"/>
      <c r="F25" s="14"/>
      <c r="G25" s="15"/>
      <c r="H25" s="14"/>
      <c r="I25" s="14"/>
      <c r="J25" s="15"/>
      <c r="K25" s="15"/>
    </row>
    <row r="26" spans="1:15">
      <c r="A26" s="13"/>
      <c r="B26" s="14"/>
      <c r="C26" s="14"/>
      <c r="D26" s="14"/>
      <c r="E26" s="14"/>
      <c r="F26" s="14"/>
      <c r="G26" s="15"/>
      <c r="H26" s="14"/>
      <c r="I26" s="14"/>
      <c r="J26" s="15"/>
      <c r="K26" s="15"/>
    </row>
    <row r="27" spans="1:15">
      <c r="A27" s="11" t="s">
        <v>5</v>
      </c>
      <c r="B27" s="1"/>
      <c r="C27" s="1"/>
      <c r="D27" s="12"/>
      <c r="E27" s="2"/>
      <c r="J27" s="10"/>
    </row>
  </sheetData>
  <autoFilter ref="A4:K4"/>
  <mergeCells count="1">
    <mergeCell ref="B24:K24"/>
  </mergeCells>
  <pageMargins left="3.937007874015748E-2" right="3.937007874015748E-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topLeftCell="A9" zoomScale="70" zoomScaleNormal="70" workbookViewId="0">
      <selection activeCell="M21" sqref="M21:O21"/>
    </sheetView>
  </sheetViews>
  <sheetFormatPr defaultRowHeight="15"/>
  <cols>
    <col min="1" max="1" width="5.5703125" customWidth="1"/>
    <col min="2" max="2" width="26.5703125" customWidth="1"/>
    <col min="3" max="3" width="25.5703125" customWidth="1"/>
    <col min="4" max="5" width="9.5703125" customWidth="1"/>
    <col min="6" max="6" width="11.140625" customWidth="1"/>
    <col min="7" max="7" width="7.5703125" style="8" customWidth="1"/>
    <col min="8" max="8" width="5.5703125" customWidth="1"/>
    <col min="9" max="9" width="22.5703125" customWidth="1"/>
    <col min="10" max="10" width="11.140625" style="8" customWidth="1"/>
    <col min="11" max="11" width="7.5703125" style="8" customWidth="1"/>
    <col min="12" max="12" width="10.42578125" style="8" customWidth="1"/>
    <col min="13" max="13" width="11.140625" style="8" customWidth="1"/>
    <col min="14" max="14" width="6.5703125" style="24" customWidth="1"/>
    <col min="15" max="15" width="13.85546875" style="8" customWidth="1"/>
  </cols>
  <sheetData>
    <row r="1" spans="1:15" ht="23.25">
      <c r="B1" s="26" t="s">
        <v>18</v>
      </c>
    </row>
    <row r="2" spans="1:15" ht="23.25">
      <c r="B2" s="26"/>
    </row>
    <row r="3" spans="1:15" ht="18">
      <c r="B3" s="25" t="s">
        <v>20</v>
      </c>
    </row>
    <row r="4" spans="1:15" ht="63.75">
      <c r="A4" s="16" t="s">
        <v>0</v>
      </c>
      <c r="B4" s="16" t="s">
        <v>1</v>
      </c>
      <c r="C4" s="16" t="s">
        <v>2</v>
      </c>
      <c r="D4" s="16" t="s">
        <v>3</v>
      </c>
      <c r="E4" s="16" t="s">
        <v>7</v>
      </c>
      <c r="F4" s="16" t="s">
        <v>6</v>
      </c>
      <c r="G4" s="16" t="s">
        <v>8</v>
      </c>
      <c r="H4" s="16" t="s">
        <v>9</v>
      </c>
      <c r="I4" s="16" t="s">
        <v>4</v>
      </c>
      <c r="J4" s="17" t="s">
        <v>10</v>
      </c>
      <c r="K4" s="17" t="s">
        <v>11</v>
      </c>
      <c r="L4" s="17" t="s">
        <v>12</v>
      </c>
      <c r="M4" s="18" t="s">
        <v>13</v>
      </c>
      <c r="N4" s="19" t="s">
        <v>14</v>
      </c>
      <c r="O4" s="20" t="s">
        <v>15</v>
      </c>
    </row>
    <row r="5" spans="1:15" ht="45.75" customHeight="1">
      <c r="A5" s="5">
        <v>1</v>
      </c>
      <c r="B5" s="37" t="s">
        <v>34</v>
      </c>
      <c r="C5" s="37" t="s">
        <v>77</v>
      </c>
      <c r="D5" s="38">
        <v>38113</v>
      </c>
      <c r="E5" s="3"/>
      <c r="F5" s="3"/>
      <c r="G5" s="38">
        <v>1</v>
      </c>
      <c r="H5" s="3" t="s">
        <v>243</v>
      </c>
      <c r="I5" s="38" t="s">
        <v>97</v>
      </c>
      <c r="J5" s="21">
        <v>0</v>
      </c>
      <c r="K5" s="9">
        <v>0</v>
      </c>
      <c r="L5" s="22">
        <f t="shared" ref="L5:L20" si="0">K5*J5</f>
        <v>0</v>
      </c>
      <c r="M5" s="22">
        <f t="shared" ref="M5:M20" si="1">ROUND(L5*G5,2)</f>
        <v>0</v>
      </c>
      <c r="N5" s="23">
        <v>0</v>
      </c>
      <c r="O5" s="22">
        <f t="shared" ref="O5:O20" si="2">ROUND(M5*(1+N5),2)</f>
        <v>0</v>
      </c>
    </row>
    <row r="6" spans="1:15" ht="45.75" customHeight="1">
      <c r="A6" s="5">
        <v>2</v>
      </c>
      <c r="B6" s="37" t="s">
        <v>34</v>
      </c>
      <c r="C6" s="37" t="s">
        <v>77</v>
      </c>
      <c r="D6" s="38">
        <v>38113</v>
      </c>
      <c r="E6" s="4"/>
      <c r="F6" s="4"/>
      <c r="G6" s="38">
        <v>1</v>
      </c>
      <c r="H6" s="3" t="s">
        <v>243</v>
      </c>
      <c r="I6" s="38" t="s">
        <v>97</v>
      </c>
      <c r="J6" s="21">
        <v>0</v>
      </c>
      <c r="K6" s="9">
        <v>0</v>
      </c>
      <c r="L6" s="22">
        <f t="shared" si="0"/>
        <v>0</v>
      </c>
      <c r="M6" s="22">
        <f t="shared" si="1"/>
        <v>0</v>
      </c>
      <c r="N6" s="23">
        <v>0</v>
      </c>
      <c r="O6" s="22">
        <f t="shared" si="2"/>
        <v>0</v>
      </c>
    </row>
    <row r="7" spans="1:15" ht="42.75" customHeight="1">
      <c r="A7" s="5">
        <v>3</v>
      </c>
      <c r="B7" s="37" t="s">
        <v>34</v>
      </c>
      <c r="C7" s="37" t="s">
        <v>77</v>
      </c>
      <c r="D7" s="38">
        <v>38113</v>
      </c>
      <c r="E7" s="6"/>
      <c r="F7" s="6"/>
      <c r="G7" s="38">
        <v>1</v>
      </c>
      <c r="H7" s="3" t="s">
        <v>243</v>
      </c>
      <c r="I7" s="43" t="s">
        <v>98</v>
      </c>
      <c r="J7" s="21">
        <v>0</v>
      </c>
      <c r="K7" s="9">
        <v>0</v>
      </c>
      <c r="L7" s="22">
        <f t="shared" si="0"/>
        <v>0</v>
      </c>
      <c r="M7" s="22">
        <f t="shared" si="1"/>
        <v>0</v>
      </c>
      <c r="N7" s="23">
        <v>0</v>
      </c>
      <c r="O7" s="22">
        <f t="shared" si="2"/>
        <v>0</v>
      </c>
    </row>
    <row r="8" spans="1:15" ht="48" customHeight="1">
      <c r="A8" s="5">
        <v>4</v>
      </c>
      <c r="B8" s="37" t="s">
        <v>34</v>
      </c>
      <c r="C8" s="37" t="s">
        <v>77</v>
      </c>
      <c r="D8" s="38">
        <v>38113</v>
      </c>
      <c r="E8" s="3"/>
      <c r="F8" s="3"/>
      <c r="G8" s="38">
        <v>1</v>
      </c>
      <c r="H8" s="3" t="s">
        <v>243</v>
      </c>
      <c r="I8" s="38" t="s">
        <v>97</v>
      </c>
      <c r="J8" s="21">
        <v>0</v>
      </c>
      <c r="K8" s="9">
        <v>0</v>
      </c>
      <c r="L8" s="22">
        <f t="shared" si="0"/>
        <v>0</v>
      </c>
      <c r="M8" s="22">
        <f t="shared" si="1"/>
        <v>0</v>
      </c>
      <c r="N8" s="23">
        <v>0</v>
      </c>
      <c r="O8" s="22">
        <f t="shared" si="2"/>
        <v>0</v>
      </c>
    </row>
    <row r="9" spans="1:15" ht="58.5" customHeight="1">
      <c r="A9" s="5">
        <v>5</v>
      </c>
      <c r="B9" s="37" t="s">
        <v>34</v>
      </c>
      <c r="C9" s="37" t="s">
        <v>77</v>
      </c>
      <c r="D9" s="38">
        <v>38113</v>
      </c>
      <c r="E9" s="7"/>
      <c r="F9" s="7"/>
      <c r="G9" s="38">
        <v>1</v>
      </c>
      <c r="H9" s="3" t="s">
        <v>243</v>
      </c>
      <c r="I9" s="38" t="s">
        <v>97</v>
      </c>
      <c r="J9" s="21">
        <v>0</v>
      </c>
      <c r="K9" s="9">
        <v>0</v>
      </c>
      <c r="L9" s="22">
        <f t="shared" si="0"/>
        <v>0</v>
      </c>
      <c r="M9" s="22">
        <f t="shared" si="1"/>
        <v>0</v>
      </c>
      <c r="N9" s="23">
        <v>0</v>
      </c>
      <c r="O9" s="22">
        <f t="shared" si="2"/>
        <v>0</v>
      </c>
    </row>
    <row r="10" spans="1:15" ht="41.25" customHeight="1">
      <c r="A10" s="5">
        <v>6</v>
      </c>
      <c r="B10" s="37" t="s">
        <v>34</v>
      </c>
      <c r="C10" s="37" t="s">
        <v>77</v>
      </c>
      <c r="D10" s="38">
        <v>38113</v>
      </c>
      <c r="E10" s="4"/>
      <c r="F10" s="4"/>
      <c r="G10" s="38">
        <v>1</v>
      </c>
      <c r="H10" s="3" t="s">
        <v>243</v>
      </c>
      <c r="I10" s="38" t="s">
        <v>97</v>
      </c>
      <c r="J10" s="21">
        <v>0</v>
      </c>
      <c r="K10" s="9">
        <v>0</v>
      </c>
      <c r="L10" s="22">
        <f t="shared" si="0"/>
        <v>0</v>
      </c>
      <c r="M10" s="22">
        <f t="shared" si="1"/>
        <v>0</v>
      </c>
      <c r="N10" s="23">
        <v>0</v>
      </c>
      <c r="O10" s="22">
        <f t="shared" si="2"/>
        <v>0</v>
      </c>
    </row>
    <row r="11" spans="1:15" ht="24">
      <c r="A11" s="5">
        <v>7</v>
      </c>
      <c r="B11" s="37" t="s">
        <v>78</v>
      </c>
      <c r="C11" s="37" t="s">
        <v>79</v>
      </c>
      <c r="D11" s="38" t="s">
        <v>80</v>
      </c>
      <c r="E11" s="4"/>
      <c r="F11" s="4"/>
      <c r="G11" s="38">
        <v>1</v>
      </c>
      <c r="H11" s="3" t="s">
        <v>243</v>
      </c>
      <c r="I11" s="38" t="s">
        <v>97</v>
      </c>
      <c r="J11" s="21">
        <v>0</v>
      </c>
      <c r="K11" s="9">
        <v>0</v>
      </c>
      <c r="L11" s="22">
        <f t="shared" si="0"/>
        <v>0</v>
      </c>
      <c r="M11" s="22">
        <f t="shared" si="1"/>
        <v>0</v>
      </c>
      <c r="N11" s="23">
        <v>0</v>
      </c>
      <c r="O11" s="22">
        <f t="shared" si="2"/>
        <v>0</v>
      </c>
    </row>
    <row r="12" spans="1:15" ht="24">
      <c r="A12" s="5">
        <v>8</v>
      </c>
      <c r="B12" s="37" t="s">
        <v>78</v>
      </c>
      <c r="C12" s="37" t="s">
        <v>79</v>
      </c>
      <c r="D12" s="38" t="s">
        <v>81</v>
      </c>
      <c r="E12" s="4"/>
      <c r="F12" s="4"/>
      <c r="G12" s="38">
        <v>1</v>
      </c>
      <c r="H12" s="3" t="s">
        <v>243</v>
      </c>
      <c r="I12" s="38" t="s">
        <v>97</v>
      </c>
      <c r="J12" s="21">
        <v>0</v>
      </c>
      <c r="K12" s="9">
        <v>0</v>
      </c>
      <c r="L12" s="22">
        <f t="shared" si="0"/>
        <v>0</v>
      </c>
      <c r="M12" s="22">
        <f t="shared" si="1"/>
        <v>0</v>
      </c>
      <c r="N12" s="23">
        <v>0</v>
      </c>
      <c r="O12" s="22">
        <f t="shared" si="2"/>
        <v>0</v>
      </c>
    </row>
    <row r="13" spans="1:15" ht="54" customHeight="1">
      <c r="A13" s="5">
        <v>9</v>
      </c>
      <c r="B13" s="37" t="s">
        <v>78</v>
      </c>
      <c r="C13" s="37" t="s">
        <v>79</v>
      </c>
      <c r="D13" s="38" t="s">
        <v>82</v>
      </c>
      <c r="E13" s="4"/>
      <c r="F13" s="4"/>
      <c r="G13" s="38">
        <v>1</v>
      </c>
      <c r="H13" s="3" t="s">
        <v>243</v>
      </c>
      <c r="I13" s="38" t="s">
        <v>97</v>
      </c>
      <c r="J13" s="21">
        <v>0</v>
      </c>
      <c r="K13" s="9">
        <v>0</v>
      </c>
      <c r="L13" s="22">
        <f t="shared" si="0"/>
        <v>0</v>
      </c>
      <c r="M13" s="22">
        <f t="shared" si="1"/>
        <v>0</v>
      </c>
      <c r="N13" s="23">
        <v>0</v>
      </c>
      <c r="O13" s="22">
        <f t="shared" si="2"/>
        <v>0</v>
      </c>
    </row>
    <row r="14" spans="1:15" ht="46.5" customHeight="1">
      <c r="A14" s="5">
        <v>10</v>
      </c>
      <c r="B14" s="37" t="s">
        <v>78</v>
      </c>
      <c r="C14" s="37" t="s">
        <v>79</v>
      </c>
      <c r="D14" s="38" t="s">
        <v>83</v>
      </c>
      <c r="E14" s="4"/>
      <c r="F14" s="4"/>
      <c r="G14" s="38">
        <v>1</v>
      </c>
      <c r="H14" s="3" t="s">
        <v>243</v>
      </c>
      <c r="I14" s="38" t="s">
        <v>97</v>
      </c>
      <c r="J14" s="21">
        <v>0</v>
      </c>
      <c r="K14" s="9">
        <v>0</v>
      </c>
      <c r="L14" s="22">
        <f t="shared" si="0"/>
        <v>0</v>
      </c>
      <c r="M14" s="22">
        <f t="shared" si="1"/>
        <v>0</v>
      </c>
      <c r="N14" s="23">
        <v>0</v>
      </c>
      <c r="O14" s="22">
        <f t="shared" si="2"/>
        <v>0</v>
      </c>
    </row>
    <row r="15" spans="1:15" ht="46.5" customHeight="1">
      <c r="A15" s="5">
        <v>11</v>
      </c>
      <c r="B15" s="37" t="s">
        <v>84</v>
      </c>
      <c r="C15" s="39" t="s">
        <v>85</v>
      </c>
      <c r="D15" s="38" t="s">
        <v>86</v>
      </c>
      <c r="E15" s="4"/>
      <c r="F15" s="4"/>
      <c r="G15" s="38">
        <v>1</v>
      </c>
      <c r="H15" s="3" t="s">
        <v>243</v>
      </c>
      <c r="I15" s="38" t="s">
        <v>97</v>
      </c>
      <c r="J15" s="21">
        <v>0</v>
      </c>
      <c r="K15" s="9">
        <v>0</v>
      </c>
      <c r="L15" s="22">
        <f t="shared" si="0"/>
        <v>0</v>
      </c>
      <c r="M15" s="22">
        <f t="shared" si="1"/>
        <v>0</v>
      </c>
      <c r="N15" s="23">
        <v>0</v>
      </c>
      <c r="O15" s="22">
        <f t="shared" si="2"/>
        <v>0</v>
      </c>
    </row>
    <row r="16" spans="1:15" ht="46.5" customHeight="1">
      <c r="A16" s="5">
        <v>12</v>
      </c>
      <c r="B16" s="37" t="s">
        <v>87</v>
      </c>
      <c r="C16" s="39" t="s">
        <v>88</v>
      </c>
      <c r="D16" s="38" t="s">
        <v>89</v>
      </c>
      <c r="E16" s="4"/>
      <c r="F16" s="4"/>
      <c r="G16" s="38">
        <v>1</v>
      </c>
      <c r="H16" s="3" t="s">
        <v>243</v>
      </c>
      <c r="I16" s="38" t="s">
        <v>97</v>
      </c>
      <c r="J16" s="21">
        <v>0</v>
      </c>
      <c r="K16" s="9">
        <v>0</v>
      </c>
      <c r="L16" s="22">
        <f t="shared" si="0"/>
        <v>0</v>
      </c>
      <c r="M16" s="22">
        <f t="shared" si="1"/>
        <v>0</v>
      </c>
      <c r="N16" s="23">
        <v>0</v>
      </c>
      <c r="O16" s="22">
        <f t="shared" si="2"/>
        <v>0</v>
      </c>
    </row>
    <row r="17" spans="1:15" ht="42" customHeight="1">
      <c r="A17" s="5">
        <v>13</v>
      </c>
      <c r="B17" s="40" t="s">
        <v>48</v>
      </c>
      <c r="C17" s="41" t="s">
        <v>90</v>
      </c>
      <c r="D17" s="41" t="s">
        <v>91</v>
      </c>
      <c r="E17" s="4"/>
      <c r="F17" s="4"/>
      <c r="G17" s="42">
        <v>1</v>
      </c>
      <c r="H17" s="3" t="s">
        <v>243</v>
      </c>
      <c r="I17" s="38" t="s">
        <v>97</v>
      </c>
      <c r="J17" s="21">
        <v>0</v>
      </c>
      <c r="K17" s="9">
        <v>0</v>
      </c>
      <c r="L17" s="22">
        <f t="shared" si="0"/>
        <v>0</v>
      </c>
      <c r="M17" s="22">
        <f t="shared" si="1"/>
        <v>0</v>
      </c>
      <c r="N17" s="23">
        <v>0</v>
      </c>
      <c r="O17" s="22">
        <f t="shared" si="2"/>
        <v>0</v>
      </c>
    </row>
    <row r="18" spans="1:15" ht="40.5" customHeight="1">
      <c r="A18" s="5">
        <v>14</v>
      </c>
      <c r="B18" s="37" t="s">
        <v>92</v>
      </c>
      <c r="C18" s="39" t="s">
        <v>93</v>
      </c>
      <c r="D18" s="38">
        <v>369691</v>
      </c>
      <c r="E18" s="4"/>
      <c r="F18" s="4"/>
      <c r="G18" s="38">
        <v>1</v>
      </c>
      <c r="H18" s="3" t="s">
        <v>243</v>
      </c>
      <c r="I18" s="38" t="s">
        <v>99</v>
      </c>
      <c r="J18" s="21">
        <v>0</v>
      </c>
      <c r="K18" s="9">
        <v>0</v>
      </c>
      <c r="L18" s="22">
        <f t="shared" si="0"/>
        <v>0</v>
      </c>
      <c r="M18" s="22">
        <f t="shared" si="1"/>
        <v>0</v>
      </c>
      <c r="N18" s="23">
        <v>0</v>
      </c>
      <c r="O18" s="22">
        <f t="shared" si="2"/>
        <v>0</v>
      </c>
    </row>
    <row r="19" spans="1:15" ht="43.5" customHeight="1">
      <c r="A19" s="5">
        <v>15</v>
      </c>
      <c r="B19" s="37" t="s">
        <v>94</v>
      </c>
      <c r="C19" s="39" t="s">
        <v>93</v>
      </c>
      <c r="D19" s="38">
        <v>329037</v>
      </c>
      <c r="E19" s="4"/>
      <c r="F19" s="4"/>
      <c r="G19" s="38">
        <v>1</v>
      </c>
      <c r="H19" s="3" t="s">
        <v>243</v>
      </c>
      <c r="I19" s="38" t="s">
        <v>99</v>
      </c>
      <c r="J19" s="21">
        <v>0</v>
      </c>
      <c r="K19" s="9">
        <v>0</v>
      </c>
      <c r="L19" s="22">
        <f t="shared" si="0"/>
        <v>0</v>
      </c>
      <c r="M19" s="22">
        <f t="shared" si="1"/>
        <v>0</v>
      </c>
      <c r="N19" s="23">
        <v>0</v>
      </c>
      <c r="O19" s="22">
        <f t="shared" si="2"/>
        <v>0</v>
      </c>
    </row>
    <row r="20" spans="1:15" ht="42.75" customHeight="1">
      <c r="A20" s="5">
        <v>16</v>
      </c>
      <c r="B20" s="38" t="s">
        <v>95</v>
      </c>
      <c r="C20" s="38" t="s">
        <v>96</v>
      </c>
      <c r="D20" s="38">
        <v>364541</v>
      </c>
      <c r="E20" s="4"/>
      <c r="F20" s="4"/>
      <c r="G20" s="38">
        <v>1</v>
      </c>
      <c r="H20" s="3" t="s">
        <v>243</v>
      </c>
      <c r="I20" s="38" t="s">
        <v>97</v>
      </c>
      <c r="J20" s="21">
        <v>0</v>
      </c>
      <c r="K20" s="9">
        <v>0</v>
      </c>
      <c r="L20" s="22">
        <f t="shared" si="0"/>
        <v>0</v>
      </c>
      <c r="M20" s="22">
        <f t="shared" si="1"/>
        <v>0</v>
      </c>
      <c r="N20" s="23">
        <v>0</v>
      </c>
      <c r="O20" s="22">
        <f t="shared" si="2"/>
        <v>0</v>
      </c>
    </row>
    <row r="21" spans="1:15">
      <c r="A21" s="5"/>
      <c r="B21" s="88" t="s">
        <v>16</v>
      </c>
      <c r="C21" s="89"/>
      <c r="D21" s="89"/>
      <c r="E21" s="89"/>
      <c r="F21" s="89"/>
      <c r="G21" s="89"/>
      <c r="H21" s="89"/>
      <c r="I21" s="89"/>
      <c r="J21" s="89"/>
      <c r="K21" s="90"/>
      <c r="L21" s="22">
        <f>SUM(L5:L20)</f>
        <v>0</v>
      </c>
      <c r="M21" s="22">
        <f>SUM(M5:M20)</f>
        <v>0</v>
      </c>
      <c r="N21" s="23" t="s">
        <v>17</v>
      </c>
      <c r="O21" s="22">
        <f>SUM(O5:O20)</f>
        <v>0</v>
      </c>
    </row>
    <row r="22" spans="1:15">
      <c r="A22" s="13"/>
      <c r="B22" s="14"/>
      <c r="C22" s="14"/>
      <c r="D22" s="14"/>
      <c r="E22" s="14"/>
      <c r="F22" s="14"/>
      <c r="G22" s="15"/>
      <c r="H22" s="14"/>
      <c r="I22" s="14"/>
      <c r="J22" s="15"/>
      <c r="K22" s="15"/>
    </row>
    <row r="23" spans="1:15">
      <c r="A23" s="13"/>
      <c r="B23" s="14"/>
      <c r="C23" s="14"/>
      <c r="D23" s="14"/>
      <c r="E23" s="14"/>
      <c r="F23" s="14"/>
      <c r="G23" s="15"/>
      <c r="H23" s="14"/>
      <c r="I23" s="14"/>
      <c r="J23" s="15"/>
      <c r="K23" s="15"/>
    </row>
    <row r="24" spans="1:15">
      <c r="A24" s="11" t="s">
        <v>5</v>
      </c>
      <c r="B24" s="1"/>
      <c r="C24" s="1"/>
      <c r="D24" s="12"/>
      <c r="E24" s="2"/>
      <c r="J24" s="10"/>
    </row>
  </sheetData>
  <mergeCells count="1">
    <mergeCell ref="B21:K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opLeftCell="A28" workbookViewId="0">
      <selection activeCell="M36" sqref="M36:O36"/>
    </sheetView>
  </sheetViews>
  <sheetFormatPr defaultRowHeight="15"/>
  <cols>
    <col min="1" max="1" width="5.5703125" customWidth="1"/>
    <col min="2" max="2" width="26.5703125" customWidth="1"/>
    <col min="3" max="3" width="25.5703125" customWidth="1"/>
    <col min="4" max="4" width="9.5703125" customWidth="1"/>
    <col min="5" max="5" width="18.140625" customWidth="1"/>
    <col min="6" max="6" width="11.140625" customWidth="1"/>
    <col min="7" max="7" width="7.5703125" style="8" customWidth="1"/>
    <col min="8" max="8" width="5.5703125" customWidth="1"/>
    <col min="9" max="9" width="26.28515625" customWidth="1"/>
    <col min="10" max="10" width="11.140625" style="8" customWidth="1"/>
    <col min="11" max="11" width="7.5703125" style="8" customWidth="1"/>
    <col min="12" max="12" width="10.42578125" style="8" customWidth="1"/>
    <col min="13" max="13" width="11.140625" style="8" customWidth="1"/>
    <col min="14" max="14" width="6.5703125" style="24" customWidth="1"/>
    <col min="15" max="15" width="13.85546875" style="8" customWidth="1"/>
  </cols>
  <sheetData>
    <row r="1" spans="1:15" ht="23.25">
      <c r="B1" s="26" t="s">
        <v>18</v>
      </c>
    </row>
    <row r="2" spans="1:15" ht="23.25">
      <c r="B2" s="26"/>
    </row>
    <row r="3" spans="1:15" ht="18">
      <c r="B3" s="25" t="s">
        <v>21</v>
      </c>
    </row>
    <row r="4" spans="1:15" ht="63.75">
      <c r="A4" s="16" t="s">
        <v>0</v>
      </c>
      <c r="B4" s="16" t="s">
        <v>1</v>
      </c>
      <c r="C4" s="16" t="s">
        <v>2</v>
      </c>
      <c r="D4" s="16" t="s">
        <v>3</v>
      </c>
      <c r="E4" s="16" t="s">
        <v>7</v>
      </c>
      <c r="F4" s="16" t="s">
        <v>6</v>
      </c>
      <c r="G4" s="16" t="s">
        <v>8</v>
      </c>
      <c r="H4" s="16" t="s">
        <v>9</v>
      </c>
      <c r="I4" s="16" t="s">
        <v>4</v>
      </c>
      <c r="J4" s="17" t="s">
        <v>10</v>
      </c>
      <c r="K4" s="17" t="s">
        <v>11</v>
      </c>
      <c r="L4" s="17" t="s">
        <v>12</v>
      </c>
      <c r="M4" s="18" t="s">
        <v>13</v>
      </c>
      <c r="N4" s="19" t="s">
        <v>14</v>
      </c>
      <c r="O4" s="20" t="s">
        <v>15</v>
      </c>
    </row>
    <row r="5" spans="1:15" ht="45.75" customHeight="1">
      <c r="A5" s="5">
        <v>1</v>
      </c>
      <c r="B5" s="44" t="s">
        <v>100</v>
      </c>
      <c r="C5" s="45" t="s">
        <v>101</v>
      </c>
      <c r="D5" s="46" t="s">
        <v>102</v>
      </c>
      <c r="E5" s="46" t="s">
        <v>30</v>
      </c>
      <c r="F5" s="3"/>
      <c r="G5" s="59">
        <v>1</v>
      </c>
      <c r="H5" s="3" t="s">
        <v>243</v>
      </c>
      <c r="I5" s="45" t="s">
        <v>142</v>
      </c>
      <c r="J5" s="21">
        <v>0</v>
      </c>
      <c r="K5" s="9">
        <v>0</v>
      </c>
      <c r="L5" s="22">
        <f t="shared" ref="L5:L35" si="0">K5*J5</f>
        <v>0</v>
      </c>
      <c r="M5" s="22">
        <f t="shared" ref="M5:M35" si="1">ROUND(L5*G5,2)</f>
        <v>0</v>
      </c>
      <c r="N5" s="23">
        <v>0</v>
      </c>
      <c r="O5" s="22">
        <f t="shared" ref="O5:O35" si="2">ROUND(M5*(1+N5),2)</f>
        <v>0</v>
      </c>
    </row>
    <row r="6" spans="1:15" ht="45.75" customHeight="1">
      <c r="A6" s="5">
        <v>2</v>
      </c>
      <c r="B6" s="47" t="s">
        <v>103</v>
      </c>
      <c r="C6" s="48" t="s">
        <v>104</v>
      </c>
      <c r="D6" s="45">
        <v>904104</v>
      </c>
      <c r="E6" s="46" t="s">
        <v>30</v>
      </c>
      <c r="F6" s="4"/>
      <c r="G6" s="59">
        <v>1</v>
      </c>
      <c r="H6" s="3" t="s">
        <v>243</v>
      </c>
      <c r="I6" s="45" t="s">
        <v>142</v>
      </c>
      <c r="J6" s="21">
        <v>0</v>
      </c>
      <c r="K6" s="9">
        <v>0</v>
      </c>
      <c r="L6" s="22">
        <f t="shared" si="0"/>
        <v>0</v>
      </c>
      <c r="M6" s="22">
        <f t="shared" si="1"/>
        <v>0</v>
      </c>
      <c r="N6" s="23">
        <v>0</v>
      </c>
      <c r="O6" s="22">
        <f t="shared" si="2"/>
        <v>0</v>
      </c>
    </row>
    <row r="7" spans="1:15" ht="42.75" customHeight="1">
      <c r="A7" s="5">
        <v>3</v>
      </c>
      <c r="B7" s="49" t="s">
        <v>105</v>
      </c>
      <c r="C7" s="49" t="s">
        <v>106</v>
      </c>
      <c r="D7" s="50">
        <v>356417</v>
      </c>
      <c r="E7" s="50" t="s">
        <v>30</v>
      </c>
      <c r="F7" s="6"/>
      <c r="G7" s="42">
        <v>1</v>
      </c>
      <c r="H7" s="3" t="s">
        <v>243</v>
      </c>
      <c r="I7" s="39" t="s">
        <v>143</v>
      </c>
      <c r="J7" s="21">
        <v>0</v>
      </c>
      <c r="K7" s="9">
        <v>0</v>
      </c>
      <c r="L7" s="22">
        <f t="shared" si="0"/>
        <v>0</v>
      </c>
      <c r="M7" s="22">
        <f t="shared" si="1"/>
        <v>0</v>
      </c>
      <c r="N7" s="23">
        <v>0</v>
      </c>
      <c r="O7" s="22">
        <f t="shared" si="2"/>
        <v>0</v>
      </c>
    </row>
    <row r="8" spans="1:15" ht="48" customHeight="1">
      <c r="A8" s="5">
        <v>4</v>
      </c>
      <c r="B8" s="49" t="s">
        <v>103</v>
      </c>
      <c r="C8" s="49" t="s">
        <v>104</v>
      </c>
      <c r="D8" s="50">
        <v>904104</v>
      </c>
      <c r="E8" s="50" t="s">
        <v>30</v>
      </c>
      <c r="F8" s="3"/>
      <c r="G8" s="42">
        <v>1</v>
      </c>
      <c r="H8" s="3" t="s">
        <v>243</v>
      </c>
      <c r="I8" s="39" t="s">
        <v>143</v>
      </c>
      <c r="J8" s="21">
        <v>0</v>
      </c>
      <c r="K8" s="9">
        <v>0</v>
      </c>
      <c r="L8" s="22">
        <f t="shared" si="0"/>
        <v>0</v>
      </c>
      <c r="M8" s="22">
        <f t="shared" si="1"/>
        <v>0</v>
      </c>
      <c r="N8" s="23">
        <v>0</v>
      </c>
      <c r="O8" s="22">
        <f t="shared" si="2"/>
        <v>0</v>
      </c>
    </row>
    <row r="9" spans="1:15" ht="58.5" customHeight="1">
      <c r="A9" s="5">
        <v>5</v>
      </c>
      <c r="B9" s="50" t="s">
        <v>107</v>
      </c>
      <c r="C9" s="49"/>
      <c r="D9" s="49">
        <v>220272</v>
      </c>
      <c r="E9" s="49" t="s">
        <v>30</v>
      </c>
      <c r="F9" s="7"/>
      <c r="G9" s="43">
        <v>1</v>
      </c>
      <c r="H9" s="3" t="s">
        <v>243</v>
      </c>
      <c r="I9" s="39" t="s">
        <v>244</v>
      </c>
      <c r="J9" s="21">
        <v>0</v>
      </c>
      <c r="K9" s="9">
        <v>0</v>
      </c>
      <c r="L9" s="22">
        <f t="shared" si="0"/>
        <v>0</v>
      </c>
      <c r="M9" s="22">
        <f t="shared" si="1"/>
        <v>0</v>
      </c>
      <c r="N9" s="23">
        <v>0</v>
      </c>
      <c r="O9" s="22">
        <f t="shared" si="2"/>
        <v>0</v>
      </c>
    </row>
    <row r="10" spans="1:15" ht="41.25" customHeight="1">
      <c r="A10" s="5">
        <v>6</v>
      </c>
      <c r="B10" s="44" t="s">
        <v>108</v>
      </c>
      <c r="C10" s="51" t="s">
        <v>109</v>
      </c>
      <c r="D10" s="52" t="s">
        <v>110</v>
      </c>
      <c r="E10" s="46" t="s">
        <v>30</v>
      </c>
      <c r="F10" s="4"/>
      <c r="G10" s="59">
        <v>1</v>
      </c>
      <c r="H10" s="3" t="s">
        <v>243</v>
      </c>
      <c r="I10" s="45" t="s">
        <v>142</v>
      </c>
      <c r="J10" s="21">
        <v>0</v>
      </c>
      <c r="K10" s="9">
        <v>0</v>
      </c>
      <c r="L10" s="22">
        <f t="shared" si="0"/>
        <v>0</v>
      </c>
      <c r="M10" s="22">
        <f t="shared" si="1"/>
        <v>0</v>
      </c>
      <c r="N10" s="23">
        <v>0</v>
      </c>
      <c r="O10" s="22">
        <f t="shared" si="2"/>
        <v>0</v>
      </c>
    </row>
    <row r="11" spans="1:15" ht="25.5">
      <c r="A11" s="5">
        <v>7</v>
      </c>
      <c r="B11" s="44" t="s">
        <v>92</v>
      </c>
      <c r="C11" s="51" t="s">
        <v>93</v>
      </c>
      <c r="D11" s="52">
        <v>369691</v>
      </c>
      <c r="E11" s="46" t="s">
        <v>30</v>
      </c>
      <c r="F11" s="4"/>
      <c r="G11" s="60">
        <v>1</v>
      </c>
      <c r="H11" s="3" t="s">
        <v>243</v>
      </c>
      <c r="I11" s="63" t="s">
        <v>142</v>
      </c>
      <c r="J11" s="21">
        <v>0</v>
      </c>
      <c r="K11" s="9">
        <v>0</v>
      </c>
      <c r="L11" s="22">
        <f t="shared" si="0"/>
        <v>0</v>
      </c>
      <c r="M11" s="22">
        <f t="shared" si="1"/>
        <v>0</v>
      </c>
      <c r="N11" s="23">
        <v>0</v>
      </c>
      <c r="O11" s="22">
        <f t="shared" si="2"/>
        <v>0</v>
      </c>
    </row>
    <row r="12" spans="1:15" ht="25.5">
      <c r="A12" s="5">
        <v>8</v>
      </c>
      <c r="B12" s="48" t="s">
        <v>111</v>
      </c>
      <c r="C12" s="48" t="s">
        <v>112</v>
      </c>
      <c r="D12" s="53" t="s">
        <v>113</v>
      </c>
      <c r="E12" s="46" t="s">
        <v>30</v>
      </c>
      <c r="F12" s="4"/>
      <c r="G12" s="59">
        <v>1</v>
      </c>
      <c r="H12" s="3" t="s">
        <v>243</v>
      </c>
      <c r="I12" s="45" t="s">
        <v>142</v>
      </c>
      <c r="J12" s="21">
        <v>0</v>
      </c>
      <c r="K12" s="9">
        <v>0</v>
      </c>
      <c r="L12" s="22">
        <f t="shared" si="0"/>
        <v>0</v>
      </c>
      <c r="M12" s="22">
        <f t="shared" si="1"/>
        <v>0</v>
      </c>
      <c r="N12" s="23">
        <v>0</v>
      </c>
      <c r="O12" s="22">
        <f t="shared" si="2"/>
        <v>0</v>
      </c>
    </row>
    <row r="13" spans="1:15" ht="54" customHeight="1">
      <c r="A13" s="5">
        <v>9</v>
      </c>
      <c r="B13" s="44" t="s">
        <v>114</v>
      </c>
      <c r="C13" s="44" t="s">
        <v>115</v>
      </c>
      <c r="D13" s="53"/>
      <c r="E13" s="54" t="s">
        <v>30</v>
      </c>
      <c r="F13" s="4"/>
      <c r="G13" s="61">
        <v>1</v>
      </c>
      <c r="H13" s="3" t="s">
        <v>243</v>
      </c>
      <c r="I13" s="44" t="s">
        <v>142</v>
      </c>
      <c r="J13" s="21">
        <v>0</v>
      </c>
      <c r="K13" s="9">
        <v>0</v>
      </c>
      <c r="L13" s="22">
        <f t="shared" si="0"/>
        <v>0</v>
      </c>
      <c r="M13" s="22">
        <f t="shared" si="1"/>
        <v>0</v>
      </c>
      <c r="N13" s="23">
        <v>0</v>
      </c>
      <c r="O13" s="22">
        <f t="shared" si="2"/>
        <v>0</v>
      </c>
    </row>
    <row r="14" spans="1:15" ht="46.5" customHeight="1">
      <c r="A14" s="5">
        <v>10</v>
      </c>
      <c r="B14" s="47" t="s">
        <v>116</v>
      </c>
      <c r="C14" s="47" t="s">
        <v>112</v>
      </c>
      <c r="D14" s="53" t="s">
        <v>117</v>
      </c>
      <c r="E14" s="54" t="s">
        <v>30</v>
      </c>
      <c r="F14" s="4"/>
      <c r="G14" s="61">
        <v>1</v>
      </c>
      <c r="H14" s="3" t="s">
        <v>243</v>
      </c>
      <c r="I14" s="51" t="s">
        <v>142</v>
      </c>
      <c r="J14" s="21">
        <v>0</v>
      </c>
      <c r="K14" s="9">
        <v>0</v>
      </c>
      <c r="L14" s="22">
        <f t="shared" si="0"/>
        <v>0</v>
      </c>
      <c r="M14" s="22">
        <f t="shared" si="1"/>
        <v>0</v>
      </c>
      <c r="N14" s="23">
        <v>0</v>
      </c>
      <c r="O14" s="22">
        <f t="shared" si="2"/>
        <v>0</v>
      </c>
    </row>
    <row r="15" spans="1:15" ht="46.5" customHeight="1">
      <c r="A15" s="5">
        <v>11</v>
      </c>
      <c r="B15" s="47" t="s">
        <v>118</v>
      </c>
      <c r="C15" s="47" t="s">
        <v>112</v>
      </c>
      <c r="D15" s="53" t="s">
        <v>117</v>
      </c>
      <c r="E15" s="54" t="s">
        <v>30</v>
      </c>
      <c r="F15" s="4"/>
      <c r="G15" s="61">
        <v>1</v>
      </c>
      <c r="H15" s="3" t="s">
        <v>243</v>
      </c>
      <c r="I15" s="51" t="s">
        <v>142</v>
      </c>
      <c r="J15" s="21">
        <v>0</v>
      </c>
      <c r="K15" s="9">
        <v>0</v>
      </c>
      <c r="L15" s="22">
        <f t="shared" si="0"/>
        <v>0</v>
      </c>
      <c r="M15" s="22">
        <f t="shared" si="1"/>
        <v>0</v>
      </c>
      <c r="N15" s="23">
        <v>0</v>
      </c>
      <c r="O15" s="22">
        <f t="shared" si="2"/>
        <v>0</v>
      </c>
    </row>
    <row r="16" spans="1:15" ht="46.5" customHeight="1">
      <c r="A16" s="5">
        <v>12</v>
      </c>
      <c r="B16" s="47" t="s">
        <v>119</v>
      </c>
      <c r="C16" s="44" t="s">
        <v>120</v>
      </c>
      <c r="D16" s="53"/>
      <c r="E16" s="54" t="s">
        <v>30</v>
      </c>
      <c r="F16" s="4"/>
      <c r="G16" s="61">
        <v>1</v>
      </c>
      <c r="H16" s="3" t="s">
        <v>243</v>
      </c>
      <c r="I16" s="51" t="s">
        <v>142</v>
      </c>
      <c r="J16" s="21">
        <v>0</v>
      </c>
      <c r="K16" s="9">
        <v>0</v>
      </c>
      <c r="L16" s="22">
        <f t="shared" si="0"/>
        <v>0</v>
      </c>
      <c r="M16" s="22">
        <f t="shared" si="1"/>
        <v>0</v>
      </c>
      <c r="N16" s="23">
        <v>0</v>
      </c>
      <c r="O16" s="22">
        <f t="shared" si="2"/>
        <v>0</v>
      </c>
    </row>
    <row r="17" spans="1:15" ht="42" customHeight="1">
      <c r="A17" s="5">
        <v>13</v>
      </c>
      <c r="B17" s="48" t="s">
        <v>121</v>
      </c>
      <c r="C17" s="45" t="s">
        <v>120</v>
      </c>
      <c r="D17" s="53"/>
      <c r="E17" s="46" t="s">
        <v>30</v>
      </c>
      <c r="F17" s="4"/>
      <c r="G17" s="59">
        <v>1</v>
      </c>
      <c r="H17" s="3" t="s">
        <v>243</v>
      </c>
      <c r="I17" s="51" t="s">
        <v>142</v>
      </c>
      <c r="J17" s="21">
        <v>0</v>
      </c>
      <c r="K17" s="9">
        <v>0</v>
      </c>
      <c r="L17" s="22">
        <f t="shared" si="0"/>
        <v>0</v>
      </c>
      <c r="M17" s="22">
        <f t="shared" si="1"/>
        <v>0</v>
      </c>
      <c r="N17" s="23">
        <v>0</v>
      </c>
      <c r="O17" s="22">
        <f t="shared" si="2"/>
        <v>0</v>
      </c>
    </row>
    <row r="18" spans="1:15" ht="40.5" customHeight="1">
      <c r="A18" s="5">
        <v>14</v>
      </c>
      <c r="B18" s="48" t="s">
        <v>103</v>
      </c>
      <c r="C18" s="48" t="s">
        <v>104</v>
      </c>
      <c r="D18" s="45">
        <v>904104</v>
      </c>
      <c r="E18" s="46" t="s">
        <v>30</v>
      </c>
      <c r="F18" s="4"/>
      <c r="G18" s="59">
        <v>1</v>
      </c>
      <c r="H18" s="3" t="s">
        <v>243</v>
      </c>
      <c r="I18" s="44" t="s">
        <v>245</v>
      </c>
      <c r="J18" s="21">
        <v>0</v>
      </c>
      <c r="K18" s="9">
        <v>0</v>
      </c>
      <c r="L18" s="22">
        <f t="shared" si="0"/>
        <v>0</v>
      </c>
      <c r="M18" s="22">
        <f t="shared" si="1"/>
        <v>0</v>
      </c>
      <c r="N18" s="23">
        <v>0</v>
      </c>
      <c r="O18" s="22">
        <f t="shared" si="2"/>
        <v>0</v>
      </c>
    </row>
    <row r="19" spans="1:15" ht="43.5" customHeight="1">
      <c r="A19" s="5">
        <v>15</v>
      </c>
      <c r="B19" s="48" t="s">
        <v>122</v>
      </c>
      <c r="C19" s="48" t="s">
        <v>104</v>
      </c>
      <c r="D19" s="55" t="s">
        <v>123</v>
      </c>
      <c r="E19" s="46" t="s">
        <v>30</v>
      </c>
      <c r="F19" s="4"/>
      <c r="G19" s="59">
        <v>1</v>
      </c>
      <c r="H19" s="3" t="s">
        <v>243</v>
      </c>
      <c r="I19" s="44" t="s">
        <v>245</v>
      </c>
      <c r="J19" s="21">
        <v>0</v>
      </c>
      <c r="K19" s="9">
        <v>0</v>
      </c>
      <c r="L19" s="22">
        <f t="shared" si="0"/>
        <v>0</v>
      </c>
      <c r="M19" s="22">
        <f t="shared" si="1"/>
        <v>0</v>
      </c>
      <c r="N19" s="23">
        <v>0</v>
      </c>
      <c r="O19" s="22">
        <f t="shared" si="2"/>
        <v>0</v>
      </c>
    </row>
    <row r="20" spans="1:15" ht="42.75" customHeight="1">
      <c r="A20" s="5">
        <v>16</v>
      </c>
      <c r="B20" s="45" t="s">
        <v>105</v>
      </c>
      <c r="C20" s="45" t="s">
        <v>106</v>
      </c>
      <c r="D20" s="45">
        <v>356417</v>
      </c>
      <c r="E20" s="46" t="s">
        <v>30</v>
      </c>
      <c r="F20" s="4"/>
      <c r="G20" s="38">
        <v>1</v>
      </c>
      <c r="H20" s="3" t="s">
        <v>243</v>
      </c>
      <c r="I20" s="39" t="s">
        <v>246</v>
      </c>
      <c r="J20" s="21">
        <v>0</v>
      </c>
      <c r="K20" s="9">
        <v>0</v>
      </c>
      <c r="L20" s="22">
        <f t="shared" si="0"/>
        <v>0</v>
      </c>
      <c r="M20" s="22">
        <f t="shared" si="1"/>
        <v>0</v>
      </c>
      <c r="N20" s="23">
        <v>0</v>
      </c>
      <c r="O20" s="22">
        <f t="shared" si="2"/>
        <v>0</v>
      </c>
    </row>
    <row r="21" spans="1:15" ht="44.25" customHeight="1">
      <c r="A21" s="5">
        <v>17</v>
      </c>
      <c r="B21" s="48" t="s">
        <v>103</v>
      </c>
      <c r="C21" s="48" t="s">
        <v>104</v>
      </c>
      <c r="D21" s="45">
        <v>904104</v>
      </c>
      <c r="E21" s="46" t="s">
        <v>30</v>
      </c>
      <c r="F21" s="4"/>
      <c r="G21" s="38">
        <v>1</v>
      </c>
      <c r="H21" s="3" t="s">
        <v>243</v>
      </c>
      <c r="I21" s="39" t="s">
        <v>246</v>
      </c>
      <c r="J21" s="21">
        <v>0</v>
      </c>
      <c r="K21" s="9">
        <v>0</v>
      </c>
      <c r="L21" s="22">
        <f t="shared" si="0"/>
        <v>0</v>
      </c>
      <c r="M21" s="22">
        <f t="shared" si="1"/>
        <v>0</v>
      </c>
      <c r="N21" s="23">
        <v>0</v>
      </c>
      <c r="O21" s="22">
        <f t="shared" si="2"/>
        <v>0</v>
      </c>
    </row>
    <row r="22" spans="1:15" ht="47.25" customHeight="1">
      <c r="A22" s="5">
        <v>18</v>
      </c>
      <c r="B22" s="47" t="s">
        <v>70</v>
      </c>
      <c r="C22" s="48" t="s">
        <v>124</v>
      </c>
      <c r="D22" s="53" t="s">
        <v>125</v>
      </c>
      <c r="E22" s="46" t="s">
        <v>30</v>
      </c>
      <c r="F22" s="4"/>
      <c r="G22" s="38">
        <v>1</v>
      </c>
      <c r="H22" s="3" t="s">
        <v>243</v>
      </c>
      <c r="I22" s="51" t="s">
        <v>142</v>
      </c>
      <c r="J22" s="21">
        <v>0</v>
      </c>
      <c r="K22" s="9">
        <v>0</v>
      </c>
      <c r="L22" s="22">
        <f t="shared" si="0"/>
        <v>0</v>
      </c>
      <c r="M22" s="22">
        <f t="shared" si="1"/>
        <v>0</v>
      </c>
      <c r="N22" s="23">
        <v>0</v>
      </c>
      <c r="O22" s="22">
        <f t="shared" si="2"/>
        <v>0</v>
      </c>
    </row>
    <row r="23" spans="1:15" ht="39.75" customHeight="1">
      <c r="A23" s="5">
        <v>19</v>
      </c>
      <c r="B23" s="45" t="s">
        <v>105</v>
      </c>
      <c r="C23" s="45" t="s">
        <v>126</v>
      </c>
      <c r="D23" s="53" t="s">
        <v>125</v>
      </c>
      <c r="E23" s="46" t="s">
        <v>30</v>
      </c>
      <c r="F23" s="4"/>
      <c r="G23" s="38">
        <v>1</v>
      </c>
      <c r="H23" s="3" t="s">
        <v>243</v>
      </c>
      <c r="I23" s="51" t="s">
        <v>142</v>
      </c>
      <c r="J23" s="21">
        <v>0</v>
      </c>
      <c r="K23" s="9">
        <v>0</v>
      </c>
      <c r="L23" s="22">
        <f t="shared" si="0"/>
        <v>0</v>
      </c>
      <c r="M23" s="22">
        <f t="shared" si="1"/>
        <v>0</v>
      </c>
      <c r="N23" s="23">
        <v>0</v>
      </c>
      <c r="O23" s="22">
        <f t="shared" si="2"/>
        <v>0</v>
      </c>
    </row>
    <row r="24" spans="1:15" ht="40.5" customHeight="1">
      <c r="A24" s="5">
        <v>20</v>
      </c>
      <c r="B24" s="45" t="s">
        <v>127</v>
      </c>
      <c r="C24" s="45" t="s">
        <v>128</v>
      </c>
      <c r="D24" s="53" t="s">
        <v>125</v>
      </c>
      <c r="E24" s="46" t="s">
        <v>30</v>
      </c>
      <c r="F24" s="4"/>
      <c r="G24" s="59">
        <v>1</v>
      </c>
      <c r="H24" s="3" t="s">
        <v>243</v>
      </c>
      <c r="I24" s="51" t="s">
        <v>142</v>
      </c>
      <c r="J24" s="21">
        <v>0</v>
      </c>
      <c r="K24" s="9">
        <v>0</v>
      </c>
      <c r="L24" s="22">
        <f t="shared" si="0"/>
        <v>0</v>
      </c>
      <c r="M24" s="22">
        <f t="shared" si="1"/>
        <v>0</v>
      </c>
      <c r="N24" s="23">
        <v>0</v>
      </c>
      <c r="O24" s="22">
        <f t="shared" si="2"/>
        <v>0</v>
      </c>
    </row>
    <row r="25" spans="1:15" ht="25.5">
      <c r="A25" s="5">
        <v>21</v>
      </c>
      <c r="B25" s="39" t="s">
        <v>63</v>
      </c>
      <c r="C25" s="39" t="s">
        <v>129</v>
      </c>
      <c r="D25" s="39">
        <v>348325</v>
      </c>
      <c r="E25" s="39" t="s">
        <v>130</v>
      </c>
      <c r="F25" s="4"/>
      <c r="G25" s="38">
        <v>1</v>
      </c>
      <c r="H25" s="3" t="s">
        <v>243</v>
      </c>
      <c r="I25" s="51" t="s">
        <v>142</v>
      </c>
      <c r="J25" s="21">
        <v>0</v>
      </c>
      <c r="K25" s="9">
        <v>0</v>
      </c>
      <c r="L25" s="22">
        <f t="shared" si="0"/>
        <v>0</v>
      </c>
      <c r="M25" s="22">
        <f t="shared" si="1"/>
        <v>0</v>
      </c>
      <c r="N25" s="23">
        <v>0</v>
      </c>
      <c r="O25" s="22">
        <f t="shared" si="2"/>
        <v>0</v>
      </c>
    </row>
    <row r="26" spans="1:15" ht="45" customHeight="1">
      <c r="A26" s="5">
        <v>22</v>
      </c>
      <c r="B26" s="56" t="s">
        <v>103</v>
      </c>
      <c r="C26" s="56" t="s">
        <v>104</v>
      </c>
      <c r="D26" s="57">
        <v>904104</v>
      </c>
      <c r="E26" s="56" t="s">
        <v>30</v>
      </c>
      <c r="F26" s="4"/>
      <c r="G26" s="57">
        <v>1</v>
      </c>
      <c r="H26" s="3" t="s">
        <v>243</v>
      </c>
      <c r="I26" s="56" t="s">
        <v>144</v>
      </c>
      <c r="J26" s="21">
        <v>0</v>
      </c>
      <c r="K26" s="9">
        <v>0</v>
      </c>
      <c r="L26" s="22">
        <f t="shared" si="0"/>
        <v>0</v>
      </c>
      <c r="M26" s="22">
        <f t="shared" si="1"/>
        <v>0</v>
      </c>
      <c r="N26" s="23">
        <v>0</v>
      </c>
      <c r="O26" s="22">
        <f t="shared" si="2"/>
        <v>0</v>
      </c>
    </row>
    <row r="27" spans="1:15" ht="25.5">
      <c r="A27" s="5">
        <v>23</v>
      </c>
      <c r="B27" s="48" t="s">
        <v>103</v>
      </c>
      <c r="C27" s="48" t="s">
        <v>104</v>
      </c>
      <c r="D27" s="45">
        <v>904104</v>
      </c>
      <c r="E27" s="46" t="s">
        <v>30</v>
      </c>
      <c r="F27" s="4"/>
      <c r="G27" s="59">
        <v>1</v>
      </c>
      <c r="H27" s="3" t="s">
        <v>243</v>
      </c>
      <c r="I27" s="45" t="s">
        <v>145</v>
      </c>
      <c r="J27" s="21">
        <v>0</v>
      </c>
      <c r="K27" s="9">
        <v>0</v>
      </c>
      <c r="L27" s="22">
        <f t="shared" si="0"/>
        <v>0</v>
      </c>
      <c r="M27" s="22">
        <f t="shared" si="1"/>
        <v>0</v>
      </c>
      <c r="N27" s="23">
        <v>0</v>
      </c>
      <c r="O27" s="22">
        <f t="shared" si="2"/>
        <v>0</v>
      </c>
    </row>
    <row r="28" spans="1:15" ht="45" customHeight="1">
      <c r="A28" s="5">
        <v>24</v>
      </c>
      <c r="B28" s="47" t="s">
        <v>131</v>
      </c>
      <c r="C28" s="48" t="s">
        <v>132</v>
      </c>
      <c r="D28" s="53" t="s">
        <v>133</v>
      </c>
      <c r="E28" s="46" t="s">
        <v>30</v>
      </c>
      <c r="F28" s="4"/>
      <c r="G28" s="38">
        <v>1</v>
      </c>
      <c r="H28" s="3" t="s">
        <v>243</v>
      </c>
      <c r="I28" s="45" t="s">
        <v>145</v>
      </c>
      <c r="J28" s="21">
        <v>0</v>
      </c>
      <c r="K28" s="9">
        <v>0</v>
      </c>
      <c r="L28" s="22">
        <f t="shared" si="0"/>
        <v>0</v>
      </c>
      <c r="M28" s="22">
        <f t="shared" si="1"/>
        <v>0</v>
      </c>
      <c r="N28" s="23">
        <v>0</v>
      </c>
      <c r="O28" s="22">
        <f t="shared" si="2"/>
        <v>0</v>
      </c>
    </row>
    <row r="29" spans="1:15" ht="44.25" customHeight="1">
      <c r="A29" s="5">
        <v>25</v>
      </c>
      <c r="B29" s="45" t="s">
        <v>107</v>
      </c>
      <c r="C29" s="45"/>
      <c r="D29" s="45">
        <v>220272</v>
      </c>
      <c r="E29" s="46" t="s">
        <v>30</v>
      </c>
      <c r="F29" s="4"/>
      <c r="G29" s="59">
        <v>1</v>
      </c>
      <c r="H29" s="3" t="s">
        <v>243</v>
      </c>
      <c r="I29" s="45" t="s">
        <v>145</v>
      </c>
      <c r="J29" s="21">
        <v>0</v>
      </c>
      <c r="K29" s="9">
        <v>0</v>
      </c>
      <c r="L29" s="22">
        <f t="shared" si="0"/>
        <v>0</v>
      </c>
      <c r="M29" s="22">
        <f t="shared" si="1"/>
        <v>0</v>
      </c>
      <c r="N29" s="23">
        <v>0</v>
      </c>
      <c r="O29" s="22">
        <f t="shared" si="2"/>
        <v>0</v>
      </c>
    </row>
    <row r="30" spans="1:15" ht="42" customHeight="1">
      <c r="A30" s="5">
        <v>26</v>
      </c>
      <c r="B30" s="45" t="s">
        <v>134</v>
      </c>
      <c r="C30" s="45" t="s">
        <v>135</v>
      </c>
      <c r="D30" s="45" t="s">
        <v>136</v>
      </c>
      <c r="E30" s="46" t="s">
        <v>30</v>
      </c>
      <c r="F30" s="4"/>
      <c r="G30" s="59">
        <v>1</v>
      </c>
      <c r="H30" s="3" t="s">
        <v>243</v>
      </c>
      <c r="I30" s="45" t="s">
        <v>145</v>
      </c>
      <c r="J30" s="21">
        <v>0</v>
      </c>
      <c r="K30" s="9">
        <v>0</v>
      </c>
      <c r="L30" s="22">
        <f t="shared" si="0"/>
        <v>0</v>
      </c>
      <c r="M30" s="22">
        <f t="shared" si="1"/>
        <v>0</v>
      </c>
      <c r="N30" s="23">
        <v>0</v>
      </c>
      <c r="O30" s="22">
        <f t="shared" si="2"/>
        <v>0</v>
      </c>
    </row>
    <row r="31" spans="1:15" ht="48" customHeight="1">
      <c r="A31" s="5">
        <v>27</v>
      </c>
      <c r="B31" s="58" t="s">
        <v>137</v>
      </c>
      <c r="C31" s="58" t="s">
        <v>138</v>
      </c>
      <c r="D31" s="58" t="s">
        <v>139</v>
      </c>
      <c r="E31" s="46" t="s">
        <v>30</v>
      </c>
      <c r="F31" s="4"/>
      <c r="G31" s="59">
        <v>1</v>
      </c>
      <c r="H31" s="3" t="s">
        <v>243</v>
      </c>
      <c r="I31" s="45" t="s">
        <v>142</v>
      </c>
      <c r="J31" s="21">
        <v>0</v>
      </c>
      <c r="K31" s="9">
        <v>0</v>
      </c>
      <c r="L31" s="22">
        <f t="shared" si="0"/>
        <v>0</v>
      </c>
      <c r="M31" s="22">
        <f t="shared" si="1"/>
        <v>0</v>
      </c>
      <c r="N31" s="23">
        <v>0</v>
      </c>
      <c r="O31" s="22">
        <f t="shared" si="2"/>
        <v>0</v>
      </c>
    </row>
    <row r="32" spans="1:15" ht="41.25" customHeight="1">
      <c r="A32" s="5">
        <v>28</v>
      </c>
      <c r="B32" s="39" t="s">
        <v>63</v>
      </c>
      <c r="C32" s="39" t="s">
        <v>129</v>
      </c>
      <c r="D32" s="39">
        <v>348325</v>
      </c>
      <c r="E32" s="39" t="s">
        <v>130</v>
      </c>
      <c r="F32" s="4"/>
      <c r="G32" s="38">
        <v>1</v>
      </c>
      <c r="H32" s="3" t="s">
        <v>243</v>
      </c>
      <c r="I32" s="39" t="s">
        <v>247</v>
      </c>
      <c r="J32" s="21">
        <v>0</v>
      </c>
      <c r="K32" s="9">
        <v>0</v>
      </c>
      <c r="L32" s="22">
        <f t="shared" si="0"/>
        <v>0</v>
      </c>
      <c r="M32" s="22">
        <f t="shared" si="1"/>
        <v>0</v>
      </c>
      <c r="N32" s="23">
        <v>0</v>
      </c>
      <c r="O32" s="22">
        <f t="shared" si="2"/>
        <v>0</v>
      </c>
    </row>
    <row r="33" spans="1:15" ht="53.25" customHeight="1">
      <c r="A33" s="5">
        <v>29</v>
      </c>
      <c r="B33" s="49" t="s">
        <v>103</v>
      </c>
      <c r="C33" s="49" t="s">
        <v>104</v>
      </c>
      <c r="D33" s="50">
        <v>904104</v>
      </c>
      <c r="E33" s="50" t="s">
        <v>30</v>
      </c>
      <c r="F33" s="4"/>
      <c r="G33" s="42">
        <v>1</v>
      </c>
      <c r="H33" s="3" t="s">
        <v>243</v>
      </c>
      <c r="I33" s="39" t="s">
        <v>247</v>
      </c>
      <c r="J33" s="21">
        <v>0</v>
      </c>
      <c r="K33" s="9">
        <v>0</v>
      </c>
      <c r="L33" s="22">
        <f t="shared" si="0"/>
        <v>0</v>
      </c>
      <c r="M33" s="22">
        <f t="shared" si="1"/>
        <v>0</v>
      </c>
      <c r="N33" s="23">
        <v>0</v>
      </c>
      <c r="O33" s="22">
        <f t="shared" si="2"/>
        <v>0</v>
      </c>
    </row>
    <row r="34" spans="1:15" ht="43.5" customHeight="1">
      <c r="A34" s="5">
        <v>30</v>
      </c>
      <c r="B34" s="49" t="s">
        <v>105</v>
      </c>
      <c r="C34" s="49" t="s">
        <v>106</v>
      </c>
      <c r="D34" s="50">
        <v>356417</v>
      </c>
      <c r="E34" s="50" t="s">
        <v>30</v>
      </c>
      <c r="F34" s="4"/>
      <c r="G34" s="42">
        <v>1</v>
      </c>
      <c r="H34" s="3" t="s">
        <v>243</v>
      </c>
      <c r="I34" s="39" t="s">
        <v>247</v>
      </c>
      <c r="J34" s="21">
        <v>0</v>
      </c>
      <c r="K34" s="9">
        <v>0</v>
      </c>
      <c r="L34" s="22">
        <f t="shared" si="0"/>
        <v>0</v>
      </c>
      <c r="M34" s="22">
        <f t="shared" si="1"/>
        <v>0</v>
      </c>
      <c r="N34" s="23">
        <v>0</v>
      </c>
      <c r="O34" s="22">
        <f t="shared" si="2"/>
        <v>0</v>
      </c>
    </row>
    <row r="35" spans="1:15" ht="40.5" customHeight="1">
      <c r="A35" s="5">
        <v>31</v>
      </c>
      <c r="B35" s="45" t="s">
        <v>140</v>
      </c>
      <c r="C35" s="45" t="s">
        <v>141</v>
      </c>
      <c r="D35" s="45">
        <v>359327</v>
      </c>
      <c r="E35" s="44" t="s">
        <v>30</v>
      </c>
      <c r="F35" s="4"/>
      <c r="G35" s="62">
        <v>1</v>
      </c>
      <c r="H35" s="3" t="s">
        <v>243</v>
      </c>
      <c r="I35" s="45" t="s">
        <v>142</v>
      </c>
      <c r="J35" s="21">
        <v>0</v>
      </c>
      <c r="K35" s="9">
        <v>0</v>
      </c>
      <c r="L35" s="22">
        <f t="shared" si="0"/>
        <v>0</v>
      </c>
      <c r="M35" s="22">
        <f t="shared" si="1"/>
        <v>0</v>
      </c>
      <c r="N35" s="23">
        <v>0</v>
      </c>
      <c r="O35" s="22">
        <f t="shared" si="2"/>
        <v>0</v>
      </c>
    </row>
    <row r="36" spans="1:15">
      <c r="A36" s="5"/>
      <c r="B36" s="88" t="s">
        <v>16</v>
      </c>
      <c r="C36" s="89"/>
      <c r="D36" s="89"/>
      <c r="E36" s="89"/>
      <c r="F36" s="89"/>
      <c r="G36" s="89"/>
      <c r="H36" s="89"/>
      <c r="I36" s="89"/>
      <c r="J36" s="89"/>
      <c r="K36" s="90"/>
      <c r="L36" s="22">
        <f>SUM(L5:L35)</f>
        <v>0</v>
      </c>
      <c r="M36" s="22">
        <f>SUM(M5:M35)</f>
        <v>0</v>
      </c>
      <c r="N36" s="23" t="s">
        <v>17</v>
      </c>
      <c r="O36" s="22">
        <f>SUM(O5:O35)</f>
        <v>0</v>
      </c>
    </row>
    <row r="37" spans="1:15">
      <c r="A37" s="13"/>
      <c r="B37" s="14"/>
      <c r="C37" s="14"/>
      <c r="D37" s="14"/>
      <c r="E37" s="14"/>
      <c r="F37" s="14"/>
      <c r="G37" s="15"/>
      <c r="H37" s="14"/>
      <c r="I37" s="14"/>
      <c r="J37" s="15"/>
      <c r="K37" s="15"/>
    </row>
    <row r="38" spans="1:15">
      <c r="A38" s="13"/>
      <c r="B38" s="14"/>
      <c r="C38" s="14"/>
      <c r="D38" s="14"/>
      <c r="E38" s="14"/>
      <c r="F38" s="14"/>
      <c r="G38" s="15"/>
      <c r="H38" s="14"/>
      <c r="I38" s="14"/>
      <c r="J38" s="15"/>
      <c r="K38" s="15"/>
    </row>
    <row r="39" spans="1:15">
      <c r="A39" s="11" t="s">
        <v>5</v>
      </c>
      <c r="B39" s="1"/>
      <c r="C39" s="1"/>
      <c r="D39" s="12"/>
      <c r="E39" s="2"/>
      <c r="J39" s="10"/>
    </row>
  </sheetData>
  <mergeCells count="1">
    <mergeCell ref="B36:K3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topLeftCell="A10" workbookViewId="0">
      <selection activeCell="M17" sqref="M17:O17"/>
    </sheetView>
  </sheetViews>
  <sheetFormatPr defaultRowHeight="15"/>
  <cols>
    <col min="1" max="1" width="5.5703125" customWidth="1"/>
    <col min="2" max="2" width="26.5703125" customWidth="1"/>
    <col min="3" max="3" width="25.5703125" customWidth="1"/>
    <col min="4" max="5" width="9.5703125" customWidth="1"/>
    <col min="6" max="6" width="11.140625" customWidth="1"/>
    <col min="7" max="7" width="7.5703125" style="8" customWidth="1"/>
    <col min="8" max="8" width="5.5703125" customWidth="1"/>
    <col min="9" max="9" width="27.85546875" customWidth="1"/>
    <col min="10" max="10" width="11.140625" style="8" customWidth="1"/>
    <col min="11" max="11" width="7.5703125" style="8" customWidth="1"/>
    <col min="12" max="12" width="10.42578125" style="8" customWidth="1"/>
    <col min="13" max="13" width="11.140625" style="8" customWidth="1"/>
    <col min="14" max="14" width="6.5703125" style="24" customWidth="1"/>
    <col min="15" max="15" width="13.85546875" style="8" customWidth="1"/>
  </cols>
  <sheetData>
    <row r="1" spans="1:15" ht="23.25">
      <c r="B1" s="26" t="s">
        <v>18</v>
      </c>
    </row>
    <row r="2" spans="1:15" ht="23.25">
      <c r="B2" s="26"/>
    </row>
    <row r="3" spans="1:15" ht="18">
      <c r="B3" s="25" t="s">
        <v>22</v>
      </c>
    </row>
    <row r="4" spans="1:15" ht="63.75">
      <c r="A4" s="16" t="s">
        <v>0</v>
      </c>
      <c r="B4" s="16" t="s">
        <v>1</v>
      </c>
      <c r="C4" s="16" t="s">
        <v>2</v>
      </c>
      <c r="D4" s="16" t="s">
        <v>3</v>
      </c>
      <c r="E4" s="16" t="s">
        <v>7</v>
      </c>
      <c r="F4" s="16" t="s">
        <v>6</v>
      </c>
      <c r="G4" s="16" t="s">
        <v>8</v>
      </c>
      <c r="H4" s="16" t="s">
        <v>9</v>
      </c>
      <c r="I4" s="16" t="s">
        <v>4</v>
      </c>
      <c r="J4" s="17" t="s">
        <v>10</v>
      </c>
      <c r="K4" s="17" t="s">
        <v>11</v>
      </c>
      <c r="L4" s="17" t="s">
        <v>12</v>
      </c>
      <c r="M4" s="18" t="s">
        <v>13</v>
      </c>
      <c r="N4" s="19" t="s">
        <v>14</v>
      </c>
      <c r="O4" s="20" t="s">
        <v>15</v>
      </c>
    </row>
    <row r="5" spans="1:15" ht="45.75" customHeight="1">
      <c r="A5" s="5">
        <v>1</v>
      </c>
      <c r="B5" s="27" t="s">
        <v>41</v>
      </c>
      <c r="C5" s="27" t="s">
        <v>146</v>
      </c>
      <c r="D5" s="27">
        <v>374008</v>
      </c>
      <c r="E5" s="27"/>
      <c r="F5" s="3"/>
      <c r="G5" s="69">
        <v>1</v>
      </c>
      <c r="H5" s="3" t="s">
        <v>243</v>
      </c>
      <c r="I5" s="85" t="s">
        <v>248</v>
      </c>
      <c r="J5" s="21">
        <v>0</v>
      </c>
      <c r="K5" s="9">
        <v>0</v>
      </c>
      <c r="L5" s="22">
        <f t="shared" ref="L5:L16" si="0">K5*J5</f>
        <v>0</v>
      </c>
      <c r="M5" s="22">
        <f t="shared" ref="M5:M16" si="1">ROUND(L5*G5,2)</f>
        <v>0</v>
      </c>
      <c r="N5" s="23">
        <v>0</v>
      </c>
      <c r="O5" s="22">
        <f t="shared" ref="O5:O16" si="2">ROUND(M5*(1+N5),2)</f>
        <v>0</v>
      </c>
    </row>
    <row r="6" spans="1:15" ht="45.75" customHeight="1">
      <c r="A6" s="5">
        <v>2</v>
      </c>
      <c r="B6" s="27" t="s">
        <v>147</v>
      </c>
      <c r="C6" s="27" t="s">
        <v>148</v>
      </c>
      <c r="D6" s="27">
        <v>904104</v>
      </c>
      <c r="E6" s="27"/>
      <c r="F6" s="4"/>
      <c r="G6" s="69">
        <v>2</v>
      </c>
      <c r="H6" s="3" t="s">
        <v>243</v>
      </c>
      <c r="I6" s="85" t="s">
        <v>248</v>
      </c>
      <c r="J6" s="21">
        <v>0</v>
      </c>
      <c r="K6" s="9">
        <v>0</v>
      </c>
      <c r="L6" s="22">
        <f t="shared" si="0"/>
        <v>0</v>
      </c>
      <c r="M6" s="22">
        <f t="shared" si="1"/>
        <v>0</v>
      </c>
      <c r="N6" s="23">
        <v>0</v>
      </c>
      <c r="O6" s="22">
        <f t="shared" si="2"/>
        <v>0</v>
      </c>
    </row>
    <row r="7" spans="1:15" ht="42.75" customHeight="1">
      <c r="A7" s="5">
        <v>3</v>
      </c>
      <c r="B7" s="27" t="s">
        <v>149</v>
      </c>
      <c r="C7" s="27" t="s">
        <v>150</v>
      </c>
      <c r="D7" s="27">
        <v>326313</v>
      </c>
      <c r="E7" s="27"/>
      <c r="F7" s="6"/>
      <c r="G7" s="69">
        <v>1</v>
      </c>
      <c r="H7" s="3" t="s">
        <v>243</v>
      </c>
      <c r="I7" s="85" t="s">
        <v>248</v>
      </c>
      <c r="J7" s="21">
        <v>0</v>
      </c>
      <c r="K7" s="9">
        <v>0</v>
      </c>
      <c r="L7" s="22">
        <f t="shared" si="0"/>
        <v>0</v>
      </c>
      <c r="M7" s="22">
        <f t="shared" si="1"/>
        <v>0</v>
      </c>
      <c r="N7" s="23">
        <v>0</v>
      </c>
      <c r="O7" s="22">
        <f t="shared" si="2"/>
        <v>0</v>
      </c>
    </row>
    <row r="8" spans="1:15" ht="48" customHeight="1">
      <c r="A8" s="5">
        <v>4</v>
      </c>
      <c r="B8" s="27" t="s">
        <v>92</v>
      </c>
      <c r="C8" s="27" t="s">
        <v>151</v>
      </c>
      <c r="D8" s="32">
        <v>369691</v>
      </c>
      <c r="E8" s="27"/>
      <c r="F8" s="3"/>
      <c r="G8" s="69">
        <v>1</v>
      </c>
      <c r="H8" s="3" t="s">
        <v>243</v>
      </c>
      <c r="I8" s="85" t="s">
        <v>248</v>
      </c>
      <c r="J8" s="21">
        <v>0</v>
      </c>
      <c r="K8" s="9">
        <v>0</v>
      </c>
      <c r="L8" s="22">
        <f t="shared" si="0"/>
        <v>0</v>
      </c>
      <c r="M8" s="22">
        <f t="shared" si="1"/>
        <v>0</v>
      </c>
      <c r="N8" s="23">
        <v>0</v>
      </c>
      <c r="O8" s="22">
        <f t="shared" si="2"/>
        <v>0</v>
      </c>
    </row>
    <row r="9" spans="1:15" ht="58.5" customHeight="1">
      <c r="A9" s="5">
        <v>5</v>
      </c>
      <c r="B9" s="64" t="s">
        <v>152</v>
      </c>
      <c r="C9" s="64" t="s">
        <v>153</v>
      </c>
      <c r="D9" s="65">
        <v>344249</v>
      </c>
      <c r="E9" s="65"/>
      <c r="F9" s="7"/>
      <c r="G9" s="70">
        <v>1</v>
      </c>
      <c r="H9" s="3" t="s">
        <v>243</v>
      </c>
      <c r="I9" s="85" t="s">
        <v>248</v>
      </c>
      <c r="J9" s="21">
        <v>0</v>
      </c>
      <c r="K9" s="9">
        <v>0</v>
      </c>
      <c r="L9" s="22">
        <f t="shared" si="0"/>
        <v>0</v>
      </c>
      <c r="M9" s="22">
        <f t="shared" si="1"/>
        <v>0</v>
      </c>
      <c r="N9" s="23">
        <v>0</v>
      </c>
      <c r="O9" s="22">
        <f t="shared" si="2"/>
        <v>0</v>
      </c>
    </row>
    <row r="10" spans="1:15" ht="41.25" customHeight="1">
      <c r="A10" s="5">
        <v>6</v>
      </c>
      <c r="B10" s="27" t="s">
        <v>154</v>
      </c>
      <c r="C10" s="27" t="s">
        <v>155</v>
      </c>
      <c r="D10" s="32">
        <v>907952</v>
      </c>
      <c r="E10" s="32"/>
      <c r="F10" s="4"/>
      <c r="G10" s="71">
        <v>1</v>
      </c>
      <c r="H10" s="3" t="s">
        <v>243</v>
      </c>
      <c r="I10" s="85" t="s">
        <v>248</v>
      </c>
      <c r="J10" s="21">
        <v>0</v>
      </c>
      <c r="K10" s="9">
        <v>0</v>
      </c>
      <c r="L10" s="22">
        <f t="shared" si="0"/>
        <v>0</v>
      </c>
      <c r="M10" s="22">
        <f t="shared" si="1"/>
        <v>0</v>
      </c>
      <c r="N10" s="23">
        <v>0</v>
      </c>
      <c r="O10" s="22">
        <f t="shared" si="2"/>
        <v>0</v>
      </c>
    </row>
    <row r="11" spans="1:15">
      <c r="A11" s="5">
        <v>7</v>
      </c>
      <c r="B11" s="27" t="s">
        <v>105</v>
      </c>
      <c r="C11" s="27" t="s">
        <v>156</v>
      </c>
      <c r="D11" s="32">
        <v>941115</v>
      </c>
      <c r="E11" s="32"/>
      <c r="F11" s="4"/>
      <c r="G11" s="71">
        <v>1</v>
      </c>
      <c r="H11" s="3" t="s">
        <v>243</v>
      </c>
      <c r="I11" s="85" t="s">
        <v>248</v>
      </c>
      <c r="J11" s="21">
        <v>0</v>
      </c>
      <c r="K11" s="9">
        <v>0</v>
      </c>
      <c r="L11" s="22">
        <f t="shared" si="0"/>
        <v>0</v>
      </c>
      <c r="M11" s="22">
        <f t="shared" si="1"/>
        <v>0</v>
      </c>
      <c r="N11" s="23">
        <v>0</v>
      </c>
      <c r="O11" s="22">
        <f t="shared" si="2"/>
        <v>0</v>
      </c>
    </row>
    <row r="12" spans="1:15" ht="36.75">
      <c r="A12" s="5">
        <v>8</v>
      </c>
      <c r="B12" s="64" t="s">
        <v>157</v>
      </c>
      <c r="C12" s="64" t="s">
        <v>148</v>
      </c>
      <c r="D12" s="65">
        <v>909696</v>
      </c>
      <c r="E12" s="65"/>
      <c r="F12" s="4"/>
      <c r="G12" s="70">
        <v>1</v>
      </c>
      <c r="H12" s="3" t="s">
        <v>243</v>
      </c>
      <c r="I12" s="85" t="s">
        <v>248</v>
      </c>
      <c r="J12" s="21">
        <v>0</v>
      </c>
      <c r="K12" s="9">
        <v>0</v>
      </c>
      <c r="L12" s="22">
        <f t="shared" si="0"/>
        <v>0</v>
      </c>
      <c r="M12" s="22">
        <f t="shared" si="1"/>
        <v>0</v>
      </c>
      <c r="N12" s="23">
        <v>0</v>
      </c>
      <c r="O12" s="22">
        <f t="shared" si="2"/>
        <v>0</v>
      </c>
    </row>
    <row r="13" spans="1:15" ht="54" customHeight="1">
      <c r="A13" s="5">
        <v>9</v>
      </c>
      <c r="B13" s="27" t="s">
        <v>158</v>
      </c>
      <c r="C13" s="27" t="s">
        <v>159</v>
      </c>
      <c r="D13" s="31" t="s">
        <v>160</v>
      </c>
      <c r="E13" s="31"/>
      <c r="F13" s="4"/>
      <c r="G13" s="69">
        <v>1</v>
      </c>
      <c r="H13" s="3" t="s">
        <v>243</v>
      </c>
      <c r="I13" s="85" t="s">
        <v>248</v>
      </c>
      <c r="J13" s="21">
        <v>0</v>
      </c>
      <c r="K13" s="9">
        <v>0</v>
      </c>
      <c r="L13" s="22">
        <f t="shared" si="0"/>
        <v>0</v>
      </c>
      <c r="M13" s="22">
        <f t="shared" si="1"/>
        <v>0</v>
      </c>
      <c r="N13" s="23">
        <v>0</v>
      </c>
      <c r="O13" s="22">
        <f t="shared" si="2"/>
        <v>0</v>
      </c>
    </row>
    <row r="14" spans="1:15" ht="46.5" customHeight="1">
      <c r="A14" s="5">
        <v>10</v>
      </c>
      <c r="B14" s="28" t="s">
        <v>161</v>
      </c>
      <c r="C14" s="66" t="s">
        <v>162</v>
      </c>
      <c r="D14" s="67">
        <v>296740</v>
      </c>
      <c r="E14" s="29"/>
      <c r="F14" s="4"/>
      <c r="G14" s="72">
        <v>1</v>
      </c>
      <c r="H14" s="3" t="s">
        <v>243</v>
      </c>
      <c r="I14" s="85" t="s">
        <v>248</v>
      </c>
      <c r="J14" s="21">
        <v>0</v>
      </c>
      <c r="K14" s="9">
        <v>0</v>
      </c>
      <c r="L14" s="22">
        <f t="shared" si="0"/>
        <v>0</v>
      </c>
      <c r="M14" s="22">
        <f t="shared" si="1"/>
        <v>0</v>
      </c>
      <c r="N14" s="23">
        <v>0</v>
      </c>
      <c r="O14" s="22">
        <f t="shared" si="2"/>
        <v>0</v>
      </c>
    </row>
    <row r="15" spans="1:15" ht="46.5" customHeight="1">
      <c r="A15" s="5">
        <v>11</v>
      </c>
      <c r="B15" s="28" t="s">
        <v>163</v>
      </c>
      <c r="C15" s="67" t="s">
        <v>128</v>
      </c>
      <c r="D15" s="67">
        <v>348066</v>
      </c>
      <c r="E15" s="29"/>
      <c r="F15" s="4"/>
      <c r="G15" s="72">
        <v>1</v>
      </c>
      <c r="H15" s="3" t="s">
        <v>243</v>
      </c>
      <c r="I15" s="85" t="s">
        <v>248</v>
      </c>
      <c r="J15" s="21">
        <v>0</v>
      </c>
      <c r="K15" s="9">
        <v>0</v>
      </c>
      <c r="L15" s="22">
        <f t="shared" si="0"/>
        <v>0</v>
      </c>
      <c r="M15" s="22">
        <f t="shared" si="1"/>
        <v>0</v>
      </c>
      <c r="N15" s="23">
        <v>0</v>
      </c>
      <c r="O15" s="22">
        <f t="shared" si="2"/>
        <v>0</v>
      </c>
    </row>
    <row r="16" spans="1:15" ht="46.5" customHeight="1">
      <c r="A16" s="5">
        <v>12</v>
      </c>
      <c r="B16" s="28" t="s">
        <v>36</v>
      </c>
      <c r="C16" s="67" t="s">
        <v>164</v>
      </c>
      <c r="D16" s="68" t="s">
        <v>38</v>
      </c>
      <c r="E16" s="29"/>
      <c r="F16" s="4"/>
      <c r="G16" s="72">
        <v>1</v>
      </c>
      <c r="H16" s="3" t="s">
        <v>243</v>
      </c>
      <c r="I16" s="85" t="s">
        <v>248</v>
      </c>
      <c r="J16" s="21">
        <v>0</v>
      </c>
      <c r="K16" s="9">
        <v>0</v>
      </c>
      <c r="L16" s="22">
        <f t="shared" si="0"/>
        <v>0</v>
      </c>
      <c r="M16" s="22">
        <f t="shared" si="1"/>
        <v>0</v>
      </c>
      <c r="N16" s="23">
        <v>0</v>
      </c>
      <c r="O16" s="22">
        <f t="shared" si="2"/>
        <v>0</v>
      </c>
    </row>
    <row r="17" spans="1:15">
      <c r="A17" s="5"/>
      <c r="B17" s="88" t="s">
        <v>16</v>
      </c>
      <c r="C17" s="89"/>
      <c r="D17" s="89"/>
      <c r="E17" s="89"/>
      <c r="F17" s="89"/>
      <c r="G17" s="89"/>
      <c r="H17" s="89"/>
      <c r="I17" s="89"/>
      <c r="J17" s="89"/>
      <c r="K17" s="90"/>
      <c r="L17" s="22">
        <f>SUM(L5:L16)</f>
        <v>0</v>
      </c>
      <c r="M17" s="22">
        <f>SUM(M5:M16)</f>
        <v>0</v>
      </c>
      <c r="N17" s="23" t="s">
        <v>17</v>
      </c>
      <c r="O17" s="22">
        <f>SUM(O5:O16)</f>
        <v>0</v>
      </c>
    </row>
    <row r="18" spans="1:15">
      <c r="A18" s="13"/>
      <c r="B18" s="14"/>
      <c r="C18" s="14"/>
      <c r="D18" s="14"/>
      <c r="E18" s="14"/>
      <c r="F18" s="14"/>
      <c r="G18" s="15"/>
      <c r="H18" s="14"/>
      <c r="I18" s="14"/>
      <c r="J18" s="15"/>
      <c r="K18" s="15"/>
    </row>
    <row r="19" spans="1:15">
      <c r="A19" s="13"/>
      <c r="B19" s="14"/>
      <c r="C19" s="14"/>
      <c r="D19" s="14"/>
      <c r="E19" s="14"/>
      <c r="F19" s="14"/>
      <c r="G19" s="15"/>
      <c r="H19" s="14"/>
      <c r="I19" s="14"/>
      <c r="J19" s="15"/>
      <c r="K19" s="15"/>
    </row>
    <row r="20" spans="1:15">
      <c r="A20" s="11" t="s">
        <v>5</v>
      </c>
      <c r="B20" s="1"/>
      <c r="C20" s="1"/>
      <c r="D20" s="12"/>
      <c r="E20" s="2"/>
      <c r="J20" s="10"/>
    </row>
  </sheetData>
  <mergeCells count="1">
    <mergeCell ref="B17:K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opLeftCell="A13" workbookViewId="0">
      <selection activeCell="M22" sqref="M22:O22"/>
    </sheetView>
  </sheetViews>
  <sheetFormatPr defaultRowHeight="15"/>
  <cols>
    <col min="1" max="1" width="5.5703125" customWidth="1"/>
    <col min="2" max="2" width="26.5703125" customWidth="1"/>
    <col min="3" max="3" width="25.5703125" customWidth="1"/>
    <col min="4" max="5" width="9.5703125" customWidth="1"/>
    <col min="6" max="6" width="11.140625" customWidth="1"/>
    <col min="7" max="7" width="7.5703125" style="8" customWidth="1"/>
    <col min="8" max="8" width="5.5703125" customWidth="1"/>
    <col min="9" max="9" width="22.5703125" customWidth="1"/>
    <col min="10" max="10" width="11.140625" style="8" customWidth="1"/>
    <col min="11" max="11" width="7.5703125" style="8" customWidth="1"/>
    <col min="12" max="12" width="10.42578125" style="8" customWidth="1"/>
    <col min="13" max="13" width="11.140625" style="8" customWidth="1"/>
    <col min="14" max="14" width="6.5703125" style="24" customWidth="1"/>
    <col min="15" max="15" width="13.85546875" style="8" customWidth="1"/>
  </cols>
  <sheetData>
    <row r="1" spans="1:15" ht="23.25">
      <c r="B1" s="26" t="s">
        <v>18</v>
      </c>
    </row>
    <row r="2" spans="1:15" ht="23.25">
      <c r="B2" s="26"/>
    </row>
    <row r="3" spans="1:15" ht="18">
      <c r="B3" s="25" t="s">
        <v>23</v>
      </c>
    </row>
    <row r="4" spans="1:15" ht="63.75">
      <c r="A4" s="16" t="s">
        <v>0</v>
      </c>
      <c r="B4" s="16" t="s">
        <v>1</v>
      </c>
      <c r="C4" s="16" t="s">
        <v>2</v>
      </c>
      <c r="D4" s="16" t="s">
        <v>3</v>
      </c>
      <c r="E4" s="16" t="s">
        <v>7</v>
      </c>
      <c r="F4" s="16" t="s">
        <v>6</v>
      </c>
      <c r="G4" s="16" t="s">
        <v>8</v>
      </c>
      <c r="H4" s="16" t="s">
        <v>9</v>
      </c>
      <c r="I4" s="16" t="s">
        <v>4</v>
      </c>
      <c r="J4" s="17" t="s">
        <v>10</v>
      </c>
      <c r="K4" s="17" t="s">
        <v>11</v>
      </c>
      <c r="L4" s="17" t="s">
        <v>12</v>
      </c>
      <c r="M4" s="18" t="s">
        <v>13</v>
      </c>
      <c r="N4" s="19" t="s">
        <v>14</v>
      </c>
      <c r="O4" s="20" t="s">
        <v>15</v>
      </c>
    </row>
    <row r="5" spans="1:15" ht="45.75" customHeight="1">
      <c r="A5" s="5">
        <v>1</v>
      </c>
      <c r="B5" s="73" t="s">
        <v>165</v>
      </c>
      <c r="C5" s="74" t="s">
        <v>166</v>
      </c>
      <c r="D5" s="75" t="s">
        <v>167</v>
      </c>
      <c r="E5" s="3"/>
      <c r="F5" s="3"/>
      <c r="G5" s="74">
        <v>1</v>
      </c>
      <c r="H5" s="3" t="s">
        <v>243</v>
      </c>
      <c r="I5" s="73" t="s">
        <v>249</v>
      </c>
      <c r="J5" s="21">
        <v>0</v>
      </c>
      <c r="K5" s="9">
        <v>0</v>
      </c>
      <c r="L5" s="22">
        <f t="shared" ref="L5:L21" si="0">K5*J5</f>
        <v>0</v>
      </c>
      <c r="M5" s="22">
        <f t="shared" ref="M5:M21" si="1">ROUND(L5*G5,2)</f>
        <v>0</v>
      </c>
      <c r="N5" s="23">
        <v>0</v>
      </c>
      <c r="O5" s="22">
        <f t="shared" ref="O5:O21" si="2">ROUND(M5*(1+N5),2)</f>
        <v>0</v>
      </c>
    </row>
    <row r="6" spans="1:15" ht="45.75" customHeight="1">
      <c r="A6" s="5">
        <v>2</v>
      </c>
      <c r="B6" s="76" t="s">
        <v>168</v>
      </c>
      <c r="C6" s="74" t="s">
        <v>169</v>
      </c>
      <c r="D6" s="75">
        <v>324884</v>
      </c>
      <c r="E6" s="4"/>
      <c r="F6" s="4"/>
      <c r="G6" s="74">
        <v>2</v>
      </c>
      <c r="H6" s="3" t="s">
        <v>243</v>
      </c>
      <c r="I6" s="73" t="s">
        <v>249</v>
      </c>
      <c r="J6" s="21">
        <v>0</v>
      </c>
      <c r="K6" s="9">
        <v>0</v>
      </c>
      <c r="L6" s="22">
        <f t="shared" si="0"/>
        <v>0</v>
      </c>
      <c r="M6" s="22">
        <f t="shared" si="1"/>
        <v>0</v>
      </c>
      <c r="N6" s="23">
        <v>0</v>
      </c>
      <c r="O6" s="22">
        <f t="shared" si="2"/>
        <v>0</v>
      </c>
    </row>
    <row r="7" spans="1:15" ht="42.75" customHeight="1">
      <c r="A7" s="5">
        <v>3</v>
      </c>
      <c r="B7" s="73" t="s">
        <v>170</v>
      </c>
      <c r="C7" s="74" t="s">
        <v>171</v>
      </c>
      <c r="D7" s="75"/>
      <c r="E7" s="6"/>
      <c r="F7" s="6"/>
      <c r="G7" s="75">
        <v>1</v>
      </c>
      <c r="H7" s="3" t="s">
        <v>243</v>
      </c>
      <c r="I7" s="73" t="s">
        <v>249</v>
      </c>
      <c r="J7" s="21">
        <v>0</v>
      </c>
      <c r="K7" s="9">
        <v>0</v>
      </c>
      <c r="L7" s="22">
        <f t="shared" si="0"/>
        <v>0</v>
      </c>
      <c r="M7" s="22">
        <f t="shared" si="1"/>
        <v>0</v>
      </c>
      <c r="N7" s="23">
        <v>0</v>
      </c>
      <c r="O7" s="22">
        <f t="shared" si="2"/>
        <v>0</v>
      </c>
    </row>
    <row r="8" spans="1:15" ht="48" customHeight="1">
      <c r="A8" s="5">
        <v>4</v>
      </c>
      <c r="B8" s="73" t="s">
        <v>172</v>
      </c>
      <c r="C8" s="74" t="s">
        <v>173</v>
      </c>
      <c r="D8" s="75">
        <v>339407</v>
      </c>
      <c r="E8" s="3"/>
      <c r="F8" s="3"/>
      <c r="G8" s="75">
        <v>1</v>
      </c>
      <c r="H8" s="3" t="s">
        <v>243</v>
      </c>
      <c r="I8" s="73" t="s">
        <v>249</v>
      </c>
      <c r="J8" s="21">
        <v>0</v>
      </c>
      <c r="K8" s="9">
        <v>0</v>
      </c>
      <c r="L8" s="22">
        <f t="shared" si="0"/>
        <v>0</v>
      </c>
      <c r="M8" s="22">
        <f t="shared" si="1"/>
        <v>0</v>
      </c>
      <c r="N8" s="23">
        <v>0</v>
      </c>
      <c r="O8" s="22">
        <f t="shared" si="2"/>
        <v>0</v>
      </c>
    </row>
    <row r="9" spans="1:15" ht="58.5" customHeight="1">
      <c r="A9" s="5">
        <v>5</v>
      </c>
      <c r="B9" s="76" t="s">
        <v>105</v>
      </c>
      <c r="C9" s="74" t="s">
        <v>174</v>
      </c>
      <c r="D9" s="75">
        <v>356417</v>
      </c>
      <c r="E9" s="7"/>
      <c r="F9" s="7"/>
      <c r="G9" s="75">
        <v>3</v>
      </c>
      <c r="H9" s="3" t="s">
        <v>243</v>
      </c>
      <c r="I9" s="73" t="s">
        <v>249</v>
      </c>
      <c r="J9" s="21">
        <v>0</v>
      </c>
      <c r="K9" s="9">
        <v>0</v>
      </c>
      <c r="L9" s="22">
        <f t="shared" si="0"/>
        <v>0</v>
      </c>
      <c r="M9" s="22">
        <f t="shared" si="1"/>
        <v>0</v>
      </c>
      <c r="N9" s="23">
        <v>0</v>
      </c>
      <c r="O9" s="22">
        <f t="shared" si="2"/>
        <v>0</v>
      </c>
    </row>
    <row r="10" spans="1:15" ht="41.25" customHeight="1">
      <c r="A10" s="5">
        <v>6</v>
      </c>
      <c r="B10" s="76" t="s">
        <v>175</v>
      </c>
      <c r="C10" s="74" t="s">
        <v>176</v>
      </c>
      <c r="D10" s="75">
        <v>904104</v>
      </c>
      <c r="E10" s="4"/>
      <c r="F10" s="4"/>
      <c r="G10" s="75">
        <v>1</v>
      </c>
      <c r="H10" s="3" t="s">
        <v>243</v>
      </c>
      <c r="I10" s="73" t="s">
        <v>249</v>
      </c>
      <c r="J10" s="21">
        <v>0</v>
      </c>
      <c r="K10" s="9">
        <v>0</v>
      </c>
      <c r="L10" s="22">
        <f t="shared" si="0"/>
        <v>0</v>
      </c>
      <c r="M10" s="22">
        <f t="shared" si="1"/>
        <v>0</v>
      </c>
      <c r="N10" s="23">
        <v>0</v>
      </c>
      <c r="O10" s="22">
        <f t="shared" si="2"/>
        <v>0</v>
      </c>
    </row>
    <row r="11" spans="1:15" ht="30">
      <c r="A11" s="5">
        <v>7</v>
      </c>
      <c r="B11" s="73" t="s">
        <v>177</v>
      </c>
      <c r="C11" s="74" t="s">
        <v>174</v>
      </c>
      <c r="D11" s="75" t="s">
        <v>178</v>
      </c>
      <c r="E11" s="4"/>
      <c r="F11" s="4"/>
      <c r="G11" s="75">
        <v>1</v>
      </c>
      <c r="H11" s="3" t="s">
        <v>243</v>
      </c>
      <c r="I11" s="73" t="s">
        <v>249</v>
      </c>
      <c r="J11" s="21">
        <v>0</v>
      </c>
      <c r="K11" s="9">
        <v>0</v>
      </c>
      <c r="L11" s="22">
        <f t="shared" si="0"/>
        <v>0</v>
      </c>
      <c r="M11" s="22">
        <f t="shared" si="1"/>
        <v>0</v>
      </c>
      <c r="N11" s="23">
        <v>0</v>
      </c>
      <c r="O11" s="22">
        <f t="shared" si="2"/>
        <v>0</v>
      </c>
    </row>
    <row r="12" spans="1:15" ht="30">
      <c r="A12" s="5">
        <v>8</v>
      </c>
      <c r="B12" s="73" t="s">
        <v>179</v>
      </c>
      <c r="C12" s="74" t="s">
        <v>180</v>
      </c>
      <c r="D12" s="75">
        <v>344249</v>
      </c>
      <c r="E12" s="4"/>
      <c r="F12" s="4"/>
      <c r="G12" s="75">
        <v>1</v>
      </c>
      <c r="H12" s="3" t="s">
        <v>243</v>
      </c>
      <c r="I12" s="73" t="s">
        <v>249</v>
      </c>
      <c r="J12" s="21">
        <v>0</v>
      </c>
      <c r="K12" s="9">
        <v>0</v>
      </c>
      <c r="L12" s="22">
        <f t="shared" si="0"/>
        <v>0</v>
      </c>
      <c r="M12" s="22">
        <f t="shared" si="1"/>
        <v>0</v>
      </c>
      <c r="N12" s="23">
        <v>0</v>
      </c>
      <c r="O12" s="22">
        <f t="shared" si="2"/>
        <v>0</v>
      </c>
    </row>
    <row r="13" spans="1:15" ht="54" customHeight="1">
      <c r="A13" s="5">
        <v>9</v>
      </c>
      <c r="B13" s="73" t="s">
        <v>39</v>
      </c>
      <c r="C13" s="74" t="s">
        <v>169</v>
      </c>
      <c r="D13" s="75">
        <v>356656</v>
      </c>
      <c r="E13" s="4"/>
      <c r="F13" s="4"/>
      <c r="G13" s="75">
        <v>1</v>
      </c>
      <c r="H13" s="3" t="s">
        <v>243</v>
      </c>
      <c r="I13" s="73" t="s">
        <v>249</v>
      </c>
      <c r="J13" s="21">
        <v>0</v>
      </c>
      <c r="K13" s="9">
        <v>0</v>
      </c>
      <c r="L13" s="22">
        <f t="shared" si="0"/>
        <v>0</v>
      </c>
      <c r="M13" s="22">
        <f t="shared" si="1"/>
        <v>0</v>
      </c>
      <c r="N13" s="23">
        <v>0</v>
      </c>
      <c r="O13" s="22">
        <f t="shared" si="2"/>
        <v>0</v>
      </c>
    </row>
    <row r="14" spans="1:15" ht="46.5" customHeight="1">
      <c r="A14" s="5">
        <v>10</v>
      </c>
      <c r="B14" s="73" t="s">
        <v>181</v>
      </c>
      <c r="C14" s="74" t="s">
        <v>169</v>
      </c>
      <c r="D14" s="75" t="s">
        <v>139</v>
      </c>
      <c r="E14" s="4"/>
      <c r="F14" s="4"/>
      <c r="G14" s="75">
        <v>1</v>
      </c>
      <c r="H14" s="3" t="s">
        <v>243</v>
      </c>
      <c r="I14" s="73" t="s">
        <v>249</v>
      </c>
      <c r="J14" s="21">
        <v>0</v>
      </c>
      <c r="K14" s="9">
        <v>0</v>
      </c>
      <c r="L14" s="22">
        <f t="shared" si="0"/>
        <v>0</v>
      </c>
      <c r="M14" s="22">
        <f t="shared" si="1"/>
        <v>0</v>
      </c>
      <c r="N14" s="23">
        <v>0</v>
      </c>
      <c r="O14" s="22">
        <f t="shared" si="2"/>
        <v>0</v>
      </c>
    </row>
    <row r="15" spans="1:15" ht="46.5" customHeight="1">
      <c r="A15" s="5">
        <v>11</v>
      </c>
      <c r="B15" s="73" t="s">
        <v>149</v>
      </c>
      <c r="C15" s="74" t="s">
        <v>169</v>
      </c>
      <c r="D15" s="75" t="s">
        <v>139</v>
      </c>
      <c r="E15" s="4"/>
      <c r="F15" s="4"/>
      <c r="G15" s="75">
        <v>1</v>
      </c>
      <c r="H15" s="3" t="s">
        <v>243</v>
      </c>
      <c r="I15" s="73" t="s">
        <v>249</v>
      </c>
      <c r="J15" s="21">
        <v>0</v>
      </c>
      <c r="K15" s="9">
        <v>0</v>
      </c>
      <c r="L15" s="22">
        <f t="shared" si="0"/>
        <v>0</v>
      </c>
      <c r="M15" s="22">
        <f t="shared" si="1"/>
        <v>0</v>
      </c>
      <c r="N15" s="23">
        <v>0</v>
      </c>
      <c r="O15" s="22">
        <f t="shared" si="2"/>
        <v>0</v>
      </c>
    </row>
    <row r="16" spans="1:15" ht="46.5" customHeight="1">
      <c r="A16" s="5">
        <v>12</v>
      </c>
      <c r="B16" s="73" t="s">
        <v>51</v>
      </c>
      <c r="C16" s="74" t="s">
        <v>182</v>
      </c>
      <c r="D16" s="75" t="s">
        <v>139</v>
      </c>
      <c r="E16" s="4"/>
      <c r="F16" s="4"/>
      <c r="G16" s="75">
        <v>1</v>
      </c>
      <c r="H16" s="3" t="s">
        <v>243</v>
      </c>
      <c r="I16" s="73" t="s">
        <v>249</v>
      </c>
      <c r="J16" s="21">
        <v>0</v>
      </c>
      <c r="K16" s="9">
        <v>0</v>
      </c>
      <c r="L16" s="22">
        <f t="shared" si="0"/>
        <v>0</v>
      </c>
      <c r="M16" s="22">
        <f t="shared" si="1"/>
        <v>0</v>
      </c>
      <c r="N16" s="23">
        <v>0</v>
      </c>
      <c r="O16" s="22">
        <f t="shared" si="2"/>
        <v>0</v>
      </c>
    </row>
    <row r="17" spans="1:15" ht="42" customHeight="1">
      <c r="A17" s="5">
        <v>13</v>
      </c>
      <c r="B17" s="76" t="s">
        <v>183</v>
      </c>
      <c r="C17" s="74" t="s">
        <v>184</v>
      </c>
      <c r="D17" s="74" t="s">
        <v>185</v>
      </c>
      <c r="E17" s="4"/>
      <c r="F17" s="4"/>
      <c r="G17" s="75">
        <v>1</v>
      </c>
      <c r="H17" s="3" t="s">
        <v>243</v>
      </c>
      <c r="I17" s="73" t="s">
        <v>249</v>
      </c>
      <c r="J17" s="21">
        <v>0</v>
      </c>
      <c r="K17" s="9">
        <v>0</v>
      </c>
      <c r="L17" s="22">
        <f t="shared" si="0"/>
        <v>0</v>
      </c>
      <c r="M17" s="22">
        <f t="shared" si="1"/>
        <v>0</v>
      </c>
      <c r="N17" s="23">
        <v>0</v>
      </c>
      <c r="O17" s="22">
        <f t="shared" si="2"/>
        <v>0</v>
      </c>
    </row>
    <row r="18" spans="1:15" ht="40.5" customHeight="1">
      <c r="A18" s="5">
        <v>14</v>
      </c>
      <c r="B18" s="76" t="s">
        <v>186</v>
      </c>
      <c r="C18" s="74" t="s">
        <v>171</v>
      </c>
      <c r="D18" s="75"/>
      <c r="E18" s="4"/>
      <c r="F18" s="4"/>
      <c r="G18" s="75">
        <v>2</v>
      </c>
      <c r="H18" s="3" t="s">
        <v>243</v>
      </c>
      <c r="I18" s="73" t="s">
        <v>249</v>
      </c>
      <c r="J18" s="21">
        <v>0</v>
      </c>
      <c r="K18" s="9">
        <v>0</v>
      </c>
      <c r="L18" s="22">
        <f t="shared" si="0"/>
        <v>0</v>
      </c>
      <c r="M18" s="22">
        <f t="shared" si="1"/>
        <v>0</v>
      </c>
      <c r="N18" s="23">
        <v>0</v>
      </c>
      <c r="O18" s="22">
        <f t="shared" si="2"/>
        <v>0</v>
      </c>
    </row>
    <row r="19" spans="1:15" ht="43.5" customHeight="1">
      <c r="A19" s="5">
        <v>15</v>
      </c>
      <c r="B19" s="76" t="s">
        <v>187</v>
      </c>
      <c r="C19" s="73" t="s">
        <v>188</v>
      </c>
      <c r="D19" s="74">
        <v>349194</v>
      </c>
      <c r="E19" s="4"/>
      <c r="F19" s="4"/>
      <c r="G19" s="75">
        <v>1</v>
      </c>
      <c r="H19" s="3" t="s">
        <v>243</v>
      </c>
      <c r="I19" s="73" t="s">
        <v>249</v>
      </c>
      <c r="J19" s="21">
        <v>0</v>
      </c>
      <c r="K19" s="9">
        <v>0</v>
      </c>
      <c r="L19" s="22">
        <f t="shared" si="0"/>
        <v>0</v>
      </c>
      <c r="M19" s="22">
        <f t="shared" si="1"/>
        <v>0</v>
      </c>
      <c r="N19" s="23">
        <v>0</v>
      </c>
      <c r="O19" s="22">
        <f t="shared" si="2"/>
        <v>0</v>
      </c>
    </row>
    <row r="20" spans="1:15" ht="42.75" customHeight="1">
      <c r="A20" s="5">
        <v>16</v>
      </c>
      <c r="B20" s="76" t="s">
        <v>189</v>
      </c>
      <c r="C20" s="76"/>
      <c r="D20" s="77" t="s">
        <v>190</v>
      </c>
      <c r="E20" s="4"/>
      <c r="F20" s="4"/>
      <c r="G20" s="75">
        <v>1</v>
      </c>
      <c r="H20" s="3" t="s">
        <v>243</v>
      </c>
      <c r="I20" s="73" t="s">
        <v>249</v>
      </c>
      <c r="J20" s="21">
        <v>0</v>
      </c>
      <c r="K20" s="9">
        <v>0</v>
      </c>
      <c r="L20" s="22">
        <f t="shared" si="0"/>
        <v>0</v>
      </c>
      <c r="M20" s="22">
        <f t="shared" si="1"/>
        <v>0</v>
      </c>
      <c r="N20" s="23">
        <v>0</v>
      </c>
      <c r="O20" s="22">
        <f t="shared" si="2"/>
        <v>0</v>
      </c>
    </row>
    <row r="21" spans="1:15" ht="44.25" customHeight="1">
      <c r="A21" s="5">
        <v>17</v>
      </c>
      <c r="B21" s="76" t="s">
        <v>254</v>
      </c>
      <c r="C21" s="76"/>
      <c r="D21" s="77" t="s">
        <v>191</v>
      </c>
      <c r="E21" s="4"/>
      <c r="F21" s="4"/>
      <c r="G21" s="75">
        <v>1</v>
      </c>
      <c r="H21" s="3" t="s">
        <v>243</v>
      </c>
      <c r="I21" s="73" t="s">
        <v>249</v>
      </c>
      <c r="J21" s="21">
        <v>0</v>
      </c>
      <c r="K21" s="9">
        <v>0</v>
      </c>
      <c r="L21" s="22">
        <f t="shared" si="0"/>
        <v>0</v>
      </c>
      <c r="M21" s="22">
        <f t="shared" si="1"/>
        <v>0</v>
      </c>
      <c r="N21" s="23">
        <v>0</v>
      </c>
      <c r="O21" s="22">
        <f t="shared" si="2"/>
        <v>0</v>
      </c>
    </row>
    <row r="22" spans="1:15">
      <c r="A22" s="5"/>
      <c r="B22" s="88" t="s">
        <v>16</v>
      </c>
      <c r="C22" s="89"/>
      <c r="D22" s="89"/>
      <c r="E22" s="89"/>
      <c r="F22" s="89"/>
      <c r="G22" s="89"/>
      <c r="H22" s="89"/>
      <c r="I22" s="89"/>
      <c r="J22" s="89"/>
      <c r="K22" s="90"/>
      <c r="L22" s="22">
        <f>SUM(L5:L21)</f>
        <v>0</v>
      </c>
      <c r="M22" s="22">
        <f>OŁD!M17</f>
        <v>0</v>
      </c>
      <c r="N22" s="23" t="str">
        <f>OŁD!N17</f>
        <v>nd</v>
      </c>
      <c r="O22" s="22">
        <f>OŁD!O17</f>
        <v>0</v>
      </c>
    </row>
    <row r="23" spans="1:15">
      <c r="A23" s="13"/>
      <c r="B23" s="14"/>
      <c r="C23" s="14"/>
      <c r="D23" s="14"/>
      <c r="E23" s="14"/>
      <c r="F23" s="14"/>
      <c r="G23" s="15"/>
      <c r="H23" s="14"/>
      <c r="I23" s="14"/>
      <c r="J23" s="15"/>
      <c r="K23" s="15"/>
    </row>
    <row r="24" spans="1:15">
      <c r="A24" s="13"/>
      <c r="B24" s="14"/>
      <c r="C24" s="14"/>
      <c r="D24" s="14"/>
      <c r="E24" s="14"/>
      <c r="F24" s="14"/>
      <c r="G24" s="15"/>
      <c r="H24" s="14"/>
      <c r="I24" s="14"/>
      <c r="J24" s="15"/>
      <c r="K24" s="15"/>
    </row>
    <row r="25" spans="1:15">
      <c r="A25" s="11" t="s">
        <v>5</v>
      </c>
      <c r="B25" s="1"/>
      <c r="C25" s="1"/>
      <c r="D25" s="12"/>
      <c r="E25" s="2"/>
      <c r="J25" s="10"/>
    </row>
  </sheetData>
  <mergeCells count="1">
    <mergeCell ref="B22:K2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opLeftCell="A9" workbookViewId="0">
      <selection activeCell="M19" sqref="M19:O19"/>
    </sheetView>
  </sheetViews>
  <sheetFormatPr defaultRowHeight="15"/>
  <cols>
    <col min="1" max="1" width="5.5703125" customWidth="1"/>
    <col min="2" max="2" width="26.5703125" customWidth="1"/>
    <col min="3" max="3" width="25.5703125" customWidth="1"/>
    <col min="4" max="5" width="9.5703125" customWidth="1"/>
    <col min="6" max="6" width="11.140625" customWidth="1"/>
    <col min="7" max="7" width="7.5703125" style="8" customWidth="1"/>
    <col min="8" max="8" width="5.5703125" customWidth="1"/>
    <col min="9" max="9" width="45.42578125" customWidth="1"/>
    <col min="10" max="10" width="11.140625" style="8" customWidth="1"/>
    <col min="11" max="11" width="7.5703125" style="8" customWidth="1"/>
    <col min="12" max="12" width="10.42578125" style="8" customWidth="1"/>
    <col min="13" max="13" width="11.140625" style="8" customWidth="1"/>
    <col min="14" max="14" width="6.5703125" style="24" customWidth="1"/>
    <col min="15" max="15" width="13.85546875" style="8" customWidth="1"/>
  </cols>
  <sheetData>
    <row r="1" spans="1:15" ht="23.25">
      <c r="B1" s="26" t="s">
        <v>18</v>
      </c>
    </row>
    <row r="2" spans="1:15" ht="23.25">
      <c r="B2" s="26"/>
    </row>
    <row r="3" spans="1:15" ht="18">
      <c r="B3" s="25" t="s">
        <v>24</v>
      </c>
    </row>
    <row r="4" spans="1:15" ht="63.75">
      <c r="A4" s="16" t="s">
        <v>0</v>
      </c>
      <c r="B4" s="16" t="s">
        <v>1</v>
      </c>
      <c r="C4" s="16" t="s">
        <v>2</v>
      </c>
      <c r="D4" s="16" t="s">
        <v>3</v>
      </c>
      <c r="E4" s="16" t="s">
        <v>7</v>
      </c>
      <c r="F4" s="16" t="s">
        <v>6</v>
      </c>
      <c r="G4" s="16" t="s">
        <v>8</v>
      </c>
      <c r="H4" s="16" t="s">
        <v>9</v>
      </c>
      <c r="I4" s="16" t="s">
        <v>4</v>
      </c>
      <c r="J4" s="17" t="s">
        <v>10</v>
      </c>
      <c r="K4" s="17" t="s">
        <v>11</v>
      </c>
      <c r="L4" s="17" t="s">
        <v>12</v>
      </c>
      <c r="M4" s="18" t="s">
        <v>13</v>
      </c>
      <c r="N4" s="19" t="s">
        <v>14</v>
      </c>
      <c r="O4" s="20" t="s">
        <v>15</v>
      </c>
    </row>
    <row r="5" spans="1:15" ht="45.75" customHeight="1">
      <c r="A5" s="5">
        <v>1</v>
      </c>
      <c r="B5" s="37" t="s">
        <v>34</v>
      </c>
      <c r="C5" s="78" t="s">
        <v>47</v>
      </c>
      <c r="D5" s="42" t="s">
        <v>192</v>
      </c>
      <c r="E5" s="78"/>
      <c r="F5" s="3"/>
      <c r="G5" s="78">
        <v>3</v>
      </c>
      <c r="H5" s="3" t="s">
        <v>243</v>
      </c>
      <c r="I5" s="39" t="s">
        <v>250</v>
      </c>
      <c r="J5" s="21">
        <v>0</v>
      </c>
      <c r="K5" s="9">
        <v>0</v>
      </c>
      <c r="L5" s="22">
        <f t="shared" ref="L5:L18" si="0">K5*J5</f>
        <v>0</v>
      </c>
      <c r="M5" s="22">
        <f t="shared" ref="M5:M18" si="1">ROUND(L5*G5,2)</f>
        <v>0</v>
      </c>
      <c r="N5" s="23">
        <v>0</v>
      </c>
      <c r="O5" s="22">
        <f t="shared" ref="O5:O18" si="2">ROUND(M5*(1+N5),2)</f>
        <v>0</v>
      </c>
    </row>
    <row r="6" spans="1:15" ht="45.75" customHeight="1">
      <c r="A6" s="5">
        <v>2</v>
      </c>
      <c r="B6" s="37" t="s">
        <v>193</v>
      </c>
      <c r="C6" s="78" t="s">
        <v>47</v>
      </c>
      <c r="D6" s="38" t="s">
        <v>194</v>
      </c>
      <c r="E6" s="37"/>
      <c r="F6" s="4"/>
      <c r="G6" s="78">
        <v>1</v>
      </c>
      <c r="H6" s="3" t="s">
        <v>243</v>
      </c>
      <c r="I6" s="39" t="s">
        <v>250</v>
      </c>
      <c r="J6" s="21">
        <v>0</v>
      </c>
      <c r="K6" s="9">
        <v>0</v>
      </c>
      <c r="L6" s="22">
        <f t="shared" si="0"/>
        <v>0</v>
      </c>
      <c r="M6" s="22">
        <f t="shared" si="1"/>
        <v>0</v>
      </c>
      <c r="N6" s="23">
        <v>0</v>
      </c>
      <c r="O6" s="22">
        <f t="shared" si="2"/>
        <v>0</v>
      </c>
    </row>
    <row r="7" spans="1:15" ht="42.75" customHeight="1">
      <c r="A7" s="5">
        <v>3</v>
      </c>
      <c r="B7" s="79" t="s">
        <v>195</v>
      </c>
      <c r="C7" s="78" t="s">
        <v>196</v>
      </c>
      <c r="D7" s="42">
        <v>364541</v>
      </c>
      <c r="E7" s="78"/>
      <c r="F7" s="6"/>
      <c r="G7" s="40">
        <v>1</v>
      </c>
      <c r="H7" s="3" t="s">
        <v>243</v>
      </c>
      <c r="I7" s="39" t="s">
        <v>250</v>
      </c>
      <c r="J7" s="21">
        <v>0</v>
      </c>
      <c r="K7" s="9">
        <v>0</v>
      </c>
      <c r="L7" s="22">
        <f t="shared" si="0"/>
        <v>0</v>
      </c>
      <c r="M7" s="22">
        <f t="shared" si="1"/>
        <v>0</v>
      </c>
      <c r="N7" s="23">
        <v>0</v>
      </c>
      <c r="O7" s="22">
        <f t="shared" si="2"/>
        <v>0</v>
      </c>
    </row>
    <row r="8" spans="1:15" ht="48" customHeight="1">
      <c r="A8" s="5">
        <v>4</v>
      </c>
      <c r="B8" s="40" t="s">
        <v>197</v>
      </c>
      <c r="C8" s="40" t="s">
        <v>198</v>
      </c>
      <c r="D8" s="42" t="s">
        <v>199</v>
      </c>
      <c r="E8" s="78"/>
      <c r="F8" s="3"/>
      <c r="G8" s="78">
        <v>2</v>
      </c>
      <c r="H8" s="3" t="s">
        <v>243</v>
      </c>
      <c r="I8" s="39" t="s">
        <v>250</v>
      </c>
      <c r="J8" s="21">
        <v>0</v>
      </c>
      <c r="K8" s="9">
        <v>0</v>
      </c>
      <c r="L8" s="22">
        <f t="shared" si="0"/>
        <v>0</v>
      </c>
      <c r="M8" s="22">
        <f t="shared" si="1"/>
        <v>0</v>
      </c>
      <c r="N8" s="23">
        <v>0</v>
      </c>
      <c r="O8" s="22">
        <f t="shared" si="2"/>
        <v>0</v>
      </c>
    </row>
    <row r="9" spans="1:15" ht="58.5" customHeight="1">
      <c r="A9" s="5">
        <v>5</v>
      </c>
      <c r="B9" s="78" t="s">
        <v>200</v>
      </c>
      <c r="C9" s="40" t="s">
        <v>201</v>
      </c>
      <c r="D9" s="43"/>
      <c r="E9" s="40"/>
      <c r="F9" s="7"/>
      <c r="G9" s="40">
        <v>1</v>
      </c>
      <c r="H9" s="3" t="s">
        <v>243</v>
      </c>
      <c r="I9" s="39" t="s">
        <v>250</v>
      </c>
      <c r="J9" s="21">
        <v>0</v>
      </c>
      <c r="K9" s="9">
        <v>0</v>
      </c>
      <c r="L9" s="22">
        <f t="shared" si="0"/>
        <v>0</v>
      </c>
      <c r="M9" s="22">
        <f t="shared" si="1"/>
        <v>0</v>
      </c>
      <c r="N9" s="23">
        <v>0</v>
      </c>
      <c r="O9" s="22">
        <f t="shared" si="2"/>
        <v>0</v>
      </c>
    </row>
    <row r="10" spans="1:15" ht="41.25" customHeight="1">
      <c r="A10" s="5">
        <v>6</v>
      </c>
      <c r="B10" s="37" t="s">
        <v>202</v>
      </c>
      <c r="C10" s="37" t="s">
        <v>203</v>
      </c>
      <c r="D10" s="38"/>
      <c r="E10" s="37"/>
      <c r="F10" s="4"/>
      <c r="G10" s="40">
        <v>1</v>
      </c>
      <c r="H10" s="3" t="s">
        <v>243</v>
      </c>
      <c r="I10" s="39" t="s">
        <v>250</v>
      </c>
      <c r="J10" s="21">
        <v>0</v>
      </c>
      <c r="K10" s="9">
        <v>0</v>
      </c>
      <c r="L10" s="22">
        <f t="shared" si="0"/>
        <v>0</v>
      </c>
      <c r="M10" s="22">
        <f t="shared" si="1"/>
        <v>0</v>
      </c>
      <c r="N10" s="23">
        <v>0</v>
      </c>
      <c r="O10" s="22">
        <f t="shared" si="2"/>
        <v>0</v>
      </c>
    </row>
    <row r="11" spans="1:15">
      <c r="A11" s="5">
        <v>7</v>
      </c>
      <c r="B11" s="80" t="s">
        <v>204</v>
      </c>
      <c r="C11" s="78" t="s">
        <v>196</v>
      </c>
      <c r="D11" s="42">
        <v>904449</v>
      </c>
      <c r="E11" s="78"/>
      <c r="F11" s="4"/>
      <c r="G11" s="40">
        <v>1</v>
      </c>
      <c r="H11" s="3" t="s">
        <v>243</v>
      </c>
      <c r="I11" s="39" t="s">
        <v>250</v>
      </c>
      <c r="J11" s="21">
        <v>0</v>
      </c>
      <c r="K11" s="9">
        <v>0</v>
      </c>
      <c r="L11" s="22">
        <f t="shared" si="0"/>
        <v>0</v>
      </c>
      <c r="M11" s="22">
        <f t="shared" si="1"/>
        <v>0</v>
      </c>
      <c r="N11" s="23">
        <v>0</v>
      </c>
      <c r="O11" s="22">
        <f t="shared" si="2"/>
        <v>0</v>
      </c>
    </row>
    <row r="12" spans="1:15">
      <c r="A12" s="5">
        <v>8</v>
      </c>
      <c r="B12" s="80" t="s">
        <v>205</v>
      </c>
      <c r="C12" s="37" t="s">
        <v>206</v>
      </c>
      <c r="D12" s="71" t="s">
        <v>207</v>
      </c>
      <c r="E12" s="80"/>
      <c r="F12" s="4"/>
      <c r="G12" s="80">
        <v>1</v>
      </c>
      <c r="H12" s="3" t="s">
        <v>243</v>
      </c>
      <c r="I12" s="39" t="s">
        <v>250</v>
      </c>
      <c r="J12" s="21">
        <v>0</v>
      </c>
      <c r="K12" s="9">
        <v>0</v>
      </c>
      <c r="L12" s="22">
        <f t="shared" si="0"/>
        <v>0</v>
      </c>
      <c r="M12" s="22">
        <f t="shared" si="1"/>
        <v>0</v>
      </c>
      <c r="N12" s="23">
        <v>0</v>
      </c>
      <c r="O12" s="22">
        <f t="shared" si="2"/>
        <v>0</v>
      </c>
    </row>
    <row r="13" spans="1:15" ht="54" customHeight="1">
      <c r="A13" s="5">
        <v>9</v>
      </c>
      <c r="B13" s="80" t="s">
        <v>208</v>
      </c>
      <c r="C13" s="42" t="s">
        <v>47</v>
      </c>
      <c r="D13" s="42">
        <v>333115</v>
      </c>
      <c r="E13" s="42"/>
      <c r="F13" s="4"/>
      <c r="G13" s="81">
        <v>1</v>
      </c>
      <c r="H13" s="3" t="s">
        <v>243</v>
      </c>
      <c r="I13" s="39" t="s">
        <v>251</v>
      </c>
      <c r="J13" s="21">
        <v>0</v>
      </c>
      <c r="K13" s="9">
        <v>0</v>
      </c>
      <c r="L13" s="22">
        <f t="shared" si="0"/>
        <v>0</v>
      </c>
      <c r="M13" s="22">
        <f t="shared" si="1"/>
        <v>0</v>
      </c>
      <c r="N13" s="23">
        <v>0</v>
      </c>
      <c r="O13" s="22">
        <f t="shared" si="2"/>
        <v>0</v>
      </c>
    </row>
    <row r="14" spans="1:15" ht="46.5" customHeight="1">
      <c r="A14" s="5">
        <v>10</v>
      </c>
      <c r="B14" s="80" t="s">
        <v>209</v>
      </c>
      <c r="C14" s="78" t="s">
        <v>47</v>
      </c>
      <c r="D14" s="71" t="s">
        <v>210</v>
      </c>
      <c r="E14" s="80"/>
      <c r="F14" s="4"/>
      <c r="G14" s="80">
        <v>1</v>
      </c>
      <c r="H14" s="3" t="s">
        <v>243</v>
      </c>
      <c r="I14" s="39" t="s">
        <v>250</v>
      </c>
      <c r="J14" s="21">
        <v>0</v>
      </c>
      <c r="K14" s="9">
        <v>0</v>
      </c>
      <c r="L14" s="22">
        <f t="shared" si="0"/>
        <v>0</v>
      </c>
      <c r="M14" s="22">
        <f t="shared" si="1"/>
        <v>0</v>
      </c>
      <c r="N14" s="23">
        <v>0</v>
      </c>
      <c r="O14" s="22">
        <f t="shared" si="2"/>
        <v>0</v>
      </c>
    </row>
    <row r="15" spans="1:15" ht="46.5" customHeight="1">
      <c r="A15" s="5">
        <v>11</v>
      </c>
      <c r="B15" s="80" t="s">
        <v>211</v>
      </c>
      <c r="C15" s="78" t="s">
        <v>150</v>
      </c>
      <c r="D15" s="43">
        <v>324728</v>
      </c>
      <c r="E15" s="78"/>
      <c r="F15" s="4"/>
      <c r="G15" s="40">
        <v>1</v>
      </c>
      <c r="H15" s="3" t="s">
        <v>243</v>
      </c>
      <c r="I15" s="39" t="s">
        <v>250</v>
      </c>
      <c r="J15" s="21">
        <v>0</v>
      </c>
      <c r="K15" s="9">
        <v>0</v>
      </c>
      <c r="L15" s="22">
        <f t="shared" si="0"/>
        <v>0</v>
      </c>
      <c r="M15" s="22">
        <f t="shared" si="1"/>
        <v>0</v>
      </c>
      <c r="N15" s="23">
        <v>0</v>
      </c>
      <c r="O15" s="22">
        <f t="shared" si="2"/>
        <v>0</v>
      </c>
    </row>
    <row r="16" spans="1:15" ht="46.5" customHeight="1">
      <c r="A16" s="5">
        <v>12</v>
      </c>
      <c r="B16" s="80" t="s">
        <v>212</v>
      </c>
      <c r="C16" s="78" t="s">
        <v>150</v>
      </c>
      <c r="D16" s="42">
        <v>324884</v>
      </c>
      <c r="E16" s="78"/>
      <c r="F16" s="4"/>
      <c r="G16" s="40">
        <v>1</v>
      </c>
      <c r="H16" s="3" t="s">
        <v>243</v>
      </c>
      <c r="I16" s="39" t="s">
        <v>250</v>
      </c>
      <c r="J16" s="21">
        <v>0</v>
      </c>
      <c r="K16" s="9">
        <v>0</v>
      </c>
      <c r="L16" s="22">
        <f t="shared" si="0"/>
        <v>0</v>
      </c>
      <c r="M16" s="22">
        <f t="shared" si="1"/>
        <v>0</v>
      </c>
      <c r="N16" s="23">
        <v>0</v>
      </c>
      <c r="O16" s="22">
        <f t="shared" si="2"/>
        <v>0</v>
      </c>
    </row>
    <row r="17" spans="1:15" ht="42" customHeight="1">
      <c r="A17" s="5">
        <v>13</v>
      </c>
      <c r="B17" s="80" t="s">
        <v>213</v>
      </c>
      <c r="C17" s="78" t="s">
        <v>150</v>
      </c>
      <c r="D17" s="42">
        <v>322903</v>
      </c>
      <c r="E17" s="78"/>
      <c r="F17" s="4"/>
      <c r="G17" s="40">
        <v>1</v>
      </c>
      <c r="H17" s="3" t="s">
        <v>243</v>
      </c>
      <c r="I17" s="39" t="s">
        <v>250</v>
      </c>
      <c r="J17" s="21">
        <v>0</v>
      </c>
      <c r="K17" s="9">
        <v>0</v>
      </c>
      <c r="L17" s="22">
        <f t="shared" si="0"/>
        <v>0</v>
      </c>
      <c r="M17" s="22">
        <f t="shared" si="1"/>
        <v>0</v>
      </c>
      <c r="N17" s="23">
        <v>0</v>
      </c>
      <c r="O17" s="22">
        <f t="shared" si="2"/>
        <v>0</v>
      </c>
    </row>
    <row r="18" spans="1:15" ht="40.5" customHeight="1">
      <c r="A18" s="5">
        <v>14</v>
      </c>
      <c r="B18" s="40" t="s">
        <v>214</v>
      </c>
      <c r="C18" s="40" t="s">
        <v>42</v>
      </c>
      <c r="D18" s="42">
        <v>374008</v>
      </c>
      <c r="E18" s="78"/>
      <c r="F18" s="4"/>
      <c r="G18" s="40">
        <v>1</v>
      </c>
      <c r="H18" s="3" t="s">
        <v>243</v>
      </c>
      <c r="I18" s="39" t="s">
        <v>250</v>
      </c>
      <c r="J18" s="21">
        <v>0</v>
      </c>
      <c r="K18" s="9">
        <v>0</v>
      </c>
      <c r="L18" s="22">
        <f t="shared" si="0"/>
        <v>0</v>
      </c>
      <c r="M18" s="22">
        <f t="shared" si="1"/>
        <v>0</v>
      </c>
      <c r="N18" s="23">
        <v>0</v>
      </c>
      <c r="O18" s="22">
        <f t="shared" si="2"/>
        <v>0</v>
      </c>
    </row>
    <row r="19" spans="1:15">
      <c r="A19" s="5"/>
      <c r="B19" s="88" t="s">
        <v>16</v>
      </c>
      <c r="C19" s="89"/>
      <c r="D19" s="89"/>
      <c r="E19" s="89"/>
      <c r="F19" s="89"/>
      <c r="G19" s="89"/>
      <c r="H19" s="89"/>
      <c r="I19" s="89"/>
      <c r="J19" s="89"/>
      <c r="K19" s="90"/>
      <c r="L19" s="22">
        <f>SUM(L5:L18)</f>
        <v>0</v>
      </c>
      <c r="M19" s="22">
        <f>SUM(M5:M18)</f>
        <v>0</v>
      </c>
      <c r="N19" s="23" t="s">
        <v>17</v>
      </c>
      <c r="O19" s="22">
        <f>SUM(O5:O18)</f>
        <v>0</v>
      </c>
    </row>
    <row r="20" spans="1:15">
      <c r="A20" s="13"/>
      <c r="B20" s="14"/>
      <c r="C20" s="14"/>
      <c r="D20" s="14"/>
      <c r="E20" s="14"/>
      <c r="F20" s="14"/>
      <c r="G20" s="15"/>
      <c r="H20" s="14"/>
      <c r="I20" s="14"/>
      <c r="J20" s="15"/>
      <c r="K20" s="15"/>
    </row>
    <row r="21" spans="1:15">
      <c r="A21" s="13"/>
      <c r="B21" s="14"/>
      <c r="C21" s="14"/>
      <c r="D21" s="14"/>
      <c r="E21" s="14"/>
      <c r="F21" s="14"/>
      <c r="G21" s="15"/>
      <c r="H21" s="14"/>
      <c r="I21" s="14"/>
      <c r="J21" s="15"/>
      <c r="K21" s="15"/>
    </row>
    <row r="22" spans="1:15">
      <c r="A22" s="11" t="s">
        <v>5</v>
      </c>
      <c r="B22" s="1"/>
      <c r="C22" s="1"/>
      <c r="D22" s="12"/>
      <c r="E22" s="2"/>
      <c r="J22" s="10"/>
    </row>
  </sheetData>
  <mergeCells count="1">
    <mergeCell ref="B19:K1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"/>
  <sheetViews>
    <sheetView workbookViewId="0">
      <selection activeCell="M6" sqref="M6:O6"/>
    </sheetView>
  </sheetViews>
  <sheetFormatPr defaultRowHeight="15"/>
  <cols>
    <col min="1" max="1" width="5.5703125" customWidth="1"/>
    <col min="2" max="2" width="26.5703125" customWidth="1"/>
    <col min="3" max="3" width="25.5703125" customWidth="1"/>
    <col min="4" max="5" width="9.5703125" customWidth="1"/>
    <col min="6" max="6" width="11.140625" customWidth="1"/>
    <col min="7" max="7" width="7.5703125" style="8" customWidth="1"/>
    <col min="8" max="8" width="5.5703125" customWidth="1"/>
    <col min="9" max="9" width="22.5703125" customWidth="1"/>
    <col min="10" max="10" width="11.140625" style="8" customWidth="1"/>
    <col min="11" max="11" width="7.5703125" style="8" customWidth="1"/>
    <col min="12" max="12" width="10.42578125" style="8" customWidth="1"/>
    <col min="13" max="13" width="11.140625" style="8" customWidth="1"/>
    <col min="14" max="14" width="6.5703125" style="24" customWidth="1"/>
    <col min="15" max="15" width="13.85546875" style="8" customWidth="1"/>
  </cols>
  <sheetData>
    <row r="1" spans="1:15" ht="23.25">
      <c r="B1" s="26" t="s">
        <v>18</v>
      </c>
    </row>
    <row r="2" spans="1:15" ht="23.25">
      <c r="B2" s="26"/>
    </row>
    <row r="3" spans="1:15" ht="18">
      <c r="B3" s="25" t="s">
        <v>25</v>
      </c>
    </row>
    <row r="4" spans="1:15" ht="63.75">
      <c r="A4" s="16" t="s">
        <v>0</v>
      </c>
      <c r="B4" s="16" t="s">
        <v>1</v>
      </c>
      <c r="C4" s="16" t="s">
        <v>2</v>
      </c>
      <c r="D4" s="16" t="s">
        <v>3</v>
      </c>
      <c r="E4" s="16" t="s">
        <v>7</v>
      </c>
      <c r="F4" s="16" t="s">
        <v>6</v>
      </c>
      <c r="G4" s="16" t="s">
        <v>8</v>
      </c>
      <c r="H4" s="16" t="s">
        <v>9</v>
      </c>
      <c r="I4" s="16" t="s">
        <v>4</v>
      </c>
      <c r="J4" s="17" t="s">
        <v>10</v>
      </c>
      <c r="K4" s="17" t="s">
        <v>11</v>
      </c>
      <c r="L4" s="17" t="s">
        <v>12</v>
      </c>
      <c r="M4" s="18" t="s">
        <v>13</v>
      </c>
      <c r="N4" s="19" t="s">
        <v>14</v>
      </c>
      <c r="O4" s="20" t="s">
        <v>15</v>
      </c>
    </row>
    <row r="5" spans="1:15" ht="45.75" customHeight="1">
      <c r="A5" s="5">
        <v>1</v>
      </c>
      <c r="B5" s="27" t="s">
        <v>215</v>
      </c>
      <c r="C5" s="27" t="s">
        <v>216</v>
      </c>
      <c r="D5" s="27">
        <v>333115</v>
      </c>
      <c r="E5" s="27"/>
      <c r="F5" s="3"/>
      <c r="G5" s="4">
        <v>1</v>
      </c>
      <c r="H5" s="3" t="s">
        <v>243</v>
      </c>
      <c r="I5" s="31" t="s">
        <v>252</v>
      </c>
      <c r="J5" s="21">
        <v>0</v>
      </c>
      <c r="K5" s="9">
        <v>0</v>
      </c>
      <c r="L5" s="22">
        <f t="shared" ref="L5" si="0">K5*J5</f>
        <v>0</v>
      </c>
      <c r="M5" s="22">
        <f t="shared" ref="M5" si="1">ROUND(L5*G5,2)</f>
        <v>0</v>
      </c>
      <c r="N5" s="23">
        <v>0</v>
      </c>
      <c r="O5" s="22">
        <f t="shared" ref="O5" si="2">ROUND(M5*(1+N5),2)</f>
        <v>0</v>
      </c>
    </row>
    <row r="6" spans="1:15">
      <c r="A6" s="5"/>
      <c r="B6" s="88" t="s">
        <v>16</v>
      </c>
      <c r="C6" s="89"/>
      <c r="D6" s="89"/>
      <c r="E6" s="89"/>
      <c r="F6" s="89"/>
      <c r="G6" s="89"/>
      <c r="H6" s="89"/>
      <c r="I6" s="89"/>
      <c r="J6" s="89"/>
      <c r="K6" s="90"/>
      <c r="L6" s="22">
        <f>SUM(L5:L5)</f>
        <v>0</v>
      </c>
      <c r="M6" s="22">
        <f>SUM(M5:M5)</f>
        <v>0</v>
      </c>
      <c r="N6" s="23" t="s">
        <v>17</v>
      </c>
      <c r="O6" s="22">
        <f>SUM(O5:O5)</f>
        <v>0</v>
      </c>
    </row>
    <row r="7" spans="1:15">
      <c r="A7" s="13"/>
      <c r="B7" s="14"/>
      <c r="C7" s="14"/>
      <c r="D7" s="14"/>
      <c r="E7" s="14"/>
      <c r="F7" s="14"/>
      <c r="G7" s="15"/>
      <c r="H7" s="14"/>
      <c r="I7" s="14"/>
      <c r="J7" s="15"/>
      <c r="K7" s="15"/>
    </row>
    <row r="8" spans="1:15">
      <c r="A8" s="13"/>
      <c r="B8" s="14"/>
      <c r="C8" s="14"/>
      <c r="D8" s="14"/>
      <c r="E8" s="14"/>
      <c r="F8" s="14"/>
      <c r="G8" s="15"/>
      <c r="H8" s="14"/>
      <c r="I8" s="14"/>
      <c r="J8" s="15"/>
      <c r="K8" s="15"/>
    </row>
    <row r="9" spans="1:15">
      <c r="A9" s="11" t="s">
        <v>5</v>
      </c>
      <c r="B9" s="1"/>
      <c r="C9" s="1"/>
      <c r="D9" s="12"/>
      <c r="E9" s="2"/>
      <c r="J9" s="10"/>
    </row>
  </sheetData>
  <mergeCells count="1">
    <mergeCell ref="B6:K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topLeftCell="A10" workbookViewId="0">
      <selection activeCell="M17" sqref="M17:O17"/>
    </sheetView>
  </sheetViews>
  <sheetFormatPr defaultRowHeight="15"/>
  <cols>
    <col min="1" max="1" width="5.5703125" customWidth="1"/>
    <col min="2" max="2" width="26.5703125" customWidth="1"/>
    <col min="3" max="3" width="25.5703125" customWidth="1"/>
    <col min="4" max="5" width="9.5703125" customWidth="1"/>
    <col min="6" max="6" width="11.140625" customWidth="1"/>
    <col min="7" max="7" width="7.5703125" style="8" customWidth="1"/>
    <col min="8" max="8" width="5.5703125" customWidth="1"/>
    <col min="9" max="9" width="22.5703125" customWidth="1"/>
    <col min="10" max="10" width="11.140625" style="8" customWidth="1"/>
    <col min="11" max="11" width="7.5703125" style="8" customWidth="1"/>
    <col min="12" max="12" width="10.42578125" style="8" customWidth="1"/>
    <col min="13" max="13" width="11.140625" style="8" customWidth="1"/>
    <col min="14" max="14" width="6.5703125" style="24" customWidth="1"/>
    <col min="15" max="15" width="13.85546875" style="8" customWidth="1"/>
  </cols>
  <sheetData>
    <row r="1" spans="1:15" ht="23.25">
      <c r="B1" s="26" t="s">
        <v>18</v>
      </c>
    </row>
    <row r="2" spans="1:15" ht="23.25">
      <c r="B2" s="26"/>
    </row>
    <row r="3" spans="1:15" ht="18">
      <c r="B3" s="25" t="s">
        <v>26</v>
      </c>
    </row>
    <row r="4" spans="1:15" ht="63.75">
      <c r="A4" s="16" t="s">
        <v>0</v>
      </c>
      <c r="B4" s="16" t="s">
        <v>1</v>
      </c>
      <c r="C4" s="16" t="s">
        <v>2</v>
      </c>
      <c r="D4" s="16" t="s">
        <v>3</v>
      </c>
      <c r="E4" s="16" t="s">
        <v>7</v>
      </c>
      <c r="F4" s="16" t="s">
        <v>6</v>
      </c>
      <c r="G4" s="16" t="s">
        <v>8</v>
      </c>
      <c r="H4" s="16" t="s">
        <v>9</v>
      </c>
      <c r="I4" s="16" t="s">
        <v>4</v>
      </c>
      <c r="J4" s="17" t="s">
        <v>10</v>
      </c>
      <c r="K4" s="17" t="s">
        <v>11</v>
      </c>
      <c r="L4" s="17" t="s">
        <v>12</v>
      </c>
      <c r="M4" s="18" t="s">
        <v>13</v>
      </c>
      <c r="N4" s="19" t="s">
        <v>14</v>
      </c>
      <c r="O4" s="20" t="s">
        <v>15</v>
      </c>
    </row>
    <row r="5" spans="1:15" ht="45.75" customHeight="1">
      <c r="A5" s="5">
        <v>1</v>
      </c>
      <c r="B5" s="37" t="s">
        <v>217</v>
      </c>
      <c r="C5" s="37" t="s">
        <v>218</v>
      </c>
      <c r="D5" s="37" t="s">
        <v>219</v>
      </c>
      <c r="E5" s="37"/>
      <c r="F5" s="3"/>
      <c r="G5" s="82">
        <v>2</v>
      </c>
      <c r="H5" s="3" t="s">
        <v>243</v>
      </c>
      <c r="I5" s="39" t="s">
        <v>253</v>
      </c>
      <c r="J5" s="21">
        <v>0</v>
      </c>
      <c r="K5" s="9">
        <v>0</v>
      </c>
      <c r="L5" s="22">
        <f t="shared" ref="L5:L16" si="0">K5*J5</f>
        <v>0</v>
      </c>
      <c r="M5" s="22">
        <f t="shared" ref="M5:M16" si="1">ROUND(L5*G5,2)</f>
        <v>0</v>
      </c>
      <c r="N5" s="23">
        <v>0</v>
      </c>
      <c r="O5" s="22">
        <f t="shared" ref="O5:O16" si="2">ROUND(M5*(1+N5),2)</f>
        <v>0</v>
      </c>
    </row>
    <row r="6" spans="1:15" ht="45.75" customHeight="1">
      <c r="A6" s="5">
        <v>2</v>
      </c>
      <c r="B6" s="37" t="s">
        <v>220</v>
      </c>
      <c r="C6" s="37" t="s">
        <v>221</v>
      </c>
      <c r="D6" s="37" t="s">
        <v>222</v>
      </c>
      <c r="E6" s="37"/>
      <c r="F6" s="4"/>
      <c r="G6" s="82">
        <v>1</v>
      </c>
      <c r="H6" s="3" t="s">
        <v>243</v>
      </c>
      <c r="I6" s="39" t="s">
        <v>253</v>
      </c>
      <c r="J6" s="21">
        <v>0</v>
      </c>
      <c r="K6" s="9">
        <v>0</v>
      </c>
      <c r="L6" s="22">
        <f t="shared" si="0"/>
        <v>0</v>
      </c>
      <c r="M6" s="22">
        <f t="shared" si="1"/>
        <v>0</v>
      </c>
      <c r="N6" s="23">
        <v>0</v>
      </c>
      <c r="O6" s="22">
        <f t="shared" si="2"/>
        <v>0</v>
      </c>
    </row>
    <row r="7" spans="1:15" ht="42.75" customHeight="1">
      <c r="A7" s="5">
        <v>3</v>
      </c>
      <c r="B7" s="37" t="s">
        <v>223</v>
      </c>
      <c r="C7" s="37" t="s">
        <v>224</v>
      </c>
      <c r="D7" s="37" t="s">
        <v>225</v>
      </c>
      <c r="E7" s="37"/>
      <c r="F7" s="6"/>
      <c r="G7" s="82">
        <v>1</v>
      </c>
      <c r="H7" s="3" t="s">
        <v>243</v>
      </c>
      <c r="I7" s="39" t="s">
        <v>253</v>
      </c>
      <c r="J7" s="21">
        <v>0</v>
      </c>
      <c r="K7" s="9">
        <v>0</v>
      </c>
      <c r="L7" s="22">
        <f t="shared" si="0"/>
        <v>0</v>
      </c>
      <c r="M7" s="22">
        <f t="shared" si="1"/>
        <v>0</v>
      </c>
      <c r="N7" s="23">
        <v>0</v>
      </c>
      <c r="O7" s="22">
        <f t="shared" si="2"/>
        <v>0</v>
      </c>
    </row>
    <row r="8" spans="1:15" ht="48" customHeight="1">
      <c r="A8" s="5">
        <v>4</v>
      </c>
      <c r="B8" s="37" t="s">
        <v>226</v>
      </c>
      <c r="C8" s="37" t="s">
        <v>224</v>
      </c>
      <c r="D8" s="37" t="s">
        <v>225</v>
      </c>
      <c r="E8" s="37"/>
      <c r="F8" s="3"/>
      <c r="G8" s="82">
        <v>1</v>
      </c>
      <c r="H8" s="3" t="s">
        <v>243</v>
      </c>
      <c r="I8" s="39" t="s">
        <v>253</v>
      </c>
      <c r="J8" s="21">
        <v>0</v>
      </c>
      <c r="K8" s="9">
        <v>0</v>
      </c>
      <c r="L8" s="22">
        <f t="shared" si="0"/>
        <v>0</v>
      </c>
      <c r="M8" s="22">
        <f t="shared" si="1"/>
        <v>0</v>
      </c>
      <c r="N8" s="23">
        <v>0</v>
      </c>
      <c r="O8" s="22">
        <f t="shared" si="2"/>
        <v>0</v>
      </c>
    </row>
    <row r="9" spans="1:15" ht="58.5" customHeight="1">
      <c r="A9" s="5">
        <v>5</v>
      </c>
      <c r="B9" s="37" t="s">
        <v>227</v>
      </c>
      <c r="C9" s="37" t="s">
        <v>228</v>
      </c>
      <c r="D9" s="37" t="s">
        <v>229</v>
      </c>
      <c r="E9" s="37"/>
      <c r="F9" s="7"/>
      <c r="G9" s="82">
        <v>1</v>
      </c>
      <c r="H9" s="3" t="s">
        <v>243</v>
      </c>
      <c r="I9" s="39" t="s">
        <v>253</v>
      </c>
      <c r="J9" s="21">
        <v>0</v>
      </c>
      <c r="K9" s="9">
        <v>0</v>
      </c>
      <c r="L9" s="22">
        <f t="shared" si="0"/>
        <v>0</v>
      </c>
      <c r="M9" s="22">
        <f t="shared" si="1"/>
        <v>0</v>
      </c>
      <c r="N9" s="23">
        <v>0</v>
      </c>
      <c r="O9" s="22">
        <f t="shared" si="2"/>
        <v>0</v>
      </c>
    </row>
    <row r="10" spans="1:15" ht="41.25" customHeight="1">
      <c r="A10" s="5">
        <v>6</v>
      </c>
      <c r="B10" s="37" t="s">
        <v>230</v>
      </c>
      <c r="C10" s="37" t="s">
        <v>231</v>
      </c>
      <c r="D10" s="37" t="s">
        <v>232</v>
      </c>
      <c r="E10" s="37"/>
      <c r="F10" s="4"/>
      <c r="G10" s="82">
        <v>1</v>
      </c>
      <c r="H10" s="3" t="s">
        <v>243</v>
      </c>
      <c r="I10" s="39" t="s">
        <v>253</v>
      </c>
      <c r="J10" s="21">
        <v>0</v>
      </c>
      <c r="K10" s="9">
        <v>0</v>
      </c>
      <c r="L10" s="22">
        <f t="shared" si="0"/>
        <v>0</v>
      </c>
      <c r="M10" s="22">
        <f t="shared" si="1"/>
        <v>0</v>
      </c>
      <c r="N10" s="23">
        <v>0</v>
      </c>
      <c r="O10" s="22">
        <f t="shared" si="2"/>
        <v>0</v>
      </c>
    </row>
    <row r="11" spans="1:15" ht="24">
      <c r="A11" s="5">
        <v>7</v>
      </c>
      <c r="B11" s="40" t="s">
        <v>233</v>
      </c>
      <c r="C11" s="40" t="s">
        <v>231</v>
      </c>
      <c r="D11" s="78" t="s">
        <v>234</v>
      </c>
      <c r="E11" s="78"/>
      <c r="F11" s="4"/>
      <c r="G11" s="83">
        <v>1</v>
      </c>
      <c r="H11" s="3" t="s">
        <v>243</v>
      </c>
      <c r="I11" s="39" t="s">
        <v>253</v>
      </c>
      <c r="J11" s="21">
        <v>0</v>
      </c>
      <c r="K11" s="9">
        <v>0</v>
      </c>
      <c r="L11" s="22">
        <f t="shared" si="0"/>
        <v>0</v>
      </c>
      <c r="M11" s="22">
        <f t="shared" si="1"/>
        <v>0</v>
      </c>
      <c r="N11" s="23">
        <v>0</v>
      </c>
      <c r="O11" s="22">
        <f t="shared" si="2"/>
        <v>0</v>
      </c>
    </row>
    <row r="12" spans="1:15" ht="24">
      <c r="A12" s="5">
        <v>8</v>
      </c>
      <c r="B12" s="40" t="s">
        <v>211</v>
      </c>
      <c r="C12" s="40" t="s">
        <v>231</v>
      </c>
      <c r="D12" s="50" t="s">
        <v>235</v>
      </c>
      <c r="E12" s="50"/>
      <c r="F12" s="4"/>
      <c r="G12" s="83">
        <v>1</v>
      </c>
      <c r="H12" s="3" t="s">
        <v>243</v>
      </c>
      <c r="I12" s="39" t="s">
        <v>253</v>
      </c>
      <c r="J12" s="21">
        <v>0</v>
      </c>
      <c r="K12" s="9">
        <v>0</v>
      </c>
      <c r="L12" s="22">
        <f t="shared" si="0"/>
        <v>0</v>
      </c>
      <c r="M12" s="22">
        <f t="shared" si="1"/>
        <v>0</v>
      </c>
      <c r="N12" s="23">
        <v>0</v>
      </c>
      <c r="O12" s="22">
        <f t="shared" si="2"/>
        <v>0</v>
      </c>
    </row>
    <row r="13" spans="1:15" ht="54" customHeight="1">
      <c r="A13" s="5">
        <v>9</v>
      </c>
      <c r="B13" s="78" t="s">
        <v>149</v>
      </c>
      <c r="C13" s="40" t="s">
        <v>231</v>
      </c>
      <c r="D13" s="40" t="s">
        <v>236</v>
      </c>
      <c r="E13" s="40"/>
      <c r="F13" s="4"/>
      <c r="G13" s="81">
        <v>1</v>
      </c>
      <c r="H13" s="3" t="s">
        <v>243</v>
      </c>
      <c r="I13" s="39" t="s">
        <v>253</v>
      </c>
      <c r="J13" s="21">
        <v>0</v>
      </c>
      <c r="K13" s="9">
        <v>0</v>
      </c>
      <c r="L13" s="22">
        <f t="shared" si="0"/>
        <v>0</v>
      </c>
      <c r="M13" s="22">
        <f t="shared" si="1"/>
        <v>0</v>
      </c>
      <c r="N13" s="23">
        <v>0</v>
      </c>
      <c r="O13" s="22">
        <f t="shared" si="2"/>
        <v>0</v>
      </c>
    </row>
    <row r="14" spans="1:15" ht="46.5" customHeight="1">
      <c r="A14" s="5">
        <v>10</v>
      </c>
      <c r="B14" s="37" t="s">
        <v>237</v>
      </c>
      <c r="C14" s="37" t="s">
        <v>231</v>
      </c>
      <c r="D14" s="39" t="s">
        <v>238</v>
      </c>
      <c r="E14" s="39"/>
      <c r="F14" s="4"/>
      <c r="G14" s="82">
        <v>1</v>
      </c>
      <c r="H14" s="3" t="s">
        <v>243</v>
      </c>
      <c r="I14" s="39" t="s">
        <v>253</v>
      </c>
      <c r="J14" s="21">
        <v>0</v>
      </c>
      <c r="K14" s="9">
        <v>0</v>
      </c>
      <c r="L14" s="22">
        <f t="shared" si="0"/>
        <v>0</v>
      </c>
      <c r="M14" s="22">
        <f t="shared" si="1"/>
        <v>0</v>
      </c>
      <c r="N14" s="23">
        <v>0</v>
      </c>
      <c r="O14" s="22">
        <f t="shared" si="2"/>
        <v>0</v>
      </c>
    </row>
    <row r="15" spans="1:15" ht="46.5" customHeight="1">
      <c r="A15" s="5">
        <v>11</v>
      </c>
      <c r="B15" s="80" t="s">
        <v>39</v>
      </c>
      <c r="C15" s="37" t="s">
        <v>231</v>
      </c>
      <c r="D15" s="80" t="s">
        <v>239</v>
      </c>
      <c r="E15" s="80"/>
      <c r="F15" s="4"/>
      <c r="G15" s="84">
        <v>1</v>
      </c>
      <c r="H15" s="3" t="s">
        <v>243</v>
      </c>
      <c r="I15" s="39" t="s">
        <v>253</v>
      </c>
      <c r="J15" s="21">
        <v>0</v>
      </c>
      <c r="K15" s="9">
        <v>0</v>
      </c>
      <c r="L15" s="22">
        <f t="shared" si="0"/>
        <v>0</v>
      </c>
      <c r="M15" s="22">
        <f t="shared" si="1"/>
        <v>0</v>
      </c>
      <c r="N15" s="23">
        <v>0</v>
      </c>
      <c r="O15" s="22">
        <f t="shared" si="2"/>
        <v>0</v>
      </c>
    </row>
    <row r="16" spans="1:15" ht="46.5" customHeight="1">
      <c r="A16" s="5">
        <v>12</v>
      </c>
      <c r="B16" s="40" t="s">
        <v>240</v>
      </c>
      <c r="C16" s="78" t="s">
        <v>241</v>
      </c>
      <c r="D16" s="78" t="s">
        <v>242</v>
      </c>
      <c r="E16" s="78"/>
      <c r="F16" s="4"/>
      <c r="G16" s="83">
        <v>1</v>
      </c>
      <c r="H16" s="3" t="s">
        <v>243</v>
      </c>
      <c r="I16" s="39" t="s">
        <v>253</v>
      </c>
      <c r="J16" s="21">
        <v>0</v>
      </c>
      <c r="K16" s="9">
        <v>0</v>
      </c>
      <c r="L16" s="22">
        <f t="shared" si="0"/>
        <v>0</v>
      </c>
      <c r="M16" s="22">
        <f t="shared" si="1"/>
        <v>0</v>
      </c>
      <c r="N16" s="23">
        <v>0</v>
      </c>
      <c r="O16" s="22">
        <f t="shared" si="2"/>
        <v>0</v>
      </c>
    </row>
    <row r="17" spans="1:15">
      <c r="A17" s="5"/>
      <c r="B17" s="88" t="s">
        <v>16</v>
      </c>
      <c r="C17" s="89"/>
      <c r="D17" s="89"/>
      <c r="E17" s="89"/>
      <c r="F17" s="89"/>
      <c r="G17" s="89"/>
      <c r="H17" s="89"/>
      <c r="I17" s="89"/>
      <c r="J17" s="89"/>
      <c r="K17" s="90"/>
      <c r="L17" s="22">
        <f>SUM(L5:L16)</f>
        <v>0</v>
      </c>
      <c r="M17" s="22">
        <f>SUM(M5:M16)</f>
        <v>0</v>
      </c>
      <c r="N17" s="23" t="s">
        <v>17</v>
      </c>
      <c r="O17" s="22">
        <f>SUM(O5:O16)</f>
        <v>0</v>
      </c>
    </row>
    <row r="18" spans="1:15">
      <c r="A18" s="13"/>
      <c r="B18" s="14"/>
      <c r="C18" s="14"/>
      <c r="D18" s="14"/>
      <c r="E18" s="14"/>
      <c r="F18" s="14"/>
      <c r="G18" s="15"/>
      <c r="H18" s="14"/>
      <c r="I18" s="14"/>
      <c r="J18" s="15"/>
      <c r="K18" s="15"/>
    </row>
    <row r="19" spans="1:15">
      <c r="A19" s="13"/>
      <c r="B19" s="14"/>
      <c r="C19" s="14"/>
      <c r="D19" s="14"/>
      <c r="E19" s="14"/>
      <c r="F19" s="14"/>
      <c r="G19" s="15"/>
      <c r="H19" s="14"/>
      <c r="I19" s="14"/>
      <c r="J19" s="15"/>
      <c r="K19" s="15"/>
    </row>
    <row r="20" spans="1:15">
      <c r="A20" s="11" t="s">
        <v>5</v>
      </c>
      <c r="B20" s="1"/>
      <c r="C20" s="1"/>
      <c r="D20" s="12"/>
      <c r="E20" s="2"/>
      <c r="J20" s="10"/>
    </row>
  </sheetData>
  <mergeCells count="1">
    <mergeCell ref="B17:K1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G14"/>
  <sheetViews>
    <sheetView tabSelected="1" workbookViewId="0">
      <selection activeCell="E6" sqref="E6"/>
    </sheetView>
  </sheetViews>
  <sheetFormatPr defaultRowHeight="15"/>
  <cols>
    <col min="4" max="4" width="20.140625" customWidth="1"/>
    <col min="5" max="5" width="13.85546875" customWidth="1"/>
    <col min="7" max="7" width="13.85546875" customWidth="1"/>
  </cols>
  <sheetData>
    <row r="5" spans="4:7">
      <c r="D5" s="86" t="s">
        <v>255</v>
      </c>
      <c r="E5" s="18" t="s">
        <v>264</v>
      </c>
      <c r="F5" s="19" t="s">
        <v>14</v>
      </c>
      <c r="G5" s="20" t="s">
        <v>15</v>
      </c>
    </row>
    <row r="6" spans="4:7">
      <c r="D6" s="86" t="s">
        <v>256</v>
      </c>
      <c r="E6" s="87">
        <f>CE!M24</f>
        <v>0</v>
      </c>
      <c r="F6" s="87" t="str">
        <f>CE!N24</f>
        <v>nd</v>
      </c>
      <c r="G6" s="87">
        <f>CE!O24</f>
        <v>0</v>
      </c>
    </row>
    <row r="7" spans="4:7">
      <c r="D7" s="86" t="s">
        <v>257</v>
      </c>
      <c r="E7" s="87">
        <f>OB!M21</f>
        <v>0</v>
      </c>
      <c r="F7" s="87" t="str">
        <f>OB!N21</f>
        <v>nd</v>
      </c>
      <c r="G7" s="87">
        <f>OB!O21</f>
        <v>0</v>
      </c>
    </row>
    <row r="8" spans="4:7">
      <c r="D8" s="86" t="s">
        <v>258</v>
      </c>
      <c r="E8" s="87">
        <f>OL!M36</f>
        <v>0</v>
      </c>
      <c r="F8" s="87" t="str">
        <f>OL!N36</f>
        <v>nd</v>
      </c>
      <c r="G8" s="87">
        <f>OL!O36</f>
        <v>0</v>
      </c>
    </row>
    <row r="9" spans="4:7">
      <c r="D9" s="86" t="s">
        <v>259</v>
      </c>
      <c r="E9" s="87">
        <f>OŁD!M17</f>
        <v>0</v>
      </c>
      <c r="F9" s="87" t="str">
        <f>OŁD!N17</f>
        <v>nd</v>
      </c>
      <c r="G9" s="87">
        <f>OŁD!O17</f>
        <v>0</v>
      </c>
    </row>
    <row r="10" spans="4:7">
      <c r="D10" s="86" t="s">
        <v>260</v>
      </c>
      <c r="E10" s="87">
        <f>OR!M22</f>
        <v>0</v>
      </c>
      <c r="F10" s="87" t="str">
        <f>OR!N22</f>
        <v>nd</v>
      </c>
      <c r="G10" s="87">
        <f>OR!O22</f>
        <v>0</v>
      </c>
    </row>
    <row r="11" spans="4:7">
      <c r="D11" s="86" t="s">
        <v>261</v>
      </c>
      <c r="E11" s="87">
        <f>OSK!M19</f>
        <v>0</v>
      </c>
      <c r="F11" s="87" t="str">
        <f>OSK!N19</f>
        <v>nd</v>
      </c>
      <c r="G11" s="87">
        <f>OSK!O19</f>
        <v>0</v>
      </c>
    </row>
    <row r="12" spans="4:7">
      <c r="D12" s="86" t="s">
        <v>262</v>
      </c>
      <c r="E12" s="87">
        <f>OW!M6</f>
        <v>0</v>
      </c>
      <c r="F12" s="87" t="str">
        <f>OW!N6</f>
        <v>nd</v>
      </c>
      <c r="G12" s="87">
        <f>OW!O6</f>
        <v>0</v>
      </c>
    </row>
    <row r="13" spans="4:7">
      <c r="D13" s="86" t="s">
        <v>263</v>
      </c>
      <c r="E13" s="87">
        <f>OZ!M17</f>
        <v>0</v>
      </c>
      <c r="F13" s="87" t="str">
        <f>OZ!N17</f>
        <v>nd</v>
      </c>
      <c r="G13" s="87">
        <f>OZ!O17</f>
        <v>0</v>
      </c>
    </row>
    <row r="14" spans="4:7">
      <c r="E14" s="87">
        <f>SUM(E6:E13)</f>
        <v>0</v>
      </c>
      <c r="F14" s="87"/>
      <c r="G14" s="87">
        <f t="shared" ref="G14" si="0">SUM(G6:G13)</f>
        <v>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6AB73FD46FA6A1469E593F8F0EDD3D71" ma:contentTypeVersion="0" ma:contentTypeDescription="SWPP2 Dokument bazowy" ma:contentTypeScope="" ma:versionID="315ec577aea85c556d35c5073a910ed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2c do SWZ Formularz_prasa papierowa_PGEDystr.xlsx</dmsv2BaseFileName>
    <dmsv2BaseDisplayName xmlns="http://schemas.microsoft.com/sharepoint/v3">Załącznik nr 2c do SWZ Formularz_prasa papierowa_PGEDystr</dmsv2BaseDisplayName>
    <dmsv2SWPP2ObjectNumber xmlns="http://schemas.microsoft.com/sharepoint/v3">POST/PGE/W/DZ/00192/2022                          </dmsv2SWPP2ObjectNumber>
    <dmsv2SWPP2SumMD5 xmlns="http://schemas.microsoft.com/sharepoint/v3">8922a0a4cfa2a0c32668e173a253c78e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553845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13779291</dmsv2BaseClientSystemDocumentID>
    <dmsv2BaseModifiedByID xmlns="http://schemas.microsoft.com/sharepoint/v3">10212464</dmsv2BaseModifiedByID>
    <dmsv2BaseCreatedByID xmlns="http://schemas.microsoft.com/sharepoint/v3">10212464</dmsv2BaseCreatedByID>
    <dmsv2SWPP2ObjectDepartment xmlns="http://schemas.microsoft.com/sharepoint/v3">000000010001000000010009</dmsv2SWPP2ObjectDepartment>
    <dmsv2SWPP2ObjectName xmlns="http://schemas.microsoft.com/sharepoint/v3">Postępowanie</dmsv2SWPP2ObjectName>
    <_dlc_DocId xmlns="a19cb1c7-c5c7-46d4-85ae-d83685407bba">KM77HKJTQF6T-484145239-501</_dlc_DocId>
    <_dlc_DocIdUrl xmlns="a19cb1c7-c5c7-46d4-85ae-d83685407bba">
      <Url>https://swpp2.dms.gkpge.pl/sites/17/_layouts/15/DocIdRedir.aspx?ID=KM77HKJTQF6T-484145239-501</Url>
      <Description>KM77HKJTQF6T-484145239-501</Description>
    </_dlc_DocIdUrl>
  </documentManagement>
</p:properties>
</file>

<file path=customXml/itemProps1.xml><?xml version="1.0" encoding="utf-8"?>
<ds:datastoreItem xmlns:ds="http://schemas.openxmlformats.org/officeDocument/2006/customXml" ds:itemID="{5E6F483A-5E1B-4D2E-B460-3CCD8DB9A45C}"/>
</file>

<file path=customXml/itemProps2.xml><?xml version="1.0" encoding="utf-8"?>
<ds:datastoreItem xmlns:ds="http://schemas.openxmlformats.org/officeDocument/2006/customXml" ds:itemID="{86BA78F1-A42E-4353-B203-8B30AE0B2AE8}"/>
</file>

<file path=customXml/itemProps3.xml><?xml version="1.0" encoding="utf-8"?>
<ds:datastoreItem xmlns:ds="http://schemas.openxmlformats.org/officeDocument/2006/customXml" ds:itemID="{3CD7081F-F3A4-4326-8009-802130E85B11}"/>
</file>

<file path=customXml/itemProps4.xml><?xml version="1.0" encoding="utf-8"?>
<ds:datastoreItem xmlns:ds="http://schemas.openxmlformats.org/officeDocument/2006/customXml" ds:itemID="{2C1DC114-A8D1-468E-8D86-9FEC45126B2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CE</vt:lpstr>
      <vt:lpstr>OB</vt:lpstr>
      <vt:lpstr>OL</vt:lpstr>
      <vt:lpstr>OŁD</vt:lpstr>
      <vt:lpstr>OR</vt:lpstr>
      <vt:lpstr>OSK</vt:lpstr>
      <vt:lpstr>OW</vt:lpstr>
      <vt:lpstr>OZ</vt:lpstr>
      <vt:lpstr>Łącznie</vt:lpstr>
    </vt:vector>
  </TitlesOfParts>
  <Company>GK PGE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Ptasińska Monika [PGE S.A.]</dc:creator>
  <cp:lastModifiedBy>Sikorski Jan [PGE Dystrybucja S.A.]</cp:lastModifiedBy>
  <cp:lastPrinted>2020-06-16T07:24:25Z</cp:lastPrinted>
  <dcterms:created xsi:type="dcterms:W3CDTF">2014-08-21T13:22:05Z</dcterms:created>
  <dcterms:modified xsi:type="dcterms:W3CDTF">2022-06-21T10:59:35Z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0x01018910006AB73FD46FA6A1469E593F8F0EDD3D71</vt:lpwstr>
  </property>
  <property fmtid="{D5CDD505-2E9C-101B-9397-08002B2CF9AE}" pid="3" name="_dlc_DocIdItemGuid">
    <vt:lpwstr>80c709f6-b74f-4595-8b6c-1c24c0687c79</vt:lpwstr>
  </property>
</Properties>
</file>