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D318D982-CFD1-4304-BFE7-2424AF3BA2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G21" i="1" s="1"/>
  <c r="H12" i="1"/>
  <c r="H13" i="1"/>
  <c r="H14" i="1"/>
  <c r="H11" i="1"/>
  <c r="F20" i="1" s="1"/>
  <c r="G20" i="1" s="1"/>
  <c r="E12" i="1"/>
  <c r="E13" i="1"/>
  <c r="E14" i="1"/>
  <c r="E11" i="1"/>
  <c r="F19" i="1" l="1"/>
  <c r="G19" i="1" l="1"/>
  <c r="G25" i="1" s="1"/>
  <c r="F25" i="1"/>
</calcChain>
</file>

<file path=xl/sharedStrings.xml><?xml version="1.0" encoding="utf-8"?>
<sst xmlns="http://schemas.openxmlformats.org/spreadsheetml/2006/main" count="35" uniqueCount="27">
  <si>
    <t>Załącznik nr 5 do SWZ</t>
  </si>
  <si>
    <t>Ilość</t>
  </si>
  <si>
    <t>Wartość netto</t>
  </si>
  <si>
    <t>Wartość brutto</t>
  </si>
  <si>
    <t>Element wyceny oferty</t>
  </si>
  <si>
    <t>SUMA (Wartość całkowita oferty)</t>
  </si>
  <si>
    <r>
      <t xml:space="preserve">PODSUMOWANIE </t>
    </r>
    <r>
      <rPr>
        <b/>
        <sz val="11"/>
        <color rgb="FFFF0000"/>
        <rFont val="Calibri"/>
        <family val="2"/>
        <charset val="238"/>
        <scheme val="minor"/>
      </rPr>
      <t>- wartośći przenieść do formularza ofertowego</t>
    </r>
  </si>
  <si>
    <t>Arkusz wyceny oferty w postępowaniu przetargowym pn. "Zakup produktów Vmware w ramach umowy Broadcom Contract (KB2287)</t>
  </si>
  <si>
    <t>Nr postępowania: POST/PGE/SYS/DZ/00337/2024</t>
  </si>
  <si>
    <t>Spółka</t>
  </si>
  <si>
    <t>PGE Systemy S.A.</t>
  </si>
  <si>
    <t xml:space="preserve">PGE Dystrybucja S.A. </t>
  </si>
  <si>
    <t xml:space="preserve">PGE Energia Odnawialna S.A. </t>
  </si>
  <si>
    <t>PGE Górnictwo i Energetyka Konwencjonalna S.A.</t>
  </si>
  <si>
    <t>Cena jedn.*</t>
  </si>
  <si>
    <t>*Podać cenę jednoskową netto</t>
  </si>
  <si>
    <t>VMware Live Recovery Protected VM - per vm
36 miesięcy</t>
  </si>
  <si>
    <t>Wartość limit na zamówienia dodatkowe w trakcie trwania Umowy zgodnie z § 1 ust.1 punkt 2) Umowy</t>
  </si>
  <si>
    <t xml:space="preserve">VMware Cloud Foundation 5 - per core 
36 miesięcy </t>
  </si>
  <si>
    <t>Nazwa Wykonawcy</t>
  </si>
  <si>
    <t xml:space="preserve">VMware Cloud Foundation 5 - per core 36 miesięcy 
</t>
  </si>
  <si>
    <t>VMware Live Recovery Protected VM - per vm 36 miesięcy</t>
  </si>
  <si>
    <t>Upusty cenowe/rabat (od cen katalogowych producenta) na VMware Cloud Foundation 5 - per core**</t>
  </si>
  <si>
    <t>Upusty cenowe/rabat (od cen katalogowych producenta) na VMware Live Recovery Protected VM - per vm**</t>
  </si>
  <si>
    <t>Upusty cenowe/rabat (od cen katalogowych producenta) na pozostałe produkty Vmware**</t>
  </si>
  <si>
    <t>**Podać wartość rabatu wyrażoną w %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</si>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</sst>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vertical="top"/>
    </xf>
    <xf numFmtId="0" fontId="1" fillId="0" borderId="0" xfId="0" applyFont="1" applyAlignment="1"/>
    <xf numFmtId="0" fontId="0" fillId="4" borderId="1" xfId="0" applyFill="1" applyBorder="1" applyAlignment="1">
      <alignment horizontal="center" vertical="center"/>
    </xf>
    <xf numFmtId="164" fontId="0" fillId="3" borderId="1" xfId="0" applyNumberFormat="1" applyFill="1" applyBorder="1"/>
    <xf numFmtId="0" fontId="3" fillId="0" borderId="0" xfId="0" applyFont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3" fillId="5" borderId="17" xfId="0" applyFont="1" applyFill="1" applyBorder="1" applyAlignment="1">
      <alignment horizontal="center" vertical="top" wrapText="1"/>
    </xf>
    <xf numFmtId="0" fontId="7" fillId="5" borderId="22" xfId="0" applyFont="1" applyFill="1" applyBorder="1"/>
    <xf numFmtId="0" fontId="8" fillId="5" borderId="22" xfId="0" applyFont="1" applyFill="1" applyBorder="1"/>
    <xf numFmtId="0" fontId="7" fillId="5" borderId="23" xfId="0" applyFont="1" applyFill="1" applyBorder="1"/>
    <xf numFmtId="0" fontId="3" fillId="5" borderId="12" xfId="0" applyFont="1" applyFill="1" applyBorder="1" applyAlignment="1">
      <alignment horizontal="center" vertical="top" wrapText="1"/>
    </xf>
    <xf numFmtId="0" fontId="3" fillId="5" borderId="16" xfId="0" applyFont="1" applyFill="1" applyBorder="1" applyAlignment="1">
      <alignment horizontal="center" vertical="top" wrapText="1"/>
    </xf>
    <xf numFmtId="1" fontId="1" fillId="2" borderId="16" xfId="0" applyNumberFormat="1" applyFont="1" applyFill="1" applyBorder="1" applyAlignment="1">
      <alignment horizontal="center" vertical="center" wrapText="1"/>
    </xf>
    <xf numFmtId="1" fontId="0" fillId="2" borderId="16" xfId="0" applyNumberFormat="1" applyFont="1" applyFill="1" applyBorder="1" applyAlignment="1">
      <alignment horizontal="center" vertical="center"/>
    </xf>
    <xf numFmtId="1" fontId="1" fillId="2" borderId="18" xfId="0" applyNumberFormat="1" applyFont="1" applyFill="1" applyBorder="1" applyAlignment="1">
      <alignment horizontal="center" vertical="center" wrapText="1"/>
    </xf>
    <xf numFmtId="164" fontId="1" fillId="2" borderId="17" xfId="0" applyNumberFormat="1" applyFont="1" applyFill="1" applyBorder="1" applyAlignment="1">
      <alignment horizontal="center" vertical="center" wrapText="1"/>
    </xf>
    <xf numFmtId="164" fontId="1" fillId="2" borderId="20" xfId="0" applyNumberFormat="1" applyFont="1" applyFill="1" applyBorder="1" applyAlignment="1">
      <alignment horizontal="center" vertical="center" wrapText="1"/>
    </xf>
    <xf numFmtId="2" fontId="0" fillId="2" borderId="27" xfId="0" applyNumberFormat="1" applyFont="1" applyFill="1" applyBorder="1" applyAlignment="1">
      <alignment horizontal="center" vertical="center"/>
    </xf>
    <xf numFmtId="2" fontId="1" fillId="2" borderId="26" xfId="0" applyNumberFormat="1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0" fillId="2" borderId="12" xfId="0" applyNumberFormat="1" applyFont="1" applyFill="1" applyBorder="1" applyAlignment="1">
      <alignment horizontal="center" vertical="center"/>
    </xf>
    <xf numFmtId="1" fontId="1" fillId="2" borderId="25" xfId="0" applyNumberFormat="1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top" wrapText="1"/>
    </xf>
    <xf numFmtId="164" fontId="1" fillId="2" borderId="10" xfId="0" applyNumberFormat="1" applyFont="1" applyFill="1" applyBorder="1" applyAlignment="1">
      <alignment horizontal="center" vertical="center"/>
    </xf>
    <xf numFmtId="164" fontId="1" fillId="2" borderId="29" xfId="0" applyNumberFormat="1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top"/>
    </xf>
    <xf numFmtId="164" fontId="3" fillId="2" borderId="31" xfId="0" applyNumberFormat="1" applyFont="1" applyFill="1" applyBorder="1" applyAlignment="1">
      <alignment horizontal="center" vertical="top"/>
    </xf>
    <xf numFmtId="164" fontId="3" fillId="2" borderId="32" xfId="0" applyNumberFormat="1" applyFont="1" applyFill="1" applyBorder="1" applyAlignment="1">
      <alignment horizontal="center" vertical="top"/>
    </xf>
    <xf numFmtId="164" fontId="5" fillId="2" borderId="31" xfId="0" applyNumberFormat="1" applyFont="1" applyFill="1" applyBorder="1" applyAlignment="1">
      <alignment horizontal="center"/>
    </xf>
    <xf numFmtId="0" fontId="3" fillId="5" borderId="30" xfId="0" applyFont="1" applyFill="1" applyBorder="1" applyAlignment="1">
      <alignment horizontal="center" vertical="center" wrapText="1"/>
    </xf>
    <xf numFmtId="164" fontId="4" fillId="4" borderId="36" xfId="0" applyNumberFormat="1" applyFont="1" applyFill="1" applyBorder="1"/>
    <xf numFmtId="164" fontId="4" fillId="4" borderId="37" xfId="0" applyNumberFormat="1" applyFont="1" applyFill="1" applyBorder="1"/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2" fontId="0" fillId="0" borderId="1" xfId="0" applyNumberFormat="1" applyFont="1" applyBorder="1" applyAlignment="1" applyProtection="1">
      <alignment horizontal="center" vertical="center"/>
      <protection locked="0"/>
    </xf>
    <xf numFmtId="2" fontId="1" fillId="0" borderId="19" xfId="0" applyNumberFormat="1" applyFont="1" applyBorder="1" applyAlignment="1" applyProtection="1">
      <alignment horizontal="center" vertical="center" wrapText="1"/>
      <protection locked="0"/>
    </xf>
    <xf numFmtId="164" fontId="0" fillId="0" borderId="1" xfId="0" applyNumberFormat="1" applyFill="1" applyBorder="1" applyAlignment="1" applyProtection="1">
      <alignment horizontal="center"/>
      <protection locked="0"/>
    </xf>
    <xf numFmtId="0" fontId="0" fillId="3" borderId="10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5" fillId="4" borderId="33" xfId="0" applyFont="1" applyFill="1" applyBorder="1" applyAlignment="1">
      <alignment horizontal="right"/>
    </xf>
    <xf numFmtId="0" fontId="5" fillId="4" borderId="34" xfId="0" applyFont="1" applyFill="1" applyBorder="1" applyAlignment="1">
      <alignment horizontal="right"/>
    </xf>
    <xf numFmtId="0" fontId="5" fillId="4" borderId="35" xfId="0" applyFont="1" applyFill="1" applyBorder="1" applyAlignment="1">
      <alignment horizontal="right"/>
    </xf>
    <xf numFmtId="0" fontId="0" fillId="3" borderId="1" xfId="0" applyFill="1" applyBorder="1" applyAlignment="1">
      <alignment horizontal="left"/>
    </xf>
    <xf numFmtId="0" fontId="3" fillId="5" borderId="13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/>
    </xf>
    <xf numFmtId="164" fontId="0" fillId="0" borderId="10" xfId="0" applyNumberFormat="1" applyFill="1" applyBorder="1" applyAlignment="1" applyProtection="1">
      <alignment horizontal="center"/>
      <protection locked="0"/>
    </xf>
    <xf numFmtId="164" fontId="0" fillId="0" borderId="12" xfId="0" applyNumberFormat="1" applyFill="1" applyBorder="1" applyAlignment="1" applyProtection="1">
      <alignment horizontal="center"/>
      <protection locked="0"/>
    </xf>
    <xf numFmtId="0" fontId="1" fillId="0" borderId="0" xfId="0" applyFont="1" applyBorder="1" applyAlignment="1">
      <alignment horizontal="left" vertical="top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3" borderId="10" xfId="0" applyFill="1" applyBorder="1" applyAlignment="1">
      <alignment horizontal="left" wrapText="1"/>
    </xf>
    <xf numFmtId="0" fontId="0" fillId="3" borderId="11" xfId="0" applyFill="1" applyBorder="1" applyAlignment="1">
      <alignment horizontal="left" wrapText="1"/>
    </xf>
    <xf numFmtId="0" fontId="0" fillId="3" borderId="12" xfId="0" applyFill="1" applyBorder="1" applyAlignment="1">
      <alignment horizontal="left" wrapText="1"/>
    </xf>
    <xf numFmtId="0" fontId="5" fillId="4" borderId="10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7"/>
  <sheetViews>
    <sheetView showGridLines="0" tabSelected="1" workbookViewId="0">
      <selection activeCell="B22" sqref="B22:E22"/>
    </sheetView>
  </sheetViews>
  <sheetFormatPr defaultColWidth="0" defaultRowHeight="15" zeroHeight="1" x14ac:dyDescent="0.25"/>
  <cols>
    <col min="1" max="1" width="5.5703125" customWidth="1"/>
    <col min="2" max="2" width="63.42578125" customWidth="1"/>
    <col min="3" max="4" width="13.85546875" customWidth="1"/>
    <col min="5" max="5" width="18.28515625" customWidth="1"/>
    <col min="6" max="6" width="16" customWidth="1"/>
    <col min="7" max="7" width="17.7109375" customWidth="1"/>
    <col min="8" max="8" width="16.7109375" customWidth="1"/>
    <col min="9" max="9" width="35.5703125" customWidth="1"/>
    <col min="10" max="10" width="3.28515625" customWidth="1"/>
    <col min="11" max="16" width="0" hidden="1" customWidth="1"/>
    <col min="17" max="16384" width="9.140625" hidden="1"/>
  </cols>
  <sheetData>
    <row r="1" spans="1:16" x14ac:dyDescent="0.25">
      <c r="A1" s="56" t="s">
        <v>8</v>
      </c>
      <c r="B1" s="56"/>
      <c r="C1" s="56"/>
      <c r="D1" s="56"/>
      <c r="E1" s="56"/>
      <c r="F1" s="68" t="s">
        <v>0</v>
      </c>
      <c r="G1" s="68"/>
      <c r="H1" s="5"/>
    </row>
    <row r="2" spans="1:16" x14ac:dyDescent="0.25">
      <c r="A2" s="2"/>
      <c r="B2" s="2"/>
      <c r="C2" s="1"/>
      <c r="D2" s="1"/>
      <c r="E2" s="1"/>
      <c r="F2" s="3"/>
      <c r="G2" s="3"/>
      <c r="H2" s="3"/>
    </row>
    <row r="3" spans="1:16" x14ac:dyDescent="0.25">
      <c r="A3" s="57"/>
      <c r="B3" s="58"/>
      <c r="C3" s="59"/>
      <c r="D3" s="1"/>
      <c r="E3" s="1"/>
      <c r="F3" s="1"/>
      <c r="G3" s="1"/>
      <c r="H3" s="1"/>
    </row>
    <row r="4" spans="1:16" x14ac:dyDescent="0.25">
      <c r="A4" s="60"/>
      <c r="B4" s="61"/>
      <c r="C4" s="62"/>
      <c r="D4" s="1"/>
      <c r="E4" s="1"/>
      <c r="F4" s="1"/>
      <c r="G4" s="1"/>
      <c r="H4" s="1"/>
    </row>
    <row r="5" spans="1:16" ht="34.5" customHeight="1" x14ac:dyDescent="0.25">
      <c r="A5" s="63"/>
      <c r="B5" s="64"/>
      <c r="C5" s="65"/>
      <c r="D5" s="1"/>
      <c r="E5" s="1"/>
      <c r="F5" s="1"/>
      <c r="G5" s="1"/>
      <c r="H5" s="1"/>
    </row>
    <row r="6" spans="1:16" x14ac:dyDescent="0.25">
      <c r="A6" s="66" t="s">
        <v>19</v>
      </c>
      <c r="B6" s="66"/>
      <c r="C6" s="66"/>
      <c r="D6" s="1"/>
      <c r="E6" s="1"/>
      <c r="F6" s="1"/>
      <c r="G6" s="1"/>
      <c r="H6" s="1"/>
    </row>
    <row r="7" spans="1:16" x14ac:dyDescent="0.25">
      <c r="A7" s="3"/>
      <c r="B7" s="1"/>
      <c r="C7" s="1"/>
      <c r="D7" s="1"/>
      <c r="E7" s="1"/>
      <c r="F7" s="1"/>
      <c r="G7" s="1"/>
      <c r="H7" s="1"/>
    </row>
    <row r="8" spans="1:16" ht="33.75" customHeight="1" thickBot="1" x14ac:dyDescent="0.3">
      <c r="A8" s="67" t="s">
        <v>7</v>
      </c>
      <c r="B8" s="67"/>
      <c r="C8" s="67"/>
      <c r="D8" s="67"/>
      <c r="E8" s="67"/>
      <c r="F8" s="67"/>
      <c r="G8" s="67"/>
      <c r="H8" s="4"/>
      <c r="I8" s="4"/>
      <c r="J8" s="4"/>
      <c r="K8" s="4"/>
      <c r="L8" s="4"/>
      <c r="M8" s="4"/>
      <c r="N8" s="4"/>
      <c r="O8" s="4"/>
      <c r="P8" s="4"/>
    </row>
    <row r="9" spans="1:16" ht="46.5" customHeight="1" x14ac:dyDescent="0.25">
      <c r="A9" s="8"/>
      <c r="B9" s="52" t="s">
        <v>9</v>
      </c>
      <c r="C9" s="47" t="s">
        <v>18</v>
      </c>
      <c r="D9" s="48"/>
      <c r="E9" s="49"/>
      <c r="F9" s="50" t="s">
        <v>16</v>
      </c>
      <c r="G9" s="48"/>
      <c r="H9" s="51"/>
      <c r="I9" s="33" t="s">
        <v>17</v>
      </c>
      <c r="J9" s="4"/>
      <c r="K9" s="4"/>
      <c r="L9" s="4"/>
      <c r="M9" s="4"/>
      <c r="N9" s="4"/>
      <c r="O9" s="4"/>
      <c r="P9" s="4"/>
    </row>
    <row r="10" spans="1:16" ht="15" customHeight="1" x14ac:dyDescent="0.25">
      <c r="A10" s="8"/>
      <c r="B10" s="53"/>
      <c r="C10" s="15" t="s">
        <v>1</v>
      </c>
      <c r="D10" s="9" t="s">
        <v>14</v>
      </c>
      <c r="E10" s="10" t="s">
        <v>2</v>
      </c>
      <c r="F10" s="14" t="s">
        <v>1</v>
      </c>
      <c r="G10" s="9" t="s">
        <v>14</v>
      </c>
      <c r="H10" s="26" t="s">
        <v>2</v>
      </c>
      <c r="I10" s="29" t="s">
        <v>2</v>
      </c>
      <c r="J10" s="4"/>
      <c r="K10" s="4"/>
      <c r="L10" s="4"/>
      <c r="M10" s="4"/>
      <c r="N10" s="4"/>
      <c r="O10" s="4"/>
      <c r="P10" s="4"/>
    </row>
    <row r="11" spans="1:16" ht="15" customHeight="1" x14ac:dyDescent="0.25">
      <c r="A11" s="8"/>
      <c r="B11" s="11" t="s">
        <v>10</v>
      </c>
      <c r="C11" s="16">
        <v>5340</v>
      </c>
      <c r="D11" s="36"/>
      <c r="E11" s="19">
        <f>C11*D11</f>
        <v>0</v>
      </c>
      <c r="F11" s="23">
        <v>125</v>
      </c>
      <c r="G11" s="36"/>
      <c r="H11" s="27">
        <f>F11*G11</f>
        <v>0</v>
      </c>
      <c r="I11" s="30">
        <v>6132700</v>
      </c>
      <c r="J11" s="4"/>
      <c r="K11" s="4"/>
      <c r="L11" s="4"/>
      <c r="M11" s="4"/>
      <c r="N11" s="4"/>
      <c r="O11" s="4"/>
      <c r="P11" s="4"/>
    </row>
    <row r="12" spans="1:16" ht="15" customHeight="1" x14ac:dyDescent="0.25">
      <c r="A12" s="8"/>
      <c r="B12" s="12" t="s">
        <v>11</v>
      </c>
      <c r="C12" s="16">
        <v>5480</v>
      </c>
      <c r="D12" s="36"/>
      <c r="E12" s="19">
        <f t="shared" ref="E12:E14" si="0">C12*D12</f>
        <v>0</v>
      </c>
      <c r="F12" s="23">
        <v>25</v>
      </c>
      <c r="G12" s="36"/>
      <c r="H12" s="27">
        <f t="shared" ref="H12:H14" si="1">F12*G12</f>
        <v>0</v>
      </c>
      <c r="I12" s="30">
        <v>1744960</v>
      </c>
      <c r="J12" s="4"/>
      <c r="K12" s="4"/>
      <c r="L12" s="4"/>
      <c r="M12" s="4"/>
      <c r="N12" s="4"/>
      <c r="O12" s="4"/>
      <c r="P12" s="4"/>
    </row>
    <row r="13" spans="1:16" x14ac:dyDescent="0.25">
      <c r="B13" s="12" t="s">
        <v>12</v>
      </c>
      <c r="C13" s="17">
        <v>704</v>
      </c>
      <c r="D13" s="37"/>
      <c r="E13" s="19">
        <f t="shared" si="0"/>
        <v>0</v>
      </c>
      <c r="F13" s="24">
        <v>0</v>
      </c>
      <c r="G13" s="21"/>
      <c r="H13" s="27">
        <f t="shared" si="1"/>
        <v>0</v>
      </c>
      <c r="I13" s="32">
        <v>245248</v>
      </c>
    </row>
    <row r="14" spans="1:16" ht="15" customHeight="1" thickBot="1" x14ac:dyDescent="0.3">
      <c r="A14" s="8"/>
      <c r="B14" s="13" t="s">
        <v>13</v>
      </c>
      <c r="C14" s="18">
        <v>1360</v>
      </c>
      <c r="D14" s="38"/>
      <c r="E14" s="20">
        <f t="shared" si="0"/>
        <v>0</v>
      </c>
      <c r="F14" s="25">
        <v>0</v>
      </c>
      <c r="G14" s="22"/>
      <c r="H14" s="28">
        <f t="shared" si="1"/>
        <v>0</v>
      </c>
      <c r="I14" s="31">
        <v>468320</v>
      </c>
      <c r="J14" s="4"/>
      <c r="K14" s="4"/>
      <c r="L14" s="4"/>
      <c r="M14" s="4"/>
      <c r="N14" s="4"/>
      <c r="O14" s="4"/>
      <c r="P14" s="4"/>
    </row>
    <row r="15" spans="1:16" x14ac:dyDescent="0.25">
      <c r="B15" t="s">
        <v>15</v>
      </c>
    </row>
    <row r="16" spans="1:16" x14ac:dyDescent="0.25"/>
    <row r="17" spans="2:7" x14ac:dyDescent="0.25">
      <c r="B17" s="72" t="s">
        <v>6</v>
      </c>
      <c r="C17" s="73"/>
      <c r="D17" s="73"/>
      <c r="E17" s="73"/>
      <c r="F17" s="73"/>
      <c r="G17" s="74"/>
    </row>
    <row r="18" spans="2:7" x14ac:dyDescent="0.25">
      <c r="B18" s="75" t="s">
        <v>4</v>
      </c>
      <c r="C18" s="76"/>
      <c r="D18" s="76"/>
      <c r="E18" s="77"/>
      <c r="F18" s="6" t="s">
        <v>2</v>
      </c>
      <c r="G18" s="6" t="s">
        <v>3</v>
      </c>
    </row>
    <row r="19" spans="2:7" ht="15" customHeight="1" x14ac:dyDescent="0.25">
      <c r="B19" s="69" t="s">
        <v>20</v>
      </c>
      <c r="C19" s="70"/>
      <c r="D19" s="70"/>
      <c r="E19" s="71"/>
      <c r="F19" s="7">
        <f>SUM(E11:E14)</f>
        <v>0</v>
      </c>
      <c r="G19" s="7">
        <f>F19*1.23</f>
        <v>0</v>
      </c>
    </row>
    <row r="20" spans="2:7" x14ac:dyDescent="0.25">
      <c r="B20" s="40" t="s">
        <v>21</v>
      </c>
      <c r="C20" s="41"/>
      <c r="D20" s="41"/>
      <c r="E20" s="42"/>
      <c r="F20" s="7">
        <f>SUM(H11:H14)</f>
        <v>0</v>
      </c>
      <c r="G20" s="7">
        <f>F20*1.23</f>
        <v>0</v>
      </c>
    </row>
    <row r="21" spans="2:7" x14ac:dyDescent="0.25">
      <c r="B21" s="40" t="s">
        <v>17</v>
      </c>
      <c r="C21" s="41"/>
      <c r="D21" s="41"/>
      <c r="E21" s="42"/>
      <c r="F21" s="7">
        <f>SUM(I11:I14)</f>
        <v>8591228</v>
      </c>
      <c r="G21" s="7">
        <f>F21*1.23</f>
        <v>10567210.439999999</v>
      </c>
    </row>
    <row r="22" spans="2:7" x14ac:dyDescent="0.25">
      <c r="B22" s="46" t="s">
        <v>22</v>
      </c>
      <c r="C22" s="46"/>
      <c r="D22" s="46"/>
      <c r="E22" s="46"/>
      <c r="F22" s="54" t="s">
        <v>26</v>
      </c>
      <c r="G22" s="55"/>
    </row>
    <row r="23" spans="2:7" x14ac:dyDescent="0.25">
      <c r="B23" s="46" t="s">
        <v>23</v>
      </c>
      <c r="C23" s="46"/>
      <c r="D23" s="46"/>
      <c r="E23" s="46"/>
      <c r="F23" s="39" t="s">
        <v>26</v>
      </c>
      <c r="G23" s="39"/>
    </row>
    <row r="24" spans="2:7" x14ac:dyDescent="0.25">
      <c r="B24" s="40" t="s">
        <v>24</v>
      </c>
      <c r="C24" s="41"/>
      <c r="D24" s="41"/>
      <c r="E24" s="42"/>
      <c r="F24" s="39" t="s">
        <v>26</v>
      </c>
      <c r="G24" s="39"/>
    </row>
    <row r="25" spans="2:7" ht="16.5" thickBot="1" x14ac:dyDescent="0.3">
      <c r="B25" s="43" t="s">
        <v>5</v>
      </c>
      <c r="C25" s="44"/>
      <c r="D25" s="44"/>
      <c r="E25" s="45"/>
      <c r="F25" s="34">
        <f>SUM(F19:F21)</f>
        <v>8591228</v>
      </c>
      <c r="G25" s="35">
        <f>SUM(G19:G21)</f>
        <v>10567210.439999999</v>
      </c>
    </row>
    <row r="26" spans="2:7" x14ac:dyDescent="0.25"/>
    <row r="27" spans="2:7" x14ac:dyDescent="0.25">
      <c r="B27" t="s">
        <v>25</v>
      </c>
    </row>
  </sheetData>
  <sheetProtection algorithmName="SHA-512" hashValue="93SKQ3yYdr16c1z6LHWIUJWJ2PvQeK3dGp06ns6lRzEgJZVpeIb7LCoFNxfO6iDNXOgKeGB0foZByZaQ/NbBIw==" saltValue="o8VDBbMLGznyUNlvKQowKw==" spinCount="100000" sheet="1" objects="1" scenarios="1"/>
  <mergeCells count="20">
    <mergeCell ref="C9:E9"/>
    <mergeCell ref="F9:H9"/>
    <mergeCell ref="B9:B10"/>
    <mergeCell ref="F22:G22"/>
    <mergeCell ref="A1:E1"/>
    <mergeCell ref="A3:C5"/>
    <mergeCell ref="A6:C6"/>
    <mergeCell ref="A8:G8"/>
    <mergeCell ref="F1:G1"/>
    <mergeCell ref="B19:E19"/>
    <mergeCell ref="B17:G17"/>
    <mergeCell ref="B18:E18"/>
    <mergeCell ref="F23:G23"/>
    <mergeCell ref="B24:E24"/>
    <mergeCell ref="F24:G24"/>
    <mergeCell ref="B25:E25"/>
    <mergeCell ref="B20:E20"/>
    <mergeCell ref="B21:E21"/>
    <mergeCell ref="B22:E22"/>
    <mergeCell ref="B23:E23"/>
  </mergeCells>
  <pageMargins left="0.7" right="0.7" top="0.75" bottom="0.75" header="0.3" footer="0.3"/>
  <pageSetup paperSize="9" orientation="portrait" r:id="rId1"/>
  <headerFooter>
    <oddHeader>&amp;R&amp;"Calibri"&amp;10&amp;KFF8000Chronione w PGE S.A.&amp;1#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E9DD2C43B7EBA41B7F99EA7D3B72C11" ma:contentTypeVersion="0" ma:contentTypeDescription="SWPP2 Dokument bazowy" ma:contentTypeScope="" ma:versionID="fe3cccda9d0f1563453115347aa1000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5 do SWZ - Arkusz wyceny.xlsx</dmsv2BaseFileName>
    <dmsv2BaseDisplayName xmlns="http://schemas.microsoft.com/sharepoint/v3">Załącznik nr 5 do SWZ - Arkusz wyceny</dmsv2BaseDisplayName>
    <dmsv2SWPP2ObjectNumber xmlns="http://schemas.microsoft.com/sharepoint/v3">POST/PGE/SYS/DZ/00337/2024                        </dmsv2SWPP2ObjectNumber>
    <dmsv2SWPP2SumMD5 xmlns="http://schemas.microsoft.com/sharepoint/v3">0b32f872eb9dd63975adeefbec023a37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663240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21277334</dmsv2BaseClientSystemDocumentID>
    <dmsv2BaseModifiedByID xmlns="http://schemas.microsoft.com/sharepoint/v3">10231066</dmsv2BaseModifiedByID>
    <dmsv2BaseCreatedByID xmlns="http://schemas.microsoft.com/sharepoint/v3">10231066</dmsv2BaseCreatedByID>
    <dmsv2SWPP2ObjectDepartment xmlns="http://schemas.microsoft.com/sharepoint/v3">000000010003000000220003</dmsv2SWPP2ObjectDepartment>
    <dmsv2SWPP2ObjectName xmlns="http://schemas.microsoft.com/sharepoint/v3">Postępowanie</dmsv2SWPP2ObjectName>
    <_dlc_DocId xmlns="a19cb1c7-c5c7-46d4-85ae-d83685407bba">AEASQFSYQUA4-937588647-1829</_dlc_DocId>
    <_dlc_DocIdUrl xmlns="a19cb1c7-c5c7-46d4-85ae-d83685407bba">
      <Url>https://swpp2.dms.gkpge.pl/sites/32/_layouts/15/DocIdRedir.aspx?ID=AEASQFSYQUA4-937588647-1829</Url>
      <Description>AEASQFSYQUA4-937588647-1829</Description>
    </_dlc_DocIdUrl>
  </documentManagement>
</p:properties>
</file>

<file path=customXml/itemProps1.xml><?xml version="1.0" encoding="utf-8"?>
<ds:datastoreItem xmlns:ds="http://schemas.openxmlformats.org/officeDocument/2006/customXml" ds:itemID="{4A409640-D4C5-456A-8C40-7978EDA47E6E}"/>
</file>

<file path=customXml/itemProps2.xml><?xml version="1.0" encoding="utf-8"?>
<ds:datastoreItem xmlns:ds="http://schemas.openxmlformats.org/officeDocument/2006/customXml" ds:itemID="{6F3F2F0B-3C31-4837-96F3-D3012C80B8AF}"/>
</file>

<file path=customXml/itemProps3.xml><?xml version="1.0" encoding="utf-8"?>
<ds:datastoreItem xmlns:ds="http://schemas.openxmlformats.org/officeDocument/2006/customXml" ds:itemID="{7B0749EA-6721-45EC-AAF5-F59A04F7FA24}"/>
</file>

<file path=customXml/itemProps4.xml><?xml version="1.0" encoding="utf-8"?>
<ds:datastoreItem xmlns:ds="http://schemas.openxmlformats.org/officeDocument/2006/customXml" ds:itemID="{0878F25B-6BCD-4731-B90B-C4A7694E74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2024-02-15T08:53:31Z</dcterms:created>
  <dcterms:modified xsi:type="dcterms:W3CDTF">2024-12-13T09:42:19Z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0x01018910000E9DD2C43B7EBA41B7F99EA7D3B72C11</vt:lpwstr>
  </property>
  <property fmtid="{D5CDD505-2E9C-101B-9397-08002B2CF9AE}" pid="3" name="_dlc_DocIdItemGuid">
    <vt:lpwstr>ffeb59e9-420d-493a-b6cc-6942afbc1dd6</vt:lpwstr>
  </property>
</Properties>
</file>