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70" windowHeight="5610"/>
  </bookViews>
  <sheets>
    <sheet name="Formualarz Cen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" i="1" l="1"/>
  <c r="U12" i="1" s="1"/>
  <c r="U10" i="1"/>
  <c r="U11" i="1"/>
  <c r="J16" i="1" l="1"/>
  <c r="J17" i="1"/>
  <c r="J19" i="1" s="1"/>
  <c r="J18" i="1"/>
  <c r="U8" i="1" l="1"/>
  <c r="J20" i="1" l="1"/>
</calcChain>
</file>

<file path=xl/sharedStrings.xml><?xml version="1.0" encoding="utf-8"?>
<sst xmlns="http://schemas.openxmlformats.org/spreadsheetml/2006/main" count="77" uniqueCount="47">
  <si>
    <t>Typ urządzenia</t>
  </si>
  <si>
    <t>Producent</t>
  </si>
  <si>
    <t>Numer fabryczny lub seryjny</t>
  </si>
  <si>
    <t>Rok produkcji</t>
  </si>
  <si>
    <t>Ilość</t>
  </si>
  <si>
    <t>Rodzaj</t>
  </si>
  <si>
    <t>SUMA</t>
  </si>
  <si>
    <t>Ilość urządzeń</t>
  </si>
  <si>
    <t>Cena jednostkowa</t>
  </si>
  <si>
    <t>TYP</t>
  </si>
  <si>
    <t>Lokalizacja</t>
  </si>
  <si>
    <t>DS200</t>
  </si>
  <si>
    <t>DSDV200</t>
  </si>
  <si>
    <t>DS110</t>
  </si>
  <si>
    <t>DS90</t>
  </si>
  <si>
    <t>Marani</t>
  </si>
  <si>
    <t>raz w roku lub co 2000 godzin</t>
  </si>
  <si>
    <t>raz w roku lub co 4000 godzin</t>
  </si>
  <si>
    <t>co 2 lata lub 8000 godzin</t>
  </si>
  <si>
    <t>Lp.</t>
  </si>
  <si>
    <t>Ilość na 4 lata</t>
  </si>
  <si>
    <t>Jednostka</t>
  </si>
  <si>
    <t>Cena jednostkowa PLN netto (dostawa nowego elementu)</t>
  </si>
  <si>
    <t>Wartość  PLN netto</t>
  </si>
  <si>
    <t>Nazwa</t>
  </si>
  <si>
    <t>RBG</t>
  </si>
  <si>
    <t>co 2 lata lub 28000 godzin</t>
  </si>
  <si>
    <t>Sprężarka SP1-3 - 200kW</t>
  </si>
  <si>
    <t>Sprężarka SP4 - 200kW</t>
  </si>
  <si>
    <t>Sprężarka SP5 - 110kW</t>
  </si>
  <si>
    <t>Sprężarka SP6 - 90kW</t>
  </si>
  <si>
    <t>kpl</t>
  </si>
  <si>
    <t>Ilość przeglądów / remontów w okresie trwania umowy 2024-2028</t>
  </si>
  <si>
    <t>Razem</t>
  </si>
  <si>
    <t>Sprężarkownia nr 1</t>
  </si>
  <si>
    <t>SS833195, SS833194, SS833154.</t>
  </si>
  <si>
    <t>SS833196</t>
  </si>
  <si>
    <t>SJ833050</t>
  </si>
  <si>
    <t>SJ833048</t>
  </si>
  <si>
    <t>W tabeli przewidywane ilości rbg na prace doraźne, ilość przyjazdów do prac doraźnych i wartość materiałów do prac doraźnych.</t>
  </si>
  <si>
    <t>dojazd (ilośc  przewidywana przez Zamawiającego)</t>
  </si>
  <si>
    <t>Prace doraźne  (ilośc rbg przewidywana przez Zamawiającego )</t>
  </si>
  <si>
    <t>materiały (wartość zakładana  przez Zamawiającego)</t>
  </si>
  <si>
    <t>Załącznik nr 5 do SWZ i nr 3 do Umowy - Formularz Cenowy</t>
  </si>
  <si>
    <t>Wykonawca uzupełnia jedynie komórki zaznaczone na zielono</t>
  </si>
  <si>
    <t>Wartości netto, które Wykonawca wprowadza w Systemie Zakupowym GK PGE oraz Formularzu Oferty. (Załącznik nr 4 do SWZ). Wartości brutto w Systemie Zakupowym GK PG zostaną wyliczone automatycznie po zaznaczeniu właściwej stawki podatku VAT.</t>
  </si>
  <si>
    <r>
      <rPr>
        <b/>
        <sz val="11"/>
        <color theme="1"/>
        <rFont val="Calibri"/>
        <family val="2"/>
        <charset val="238"/>
        <scheme val="minor"/>
      </rPr>
      <t>Wykonanie prac konserwacyjnych, utrzymaniowych i modernizacyjnych na urządzeniach sprężarkowych firmy Marani</t>
    </r>
    <r>
      <rPr>
        <sz val="11"/>
        <color theme="1"/>
        <rFont val="Calibri"/>
        <family val="2"/>
        <scheme val="minor"/>
      </rPr>
      <t xml:space="preserve">
(POST/PEC/PEC/ZWG/00943/2024)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</si>
</sst>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7" fillId="0" borderId="0"/>
  </cellStyleXfs>
  <cellXfs count="68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43" fontId="5" fillId="4" borderId="1" xfId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5" borderId="3" xfId="0" applyNumberFormat="1" applyFont="1" applyFill="1" applyBorder="1" applyAlignment="1">
      <alignment horizontal="center"/>
    </xf>
    <xf numFmtId="0" fontId="8" fillId="5" borderId="8" xfId="0" applyNumberFormat="1" applyFont="1" applyFill="1" applyBorder="1" applyAlignment="1">
      <alignment horizontal="center"/>
    </xf>
    <xf numFmtId="0" fontId="8" fillId="5" borderId="2" xfId="0" applyNumberFormat="1" applyFont="1" applyFill="1" applyBorder="1" applyAlignment="1">
      <alignment horizontal="center" vertical="center"/>
    </xf>
    <xf numFmtId="0" fontId="8" fillId="5" borderId="0" xfId="0" applyNumberFormat="1" applyFont="1" applyFill="1" applyBorder="1" applyAlignment="1">
      <alignment horizontal="center" vertical="center"/>
    </xf>
    <xf numFmtId="0" fontId="8" fillId="5" borderId="2" xfId="0" applyNumberFormat="1" applyFont="1" applyFill="1" applyBorder="1" applyAlignment="1">
      <alignment horizontal="center"/>
    </xf>
    <xf numFmtId="0" fontId="8" fillId="5" borderId="6" xfId="0" applyNumberFormat="1" applyFont="1" applyFill="1" applyBorder="1" applyAlignment="1">
      <alignment horizontal="center"/>
    </xf>
    <xf numFmtId="164" fontId="9" fillId="5" borderId="14" xfId="0" applyNumberFormat="1" applyFont="1" applyFill="1" applyBorder="1" applyAlignment="1">
      <alignment horizontal="center"/>
    </xf>
    <xf numFmtId="4" fontId="3" fillId="5" borderId="9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0" borderId="17" xfId="0" applyBorder="1" applyAlignment="1"/>
    <xf numFmtId="0" fontId="10" fillId="3" borderId="2" xfId="0" applyFont="1" applyFill="1" applyBorder="1" applyAlignment="1">
      <alignment horizontal="center" vertical="center" wrapText="1"/>
    </xf>
    <xf numFmtId="0" fontId="11" fillId="0" borderId="0" xfId="0" applyFont="1"/>
    <xf numFmtId="4" fontId="3" fillId="6" borderId="9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4" borderId="14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5" fillId="4" borderId="20" xfId="0" applyFont="1" applyFill="1" applyBorder="1" applyAlignment="1">
      <alignment horizontal="center" vertical="center" wrapText="1"/>
    </xf>
    <xf numFmtId="164" fontId="8" fillId="8" borderId="25" xfId="0" applyNumberFormat="1" applyFont="1" applyFill="1" applyBorder="1" applyAlignment="1">
      <alignment horizontal="center"/>
    </xf>
    <xf numFmtId="0" fontId="0" fillId="0" borderId="0" xfId="0" applyAlignment="1">
      <alignment horizontal="left" vertical="top" wrapText="1"/>
    </xf>
    <xf numFmtId="43" fontId="5" fillId="4" borderId="21" xfId="1" applyFont="1" applyFill="1" applyBorder="1" applyAlignment="1">
      <alignment horizontal="center" vertical="center" wrapText="1"/>
    </xf>
    <xf numFmtId="43" fontId="5" fillId="4" borderId="22" xfId="1" applyFont="1" applyFill="1" applyBorder="1" applyAlignment="1">
      <alignment horizontal="center" vertical="center" wrapText="1"/>
    </xf>
    <xf numFmtId="164" fontId="2" fillId="5" borderId="26" xfId="0" applyNumberFormat="1" applyFont="1" applyFill="1" applyBorder="1" applyAlignment="1">
      <alignment horizontal="center" vertical="center"/>
    </xf>
    <xf numFmtId="164" fontId="2" fillId="5" borderId="27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164" fontId="2" fillId="5" borderId="28" xfId="0" applyNumberFormat="1" applyFont="1" applyFill="1" applyBorder="1" applyAlignment="1">
      <alignment horizontal="center" vertical="center"/>
    </xf>
    <xf numFmtId="164" fontId="2" fillId="5" borderId="29" xfId="0" applyNumberFormat="1" applyFont="1" applyFill="1" applyBorder="1" applyAlignment="1">
      <alignment horizontal="center" vertical="center"/>
    </xf>
    <xf numFmtId="164" fontId="5" fillId="5" borderId="23" xfId="0" applyNumberFormat="1" applyFont="1" applyFill="1" applyBorder="1" applyAlignment="1">
      <alignment horizontal="center" vertical="center"/>
    </xf>
    <xf numFmtId="164" fontId="5" fillId="5" borderId="24" xfId="0" applyNumberFormat="1" applyFont="1" applyFill="1" applyBorder="1" applyAlignment="1">
      <alignment horizontal="center" vertical="center"/>
    </xf>
    <xf numFmtId="164" fontId="5" fillId="7" borderId="14" xfId="0" applyNumberFormat="1" applyFont="1" applyFill="1" applyBorder="1" applyAlignment="1">
      <alignment horizontal="center" vertical="center"/>
    </xf>
    <xf numFmtId="164" fontId="5" fillId="7" borderId="16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 vertical="center"/>
    </xf>
    <xf numFmtId="0" fontId="8" fillId="5" borderId="2" xfId="0" applyFont="1" applyFill="1" applyBorder="1" applyAlignment="1">
      <alignment horizontal="left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7" borderId="2" xfId="0" applyFill="1" applyBorder="1"/>
    <xf numFmtId="4" fontId="3" fillId="6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164" fontId="3" fillId="6" borderId="9" xfId="0" applyNumberFormat="1" applyFont="1" applyFill="1" applyBorder="1" applyAlignment="1">
      <alignment horizontal="center" vertical="center" wrapText="1"/>
    </xf>
    <xf numFmtId="164" fontId="3" fillId="5" borderId="9" xfId="0" applyNumberFormat="1" applyFont="1" applyFill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5"/>
  <sheetViews>
    <sheetView tabSelected="1" topLeftCell="F1" zoomScale="85" zoomScaleNormal="85" workbookViewId="0">
      <selection activeCell="U9" sqref="U9"/>
    </sheetView>
  </sheetViews>
  <sheetFormatPr defaultRowHeight="15" x14ac:dyDescent="0.25"/>
  <cols>
    <col min="2" max="2" width="22.5703125" style="17" customWidth="1"/>
    <col min="3" max="3" width="14.42578125" customWidth="1"/>
    <col min="4" max="4" width="16.140625" customWidth="1"/>
    <col min="5" max="5" width="16.7109375" customWidth="1"/>
    <col min="6" max="6" width="14.28515625" customWidth="1"/>
    <col min="7" max="7" width="19.7109375" customWidth="1"/>
    <col min="8" max="8" width="9.42578125" bestFit="1" customWidth="1"/>
    <col min="9" max="9" width="16.85546875" customWidth="1"/>
    <col min="10" max="10" width="5.140625" bestFit="1" customWidth="1"/>
    <col min="11" max="11" width="12.85546875" customWidth="1"/>
    <col min="12" max="12" width="17" customWidth="1"/>
    <col min="13" max="13" width="5.140625" bestFit="1" customWidth="1"/>
    <col min="14" max="14" width="13.140625" customWidth="1"/>
    <col min="15" max="15" width="14.5703125" customWidth="1"/>
    <col min="16" max="16" width="5.140625" bestFit="1" customWidth="1"/>
    <col min="17" max="17" width="13" customWidth="1"/>
    <col min="18" max="18" width="21.140625" customWidth="1"/>
    <col min="19" max="19" width="5.140625" bestFit="1" customWidth="1"/>
    <col min="20" max="20" width="13" customWidth="1"/>
    <col min="21" max="21" width="18.42578125" customWidth="1"/>
  </cols>
  <sheetData>
    <row r="3" spans="1:21" x14ac:dyDescent="0.25">
      <c r="B3" s="63" t="s">
        <v>43</v>
      </c>
      <c r="C3" s="62"/>
      <c r="D3" s="62"/>
    </row>
    <row r="4" spans="1:21" ht="29.25" customHeight="1" x14ac:dyDescent="0.25">
      <c r="B4" s="65" t="s">
        <v>46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</row>
    <row r="6" spans="1:21" ht="15.75" customHeight="1" thickBot="1" x14ac:dyDescent="0.3">
      <c r="B6" s="29" t="s">
        <v>32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</row>
    <row r="7" spans="1:21" ht="26.25" thickBot="1" x14ac:dyDescent="0.3">
      <c r="A7" s="37" t="s">
        <v>19</v>
      </c>
      <c r="B7" s="37" t="s">
        <v>0</v>
      </c>
      <c r="C7" s="8" t="s">
        <v>1</v>
      </c>
      <c r="D7" s="8" t="s">
        <v>9</v>
      </c>
      <c r="E7" s="8" t="s">
        <v>2</v>
      </c>
      <c r="F7" s="8" t="s">
        <v>3</v>
      </c>
      <c r="G7" s="9" t="s">
        <v>10</v>
      </c>
      <c r="H7" s="10" t="s">
        <v>7</v>
      </c>
      <c r="I7" s="11" t="s">
        <v>5</v>
      </c>
      <c r="J7" s="8" t="s">
        <v>4</v>
      </c>
      <c r="K7" s="10" t="s">
        <v>8</v>
      </c>
      <c r="L7" s="11" t="s">
        <v>5</v>
      </c>
      <c r="M7" s="8" t="s">
        <v>4</v>
      </c>
      <c r="N7" s="10" t="s">
        <v>8</v>
      </c>
      <c r="O7" s="11" t="s">
        <v>5</v>
      </c>
      <c r="P7" s="8" t="s">
        <v>4</v>
      </c>
      <c r="Q7" s="10" t="s">
        <v>8</v>
      </c>
      <c r="R7" s="11" t="s">
        <v>5</v>
      </c>
      <c r="S7" s="8" t="s">
        <v>4</v>
      </c>
      <c r="T7" s="10" t="s">
        <v>8</v>
      </c>
      <c r="U7" s="12" t="s">
        <v>6</v>
      </c>
    </row>
    <row r="8" spans="1:21" ht="38.25" x14ac:dyDescent="0.25">
      <c r="A8" s="15">
        <v>1</v>
      </c>
      <c r="B8" s="35" t="s">
        <v>27</v>
      </c>
      <c r="C8" s="4" t="s">
        <v>15</v>
      </c>
      <c r="D8" s="30" t="s">
        <v>11</v>
      </c>
      <c r="E8" s="5" t="s">
        <v>35</v>
      </c>
      <c r="F8" s="5">
        <v>2017</v>
      </c>
      <c r="G8" s="5" t="s">
        <v>34</v>
      </c>
      <c r="H8" s="6">
        <v>3</v>
      </c>
      <c r="I8" s="7" t="s">
        <v>16</v>
      </c>
      <c r="J8" s="1">
        <v>2</v>
      </c>
      <c r="K8" s="66">
        <v>0</v>
      </c>
      <c r="L8" s="26" t="s">
        <v>17</v>
      </c>
      <c r="M8" s="27">
        <v>2</v>
      </c>
      <c r="N8" s="66">
        <v>0</v>
      </c>
      <c r="O8" s="26" t="s">
        <v>18</v>
      </c>
      <c r="P8" s="27">
        <v>1</v>
      </c>
      <c r="Q8" s="66">
        <v>0</v>
      </c>
      <c r="R8" s="26" t="s">
        <v>26</v>
      </c>
      <c r="S8" s="27">
        <v>1</v>
      </c>
      <c r="T8" s="66">
        <v>0</v>
      </c>
      <c r="U8" s="67">
        <f>SUM((J8*K8*H8)+(M8*N8*H8)+(S8*T8)+(P8*Q8*H8))</f>
        <v>0</v>
      </c>
    </row>
    <row r="9" spans="1:21" ht="25.5" x14ac:dyDescent="0.25">
      <c r="A9" s="16">
        <v>2</v>
      </c>
      <c r="B9" s="36" t="s">
        <v>28</v>
      </c>
      <c r="C9" s="4" t="s">
        <v>15</v>
      </c>
      <c r="D9" s="30" t="s">
        <v>12</v>
      </c>
      <c r="E9" s="5" t="s">
        <v>36</v>
      </c>
      <c r="F9" s="5">
        <v>2017</v>
      </c>
      <c r="G9" s="5" t="s">
        <v>34</v>
      </c>
      <c r="H9" s="2">
        <v>1</v>
      </c>
      <c r="I9" s="3" t="s">
        <v>16</v>
      </c>
      <c r="J9" s="1">
        <v>2</v>
      </c>
      <c r="K9" s="66">
        <v>0</v>
      </c>
      <c r="L9" s="28" t="s">
        <v>17</v>
      </c>
      <c r="M9" s="27">
        <v>2</v>
      </c>
      <c r="N9" s="66">
        <v>0</v>
      </c>
      <c r="O9" s="28" t="s">
        <v>18</v>
      </c>
      <c r="P9" s="27">
        <v>1</v>
      </c>
      <c r="Q9" s="66">
        <v>0</v>
      </c>
      <c r="R9" s="28" t="s">
        <v>26</v>
      </c>
      <c r="S9" s="27">
        <v>1</v>
      </c>
      <c r="T9" s="66">
        <v>0</v>
      </c>
      <c r="U9" s="67">
        <f t="shared" ref="U9:U11" si="0">SUM((J9*K9*H9)+(M9*N9*H9)+(S9*T9)+(P9*Q9*H9))</f>
        <v>0</v>
      </c>
    </row>
    <row r="10" spans="1:21" ht="25.5" x14ac:dyDescent="0.25">
      <c r="A10" s="16">
        <v>3</v>
      </c>
      <c r="B10" s="36" t="s">
        <v>29</v>
      </c>
      <c r="C10" s="4" t="s">
        <v>15</v>
      </c>
      <c r="D10" s="30" t="s">
        <v>13</v>
      </c>
      <c r="E10" s="5" t="s">
        <v>37</v>
      </c>
      <c r="F10" s="5">
        <v>2017</v>
      </c>
      <c r="G10" s="5" t="s">
        <v>34</v>
      </c>
      <c r="H10" s="2">
        <v>1</v>
      </c>
      <c r="I10" s="3" t="s">
        <v>16</v>
      </c>
      <c r="J10" s="1">
        <v>4</v>
      </c>
      <c r="K10" s="66">
        <v>0</v>
      </c>
      <c r="L10" s="28" t="s">
        <v>17</v>
      </c>
      <c r="M10" s="27">
        <v>4</v>
      </c>
      <c r="N10" s="66">
        <v>0</v>
      </c>
      <c r="O10" s="28" t="s">
        <v>18</v>
      </c>
      <c r="P10" s="27">
        <v>2</v>
      </c>
      <c r="Q10" s="66">
        <v>0</v>
      </c>
      <c r="R10" s="28" t="s">
        <v>26</v>
      </c>
      <c r="S10" s="27">
        <v>1</v>
      </c>
      <c r="T10" s="66">
        <v>0</v>
      </c>
      <c r="U10" s="67">
        <f t="shared" si="0"/>
        <v>0</v>
      </c>
    </row>
    <row r="11" spans="1:21" ht="25.5" x14ac:dyDescent="0.25">
      <c r="A11" s="15">
        <v>4</v>
      </c>
      <c r="B11" s="36" t="s">
        <v>30</v>
      </c>
      <c r="C11" s="4" t="s">
        <v>15</v>
      </c>
      <c r="D11" s="30" t="s">
        <v>14</v>
      </c>
      <c r="E11" s="5" t="s">
        <v>38</v>
      </c>
      <c r="F11" s="5">
        <v>2017</v>
      </c>
      <c r="G11" s="5" t="s">
        <v>34</v>
      </c>
      <c r="H11" s="2">
        <v>1</v>
      </c>
      <c r="I11" s="3" t="s">
        <v>16</v>
      </c>
      <c r="J11" s="1">
        <v>4</v>
      </c>
      <c r="K11" s="66">
        <v>0</v>
      </c>
      <c r="L11" s="28" t="s">
        <v>17</v>
      </c>
      <c r="M11" s="27">
        <v>4</v>
      </c>
      <c r="N11" s="66">
        <v>0</v>
      </c>
      <c r="O11" s="28" t="s">
        <v>18</v>
      </c>
      <c r="P11" s="27">
        <v>2</v>
      </c>
      <c r="Q11" s="66">
        <v>0</v>
      </c>
      <c r="R11" s="28" t="s">
        <v>26</v>
      </c>
      <c r="S11" s="27">
        <v>1</v>
      </c>
      <c r="T11" s="66">
        <v>0</v>
      </c>
      <c r="U11" s="67">
        <f t="shared" si="0"/>
        <v>0</v>
      </c>
    </row>
    <row r="12" spans="1:21" x14ac:dyDescent="0.25">
      <c r="D12" s="31"/>
      <c r="T12" s="25" t="s">
        <v>33</v>
      </c>
      <c r="U12" s="67">
        <f>SUM(U8:U11)</f>
        <v>0</v>
      </c>
    </row>
    <row r="14" spans="1:21" ht="15.75" thickBot="1" x14ac:dyDescent="0.3">
      <c r="E14" s="33"/>
    </row>
    <row r="15" spans="1:21" ht="90.75" customHeight="1" thickBot="1" x14ac:dyDescent="0.3">
      <c r="B15" s="34" t="s">
        <v>19</v>
      </c>
      <c r="C15" s="56" t="s">
        <v>24</v>
      </c>
      <c r="D15" s="57"/>
      <c r="E15" s="57"/>
      <c r="F15" s="58"/>
      <c r="G15" s="38" t="s">
        <v>20</v>
      </c>
      <c r="H15" s="13" t="s">
        <v>21</v>
      </c>
      <c r="I15" s="14" t="s">
        <v>22</v>
      </c>
      <c r="J15" s="41" t="s">
        <v>23</v>
      </c>
      <c r="K15" s="42"/>
    </row>
    <row r="16" spans="1:21" x14ac:dyDescent="0.25">
      <c r="B16" s="15">
        <v>1</v>
      </c>
      <c r="C16" s="53" t="s">
        <v>41</v>
      </c>
      <c r="D16" s="53"/>
      <c r="E16" s="53"/>
      <c r="F16" s="53"/>
      <c r="G16" s="18">
        <v>600</v>
      </c>
      <c r="H16" s="19" t="s">
        <v>25</v>
      </c>
      <c r="I16" s="32"/>
      <c r="J16" s="43">
        <f>G16*I16</f>
        <v>0</v>
      </c>
      <c r="K16" s="44"/>
    </row>
    <row r="17" spans="2:11" x14ac:dyDescent="0.25">
      <c r="B17" s="16">
        <v>2</v>
      </c>
      <c r="C17" s="54" t="s">
        <v>40</v>
      </c>
      <c r="D17" s="54"/>
      <c r="E17" s="54"/>
      <c r="F17" s="54"/>
      <c r="G17" s="20">
        <v>24</v>
      </c>
      <c r="H17" s="21" t="s">
        <v>31</v>
      </c>
      <c r="I17" s="32"/>
      <c r="J17" s="45">
        <f>G17*I17</f>
        <v>0</v>
      </c>
      <c r="K17" s="46"/>
    </row>
    <row r="18" spans="2:11" ht="15.75" thickBot="1" x14ac:dyDescent="0.3">
      <c r="B18" s="16">
        <v>3</v>
      </c>
      <c r="C18" s="55" t="s">
        <v>42</v>
      </c>
      <c r="D18" s="55"/>
      <c r="E18" s="55"/>
      <c r="F18" s="55"/>
      <c r="G18" s="22">
        <v>6</v>
      </c>
      <c r="H18" s="23" t="s">
        <v>31</v>
      </c>
      <c r="I18" s="39">
        <v>70000</v>
      </c>
      <c r="J18" s="47">
        <f>G18*I18</f>
        <v>420000</v>
      </c>
      <c r="K18" s="48"/>
    </row>
    <row r="19" spans="2:11" ht="15.75" thickBot="1" x14ac:dyDescent="0.3">
      <c r="B19"/>
      <c r="I19" s="24" t="s">
        <v>6</v>
      </c>
      <c r="J19" s="49">
        <f>SUM(J16:J18)</f>
        <v>420000</v>
      </c>
      <c r="K19" s="50"/>
    </row>
    <row r="20" spans="2:11" ht="49.5" customHeight="1" thickBot="1" x14ac:dyDescent="0.3">
      <c r="B20"/>
      <c r="C20" s="40" t="s">
        <v>39</v>
      </c>
      <c r="D20" s="40"/>
      <c r="E20" s="40"/>
      <c r="F20" s="40"/>
      <c r="J20" s="51">
        <f>J19+U12</f>
        <v>420000</v>
      </c>
      <c r="K20" s="52"/>
    </row>
    <row r="21" spans="2:11" x14ac:dyDescent="0.25">
      <c r="B21"/>
    </row>
    <row r="22" spans="2:11" x14ac:dyDescent="0.25">
      <c r="B22" s="61"/>
      <c r="C22" t="s">
        <v>44</v>
      </c>
    </row>
    <row r="24" spans="2:11" ht="41.25" customHeight="1" x14ac:dyDescent="0.25">
      <c r="B24" s="60"/>
      <c r="C24" s="59" t="s">
        <v>45</v>
      </c>
      <c r="D24" s="59"/>
      <c r="E24" s="59"/>
      <c r="F24" s="59"/>
      <c r="G24" s="59"/>
      <c r="H24" s="59"/>
      <c r="I24" s="59"/>
      <c r="J24" s="59"/>
      <c r="K24" s="59"/>
    </row>
    <row r="25" spans="2:11" x14ac:dyDescent="0.25">
      <c r="B25"/>
    </row>
  </sheetData>
  <mergeCells count="14">
    <mergeCell ref="C24:K24"/>
    <mergeCell ref="B3:D3"/>
    <mergeCell ref="B4:Q4"/>
    <mergeCell ref="C20:F20"/>
    <mergeCell ref="J15:K15"/>
    <mergeCell ref="J16:K16"/>
    <mergeCell ref="J17:K17"/>
    <mergeCell ref="J18:K18"/>
    <mergeCell ref="J19:K19"/>
    <mergeCell ref="J20:K20"/>
    <mergeCell ref="C16:F16"/>
    <mergeCell ref="C17:F17"/>
    <mergeCell ref="C18:F18"/>
    <mergeCell ref="C15:F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5 do SWZ i nr 3 do Umowy -Formularz cenowy.xlsx</dmsv2BaseFileName>
    <dmsv2BaseDisplayName xmlns="http://schemas.microsoft.com/sharepoint/v3">Załącznik nr 5 do SWZ i nr 3 do Umowy -Formularz cenowy</dmsv2BaseDisplayName>
    <dmsv2SWPP2ObjectNumber xmlns="http://schemas.microsoft.com/sharepoint/v3">POST/PEC/PEC/ZWG/00943/2024                       </dmsv2SWPP2ObjectNumber>
    <dmsv2SWPP2SumMD5 xmlns="http://schemas.microsoft.com/sharepoint/v3">f915243c7c19c679ee7183de635ab31f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655596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20644841</dmsv2BaseClientSystemDocumentID>
    <dmsv2BaseModifiedByID xmlns="http://schemas.microsoft.com/sharepoint/v3">19100171</dmsv2BaseModifiedByID>
    <dmsv2BaseCreatedByID xmlns="http://schemas.microsoft.com/sharepoint/v3">19100171</dmsv2BaseCreatedByID>
    <dmsv2SWPP2ObjectDepartment xmlns="http://schemas.microsoft.com/sharepoint/v3">00000001000l0003000t</dmsv2SWPP2ObjectDepartment>
    <dmsv2SWPP2ObjectName xmlns="http://schemas.microsoft.com/sharepoint/v3">Postępowanie</dmsv2SWPP2ObjectName>
    <_dlc_DocId xmlns="a19cb1c7-c5c7-46d4-85ae-d83685407bba">ZKQJDXMXURTQ-1645358399-8670</_dlc_DocId>
    <_dlc_DocIdUrl xmlns="a19cb1c7-c5c7-46d4-85ae-d83685407bba">
      <Url>https://swpp2.dms.gkpge.pl/sites/31/_layouts/15/DocIdRedir.aspx?ID=ZKQJDXMXURTQ-1645358399-8670</Url>
      <Description>ZKQJDXMXURTQ-1645358399-8670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2874AF2-4275-42AA-A2AB-5405E34A703D}"/>
</file>

<file path=customXml/itemProps2.xml><?xml version="1.0" encoding="utf-8"?>
<ds:datastoreItem xmlns:ds="http://schemas.openxmlformats.org/officeDocument/2006/customXml" ds:itemID="{82F7A185-09FC-4E03-90F2-D12F949C11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7BCC5D-0A98-4B48-810C-6B404E659CB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a9020018-8fe0-4068-9016-347dfefdccc9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F4414A7E-9EC3-4283-97E2-6365EF7512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Formualarz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2024-09-26T11:58:15Z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e3f5f815-9a81-49e3-a4e6-edd9075206da</vt:lpwstr>
  </property>
</Properties>
</file>