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5500439\Documents\Dokumenty 24\1.2. Postępowania 2024\00749 PN PRC - Konserw, usuw awarii_UTB_Lublin\3. SWZ oprac\"/>
    </mc:Choice>
  </mc:AlternateContent>
  <bookViews>
    <workbookView xWindow="0" yWindow="0" windowWidth="28770" windowHeight="12960"/>
  </bookViews>
  <sheets>
    <sheet name="Arkusz1" sheetId="1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9" i="1" l="1"/>
  <c r="G50" i="1"/>
  <c r="G51" i="1" l="1"/>
  <c r="E58" i="1" s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13" i="1"/>
  <c r="G33" i="1" s="1"/>
  <c r="G58" i="1" l="1"/>
  <c r="G44" i="1"/>
  <c r="G39" i="1" l="1"/>
  <c r="E57" i="1" s="1"/>
  <c r="E59" i="1" l="1"/>
  <c r="G57" i="1" l="1"/>
  <c r="G59" i="1" s="1"/>
</calcChain>
</file>

<file path=xl/sharedStrings.xml><?xml version="1.0" encoding="utf-8"?>
<sst xmlns="http://schemas.openxmlformats.org/spreadsheetml/2006/main" count="101" uniqueCount="60">
  <si>
    <t xml:space="preserve">Lp. </t>
  </si>
  <si>
    <t>Jednostka miary</t>
  </si>
  <si>
    <t>1.</t>
  </si>
  <si>
    <t>Lp.</t>
  </si>
  <si>
    <t>Nazwa pozycji</t>
  </si>
  <si>
    <t>Szacowana ilość
(w czasie trwania Umowy)</t>
  </si>
  <si>
    <t>Cena jednostkowa netto [PLN]</t>
  </si>
  <si>
    <t>Wartość netto [PLN]</t>
  </si>
  <si>
    <t>6 [kol. 4 x kol. 5]</t>
  </si>
  <si>
    <t>%</t>
  </si>
  <si>
    <t>Szacowana wartość materiałów 
(w czasie trwania Umowy)</t>
  </si>
  <si>
    <t>Wartość netto PLN</t>
  </si>
  <si>
    <t>6 [kol. 4 + kol. 4 x kol. 5]</t>
  </si>
  <si>
    <t>Wartość Oferty netto</t>
  </si>
  <si>
    <t>Stawka podatku VAT [%]</t>
  </si>
  <si>
    <t>Wartość oferty brutto [PLN]</t>
  </si>
  <si>
    <t>PLN</t>
  </si>
  <si>
    <r>
      <rPr>
        <b/>
        <sz val="11"/>
        <color theme="1"/>
        <rFont val="Calibri"/>
        <family val="2"/>
        <charset val="238"/>
        <scheme val="minor"/>
      </rPr>
      <t>UWAGA:</t>
    </r>
    <r>
      <rPr>
        <sz val="11"/>
        <color theme="1"/>
        <rFont val="Calibri"/>
        <family val="2"/>
        <charset val="238"/>
        <scheme val="minor"/>
      </rPr>
      <t xml:space="preserve"> Podane  ilości przeglądów i roboczogodzin oraz wartości materiałów są ilościami szacunkowymi, w żaden sposób nie wiążą Zamawiającego. Zamawiający zastrzega sobie prawo do zmniejszania lub zwiększania zakresu rzeczowego w zależności od aktulnych potrzeb Zamawiającego. Zadanie będzie rozliczane w oparciu o ceny jednostkowe oraz faktyczne ilości wynikające z potrzeb Zamawiającego, zgodnie z zapisami § 4 projektu Umowy (zał. nr 2 do SWZ).</t>
    </r>
  </si>
  <si>
    <r>
      <t xml:space="preserve">Nazwa postępowania: </t>
    </r>
    <r>
      <rPr>
        <b/>
        <sz val="11"/>
        <color theme="1"/>
        <rFont val="Calibri"/>
        <family val="2"/>
        <charset val="238"/>
        <scheme val="minor"/>
      </rPr>
      <t>Konserwacja i utrzymanie ruchu, usuwanie awarii i wykonywanie napraw urządzeń transportu bliskiego w PGE Energia Ciepła S.A. Oddział Elektrociepłownia w Lublinie Wrotków</t>
    </r>
  </si>
  <si>
    <t>Tab. 2 - ZAKRES PODSTAWOWY: Pozycja cenotwórcza -  cena stawki roboczogodziny</t>
  </si>
  <si>
    <t xml:space="preserve">Tab. 1 - ZAKRES PODSTAWOWY: Koszt przegladów </t>
  </si>
  <si>
    <t>Tab. 3 - ZAKRES PODSTAWOWY: Pozycja cenotwórcza - wskaźnik kosztów zakupu</t>
  </si>
  <si>
    <t>Tab. 5 - CENA OFERTY</t>
  </si>
  <si>
    <t xml:space="preserve">Nazwa czynności </t>
  </si>
  <si>
    <t>Grupa urządzeń</t>
  </si>
  <si>
    <t>Szacowana łączna  ilość
(w czasie trwania Umowy)</t>
  </si>
  <si>
    <t>2.</t>
  </si>
  <si>
    <t>3.</t>
  </si>
  <si>
    <t>usługa</t>
  </si>
  <si>
    <t>Jednostka miary*</t>
  </si>
  <si>
    <t>Grupa II</t>
  </si>
  <si>
    <t>Grupa III</t>
  </si>
  <si>
    <t>Grupa IV</t>
  </si>
  <si>
    <t>Grupa V</t>
  </si>
  <si>
    <t>Grupa VI</t>
  </si>
  <si>
    <t>4.</t>
  </si>
  <si>
    <t>SUMA</t>
  </si>
  <si>
    <t>roboczogodzina</t>
  </si>
  <si>
    <t>Wskaźnik kosztów zakupu [%]</t>
  </si>
  <si>
    <t>Tab. 4 - ZAKRES OPCJONALNY: Przeglądy specjalne</t>
  </si>
  <si>
    <t>* Jeden przegląd specjalny oznacza jedną usługę wykonaną na jednym urządzeniu</t>
  </si>
  <si>
    <t>------------------</t>
  </si>
  <si>
    <t>UWAGA: 
Wykonawca wypełnia tylko komórki zaznaczone kolorem żółtym, pozostałe wypełniają się same (w formacie .xlsx). 
Wszystkie kwoty winny być podane do dwóch miesjc po przecinku. Najniższą wartością w Tab. 1, Tab. 2 oraz Tab. nr 4 może być 1 grosz.
Zabrania się ingerencji w treść tabeli oraz formuły.</t>
  </si>
  <si>
    <t xml:space="preserve">ŁĄCZNA WARTOŚĆ OFERTY </t>
  </si>
  <si>
    <t>Łączna wartość oferty - ZAKRES PODSTAWOWY (suma Tab. 1 + Tab. 2 + Tab. 3).</t>
  </si>
  <si>
    <t>Łączna wartość oferty - OPCJA (suma Tab. 4)</t>
  </si>
  <si>
    <t>Koszty zakupu materiałów dostarczanych w celu wykonywania napraw, o których mowa w pkt 1.2.18 w tym  koszty pośrednie i zysk</t>
  </si>
  <si>
    <r>
      <rPr>
        <b/>
        <sz val="11"/>
        <rFont val="Calibri"/>
        <family val="2"/>
        <charset val="238"/>
        <scheme val="minor"/>
      </rPr>
      <t>Przegląd konserwacyjny</t>
    </r>
    <r>
      <rPr>
        <sz val="11"/>
        <rFont val="Calibri"/>
        <family val="2"/>
        <charset val="238"/>
        <scheme val="minor"/>
      </rPr>
      <t xml:space="preserve"> - zgodnie z opisem zawartym w pkt 1.2.1  oraz 1.2.6 - 1.2.14 OPZ </t>
    </r>
  </si>
  <si>
    <r>
      <rPr>
        <b/>
        <sz val="11"/>
        <rFont val="Calibri"/>
        <family val="2"/>
        <charset val="238"/>
        <scheme val="minor"/>
      </rPr>
      <t>Pomiary elektryczne</t>
    </r>
    <r>
      <rPr>
        <sz val="11"/>
        <rFont val="Calibri"/>
        <family val="2"/>
        <charset val="238"/>
        <scheme val="minor"/>
      </rPr>
      <t xml:space="preserve"> - zgodnie z opisem zawartym w pkt 1.2.20 OPZ</t>
    </r>
  </si>
  <si>
    <r>
      <rPr>
        <b/>
        <sz val="11"/>
        <rFont val="Calibri"/>
        <family val="2"/>
        <charset val="238"/>
        <scheme val="minor"/>
      </rPr>
      <t xml:space="preserve">Odbiory UDT - </t>
    </r>
    <r>
      <rPr>
        <sz val="11"/>
        <rFont val="Calibri"/>
        <family val="2"/>
        <charset val="238"/>
        <scheme val="minor"/>
      </rPr>
      <t>zgodnie z opisem zawartym w pkt 1.2.21 OPZ</t>
    </r>
  </si>
  <si>
    <r>
      <rPr>
        <b/>
        <sz val="11"/>
        <rFont val="Calibri"/>
        <family val="2"/>
        <charset val="238"/>
        <scheme val="minor"/>
      </rPr>
      <t>Obliczenie resursu</t>
    </r>
    <r>
      <rPr>
        <sz val="11"/>
        <rFont val="Calibri"/>
        <family val="2"/>
        <charset val="238"/>
        <scheme val="minor"/>
      </rPr>
      <t xml:space="preserve"> - zgodnie z opisem zawartym w pkt 1.2.22 OPZ</t>
    </r>
  </si>
  <si>
    <t>Grupa I</t>
  </si>
  <si>
    <r>
      <t xml:space="preserve">Numer postępowania: </t>
    </r>
    <r>
      <rPr>
        <b/>
        <sz val="11"/>
        <color theme="1"/>
        <rFont val="Calibri"/>
        <family val="2"/>
        <charset val="238"/>
        <scheme val="minor"/>
      </rPr>
      <t>POST/PEC/PEC/ZSL/00749/2024</t>
    </r>
  </si>
  <si>
    <t>……………………………………………………………………..
podpis osoby uprawnionej/ osób uprawnionych do składania oświadczeń woli w imieniu Wykonawcy</t>
  </si>
  <si>
    <r>
      <rPr>
        <b/>
        <sz val="11"/>
        <color theme="1"/>
        <rFont val="Calibri"/>
        <family val="2"/>
        <charset val="238"/>
        <scheme val="minor"/>
      </rPr>
      <t>Przegląd specjalny</t>
    </r>
    <r>
      <rPr>
        <sz val="11"/>
        <color theme="1"/>
        <rFont val="Calibri"/>
        <family val="2"/>
        <charset val="238"/>
        <scheme val="minor"/>
      </rPr>
      <t xml:space="preserve"> - zgodnie z opisem zawartym w pkt </t>
    </r>
    <r>
      <rPr>
        <sz val="11"/>
        <rFont val="Calibri"/>
        <family val="2"/>
        <charset val="238"/>
        <scheme val="minor"/>
      </rPr>
      <t>1.2</t>
    </r>
    <r>
      <rPr>
        <sz val="11"/>
        <color theme="1"/>
        <rFont val="Calibri"/>
        <family val="2"/>
        <charset val="238"/>
        <scheme val="minor"/>
      </rPr>
      <t xml:space="preserve">.23 OPZ </t>
    </r>
  </si>
  <si>
    <t>Załącznik nr 5 do SWZ
Formularz Cenowy</t>
  </si>
  <si>
    <t>Nazwa czynności*</t>
  </si>
  <si>
    <t>Jednostka miary**</t>
  </si>
  <si>
    <t>* W cenę poszczególnych przeglądów (lp. 1-4) należy wliczyć wszystkie koszty wynikające z wymagań określonych w OPZ, w tym koszty wynikające z realizacji czynności określonych w pkt 1.2.3, 1.2.4., 1.2.12 OPZ oraz koszty dostaw materiałów pomocniczych, o których mowa w pkt. 1.2.15 OPZ. 
** Jeden przegląd konserwacyjny oznacza jedną usługę wykonaną na jednym urządzeniu</t>
  </si>
  <si>
    <r>
      <rPr>
        <b/>
        <sz val="11"/>
        <rFont val="Calibri"/>
        <family val="2"/>
        <charset val="238"/>
        <scheme val="minor"/>
      </rPr>
      <t>Stawka roboczogodziny</t>
    </r>
    <r>
      <rPr>
        <sz val="11"/>
        <rFont val="Calibri"/>
        <family val="2"/>
        <charset val="238"/>
        <scheme val="minor"/>
      </rPr>
      <t xml:space="preserve"> za realizację prac, o których mowa w pkt 1.2.2 oraz 1.2.17-1.2.19 OPZ polegających na bieżącym usuwaniu usterek i innych nieprawidłowości w działaniu UTB oraz za usuwanie awarii UTB. 
W cenę roboczogodziny  należy wliczyć koszty wynikające z realizacji czynności określonych w OPZ, w tym koszty wynikające z realizacji czynności określonych w pkt 1.2.3, 1.2.4., 1.2.12 OPZ oraz koszty dostaw materiałów pomocniczych, o których mowa w pkt. 1.2.15 OPZ.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</si>
</sst>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8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justify" vertical="center" wrapText="1"/>
    </xf>
    <xf numFmtId="164" fontId="0" fillId="0" borderId="0" xfId="0" applyNumberForma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4" borderId="7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0" borderId="0" xfId="0" applyFill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0" fontId="0" fillId="0" borderId="0" xfId="0" applyNumberFormat="1" applyFill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64" fontId="0" fillId="0" borderId="7" xfId="0" applyNumberForma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4" fontId="0" fillId="5" borderId="7" xfId="0" applyNumberForma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 wrapText="1"/>
    </xf>
    <xf numFmtId="0" fontId="0" fillId="0" borderId="7" xfId="0" applyBorder="1" applyAlignment="1">
      <alignment horizontal="justify" vertical="center" wrapText="1"/>
    </xf>
    <xf numFmtId="164" fontId="0" fillId="0" borderId="7" xfId="0" applyNumberFormat="1" applyFill="1" applyBorder="1" applyAlignment="1">
      <alignment horizontal="center" vertical="center"/>
    </xf>
    <xf numFmtId="10" fontId="0" fillId="5" borderId="7" xfId="0" applyNumberFormat="1" applyFill="1" applyBorder="1" applyAlignment="1">
      <alignment horizontal="center" vertical="center"/>
    </xf>
    <xf numFmtId="10" fontId="0" fillId="0" borderId="7" xfId="0" quotePrefix="1" applyNumberForma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justify" vertical="center" wrapText="1"/>
    </xf>
    <xf numFmtId="164" fontId="1" fillId="0" borderId="7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justify" vertical="center" wrapText="1"/>
    </xf>
    <xf numFmtId="164" fontId="5" fillId="5" borderId="5" xfId="0" applyNumberFormat="1" applyFont="1" applyFill="1" applyBorder="1" applyAlignment="1">
      <alignment horizontal="center" vertical="center"/>
    </xf>
    <xf numFmtId="164" fontId="5" fillId="0" borderId="6" xfId="0" applyNumberFormat="1" applyFont="1" applyFill="1" applyBorder="1" applyAlignment="1">
      <alignment horizontal="center" vertical="center"/>
    </xf>
    <xf numFmtId="0" fontId="5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164" fontId="5" fillId="6" borderId="6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10" fontId="5" fillId="6" borderId="5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0" fillId="6" borderId="7" xfId="0" applyFill="1" applyBorder="1" applyAlignment="1">
      <alignment horizontal="right" vertical="center"/>
    </xf>
    <xf numFmtId="10" fontId="0" fillId="0" borderId="7" xfId="0" applyNumberFormat="1" applyFill="1" applyBorder="1" applyAlignment="1">
      <alignment horizontal="right" vertical="center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/>
    </xf>
    <xf numFmtId="0" fontId="0" fillId="4" borderId="12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4" fillId="5" borderId="0" xfId="0" applyFont="1" applyFill="1" applyAlignment="1">
      <alignment horizontal="center" wrapText="1"/>
    </xf>
    <xf numFmtId="0" fontId="1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0" fillId="0" borderId="0" xfId="0" applyAlignment="1">
      <alignment horizontal="left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164" fontId="5" fillId="6" borderId="14" xfId="0" applyNumberFormat="1" applyFont="1" applyFill="1" applyBorder="1" applyAlignment="1">
      <alignment horizontal="center" vertical="center" wrapText="1"/>
    </xf>
    <xf numFmtId="164" fontId="5" fillId="6" borderId="15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center"/>
    </xf>
    <xf numFmtId="164" fontId="0" fillId="0" borderId="7" xfId="0" applyNumberForma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0" fillId="5" borderId="0" xfId="0" applyFill="1" applyAlignment="1">
      <alignment horizont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0"/>
  <sheetViews>
    <sheetView tabSelected="1" topLeftCell="A9" zoomScale="85" zoomScaleNormal="85" workbookViewId="0">
      <selection activeCell="M19" sqref="M19"/>
    </sheetView>
  </sheetViews>
  <sheetFormatPr defaultRowHeight="15" x14ac:dyDescent="0.25"/>
  <cols>
    <col min="1" max="1" width="4.85546875" customWidth="1"/>
    <col min="2" max="2" width="72.5703125" customWidth="1"/>
    <col min="3" max="4" width="12.140625" customWidth="1"/>
    <col min="5" max="5" width="18.28515625" customWidth="1"/>
    <col min="6" max="6" width="29.7109375" customWidth="1"/>
    <col min="7" max="7" width="24.5703125" customWidth="1"/>
    <col min="12" max="12" width="10" bestFit="1" customWidth="1"/>
  </cols>
  <sheetData>
    <row r="1" spans="1:7" ht="14.45" customHeight="1" x14ac:dyDescent="0.25">
      <c r="A1" s="78" t="s">
        <v>55</v>
      </c>
      <c r="B1" s="78"/>
      <c r="C1" s="78"/>
      <c r="D1" s="78"/>
      <c r="E1" s="78"/>
      <c r="F1" s="78"/>
      <c r="G1" s="78"/>
    </row>
    <row r="2" spans="1:7" ht="15" customHeight="1" x14ac:dyDescent="0.25">
      <c r="A2" s="78"/>
      <c r="B2" s="78"/>
      <c r="C2" s="78"/>
      <c r="D2" s="78"/>
      <c r="E2" s="78"/>
      <c r="F2" s="78"/>
      <c r="G2" s="78"/>
    </row>
    <row r="3" spans="1:7" ht="15" customHeight="1" x14ac:dyDescent="0.25">
      <c r="A3" s="78"/>
      <c r="B3" s="78"/>
      <c r="C3" s="78"/>
      <c r="D3" s="78"/>
      <c r="E3" s="78"/>
      <c r="F3" s="78"/>
      <c r="G3" s="78"/>
    </row>
    <row r="5" spans="1:7" ht="29.1" customHeight="1" x14ac:dyDescent="0.25">
      <c r="A5" s="79" t="s">
        <v>18</v>
      </c>
      <c r="B5" s="79"/>
      <c r="C5" s="79"/>
      <c r="D5" s="79"/>
      <c r="E5" s="79"/>
      <c r="F5" s="79"/>
      <c r="G5" s="79"/>
    </row>
    <row r="6" spans="1:7" x14ac:dyDescent="0.25">
      <c r="A6" s="80" t="s">
        <v>52</v>
      </c>
      <c r="B6" s="80"/>
      <c r="C6" s="80"/>
      <c r="D6" s="80"/>
      <c r="E6" s="80"/>
      <c r="F6" s="80"/>
      <c r="G6" s="80"/>
    </row>
    <row r="7" spans="1:7" x14ac:dyDescent="0.25">
      <c r="A7" s="2"/>
      <c r="B7" s="2"/>
      <c r="C7" s="2"/>
      <c r="D7" s="15"/>
      <c r="E7" s="2"/>
      <c r="F7" s="9"/>
      <c r="G7" s="2"/>
    </row>
    <row r="8" spans="1:7" ht="61.5" customHeight="1" x14ac:dyDescent="0.25">
      <c r="A8" s="81" t="s">
        <v>42</v>
      </c>
      <c r="B8" s="81"/>
      <c r="C8" s="81"/>
      <c r="D8" s="81"/>
      <c r="E8" s="81"/>
      <c r="F8" s="81"/>
      <c r="G8" s="81"/>
    </row>
    <row r="9" spans="1:7" x14ac:dyDescent="0.25">
      <c r="A9" s="13"/>
      <c r="B9" s="13"/>
      <c r="C9" s="13"/>
      <c r="D9" s="13"/>
      <c r="E9" s="13"/>
      <c r="F9" s="13"/>
      <c r="G9" s="13"/>
    </row>
    <row r="10" spans="1:7" ht="15.75" thickBot="1" x14ac:dyDescent="0.3">
      <c r="A10" s="66" t="s">
        <v>20</v>
      </c>
      <c r="B10" s="66"/>
      <c r="C10" s="66"/>
      <c r="D10" s="66"/>
      <c r="E10" s="66"/>
      <c r="F10" s="66"/>
      <c r="G10" s="66"/>
    </row>
    <row r="11" spans="1:7" ht="60" x14ac:dyDescent="0.25">
      <c r="A11" s="3" t="s">
        <v>0</v>
      </c>
      <c r="B11" s="49" t="s">
        <v>56</v>
      </c>
      <c r="C11" s="49" t="s">
        <v>57</v>
      </c>
      <c r="D11" s="4" t="s">
        <v>24</v>
      </c>
      <c r="E11" s="4" t="s">
        <v>25</v>
      </c>
      <c r="F11" s="4" t="s">
        <v>6</v>
      </c>
      <c r="G11" s="5" t="s">
        <v>7</v>
      </c>
    </row>
    <row r="12" spans="1:7" x14ac:dyDescent="0.25">
      <c r="A12" s="10">
        <v>1</v>
      </c>
      <c r="B12" s="10">
        <v>2</v>
      </c>
      <c r="C12" s="10">
        <v>3</v>
      </c>
      <c r="D12" s="10">
        <v>3</v>
      </c>
      <c r="E12" s="10">
        <v>4</v>
      </c>
      <c r="F12" s="10">
        <v>5</v>
      </c>
      <c r="G12" s="10" t="s">
        <v>8</v>
      </c>
    </row>
    <row r="13" spans="1:7" x14ac:dyDescent="0.25">
      <c r="A13" s="64" t="s">
        <v>2</v>
      </c>
      <c r="B13" s="63" t="s">
        <v>47</v>
      </c>
      <c r="C13" s="62" t="s">
        <v>28</v>
      </c>
      <c r="D13" s="20" t="s">
        <v>51</v>
      </c>
      <c r="E13" s="34">
        <v>24</v>
      </c>
      <c r="F13" s="24"/>
      <c r="G13" s="22">
        <f>ROUND(E13*F13,2)</f>
        <v>0</v>
      </c>
    </row>
    <row r="14" spans="1:7" x14ac:dyDescent="0.25">
      <c r="A14" s="64"/>
      <c r="B14" s="63"/>
      <c r="C14" s="62"/>
      <c r="D14" s="20" t="s">
        <v>30</v>
      </c>
      <c r="E14" s="34">
        <v>90</v>
      </c>
      <c r="F14" s="24"/>
      <c r="G14" s="22">
        <f t="shared" ref="G14:G32" si="0">ROUND(E14*F14,2)</f>
        <v>0</v>
      </c>
    </row>
    <row r="15" spans="1:7" x14ac:dyDescent="0.25">
      <c r="A15" s="64"/>
      <c r="B15" s="63"/>
      <c r="C15" s="62"/>
      <c r="D15" s="20" t="s">
        <v>31</v>
      </c>
      <c r="E15" s="34">
        <v>144</v>
      </c>
      <c r="F15" s="24"/>
      <c r="G15" s="22">
        <f t="shared" si="0"/>
        <v>0</v>
      </c>
    </row>
    <row r="16" spans="1:7" x14ac:dyDescent="0.25">
      <c r="A16" s="64"/>
      <c r="B16" s="63"/>
      <c r="C16" s="62"/>
      <c r="D16" s="20" t="s">
        <v>32</v>
      </c>
      <c r="E16" s="34">
        <v>783</v>
      </c>
      <c r="F16" s="24"/>
      <c r="G16" s="22">
        <f t="shared" si="0"/>
        <v>0</v>
      </c>
    </row>
    <row r="17" spans="1:7" x14ac:dyDescent="0.25">
      <c r="A17" s="64"/>
      <c r="B17" s="63"/>
      <c r="C17" s="62"/>
      <c r="D17" s="20" t="s">
        <v>33</v>
      </c>
      <c r="E17" s="34">
        <v>220</v>
      </c>
      <c r="F17" s="24"/>
      <c r="G17" s="22">
        <f t="shared" si="0"/>
        <v>0</v>
      </c>
    </row>
    <row r="18" spans="1:7" x14ac:dyDescent="0.25">
      <c r="A18" s="64"/>
      <c r="B18" s="63"/>
      <c r="C18" s="62"/>
      <c r="D18" s="20" t="s">
        <v>34</v>
      </c>
      <c r="E18" s="34">
        <v>259</v>
      </c>
      <c r="F18" s="24"/>
      <c r="G18" s="22">
        <f t="shared" si="0"/>
        <v>0</v>
      </c>
    </row>
    <row r="19" spans="1:7" x14ac:dyDescent="0.25">
      <c r="A19" s="64" t="s">
        <v>26</v>
      </c>
      <c r="B19" s="63" t="s">
        <v>48</v>
      </c>
      <c r="C19" s="62" t="s">
        <v>28</v>
      </c>
      <c r="D19" s="20" t="s">
        <v>51</v>
      </c>
      <c r="E19" s="34">
        <v>2</v>
      </c>
      <c r="F19" s="24"/>
      <c r="G19" s="22">
        <f t="shared" si="0"/>
        <v>0</v>
      </c>
    </row>
    <row r="20" spans="1:7" x14ac:dyDescent="0.25">
      <c r="A20" s="64"/>
      <c r="B20" s="63"/>
      <c r="C20" s="62"/>
      <c r="D20" s="20" t="s">
        <v>30</v>
      </c>
      <c r="E20" s="34">
        <v>6</v>
      </c>
      <c r="F20" s="24"/>
      <c r="G20" s="22">
        <f t="shared" si="0"/>
        <v>0</v>
      </c>
    </row>
    <row r="21" spans="1:7" x14ac:dyDescent="0.25">
      <c r="A21" s="64"/>
      <c r="B21" s="63"/>
      <c r="C21" s="62"/>
      <c r="D21" s="20" t="s">
        <v>31</v>
      </c>
      <c r="E21" s="34">
        <v>9</v>
      </c>
      <c r="F21" s="24"/>
      <c r="G21" s="22">
        <f t="shared" si="0"/>
        <v>0</v>
      </c>
    </row>
    <row r="22" spans="1:7" x14ac:dyDescent="0.25">
      <c r="A22" s="64"/>
      <c r="B22" s="63"/>
      <c r="C22" s="62"/>
      <c r="D22" s="20" t="s">
        <v>32</v>
      </c>
      <c r="E22" s="34">
        <v>63</v>
      </c>
      <c r="F22" s="24"/>
      <c r="G22" s="22">
        <f t="shared" si="0"/>
        <v>0</v>
      </c>
    </row>
    <row r="23" spans="1:7" x14ac:dyDescent="0.25">
      <c r="A23" s="64" t="s">
        <v>27</v>
      </c>
      <c r="B23" s="63" t="s">
        <v>49</v>
      </c>
      <c r="C23" s="62" t="s">
        <v>28</v>
      </c>
      <c r="D23" s="20" t="s">
        <v>51</v>
      </c>
      <c r="E23" s="34">
        <v>2</v>
      </c>
      <c r="F23" s="24"/>
      <c r="G23" s="22">
        <f t="shared" si="0"/>
        <v>0</v>
      </c>
    </row>
    <row r="24" spans="1:7" x14ac:dyDescent="0.25">
      <c r="A24" s="64"/>
      <c r="B24" s="63"/>
      <c r="C24" s="62"/>
      <c r="D24" s="20" t="s">
        <v>30</v>
      </c>
      <c r="E24" s="34">
        <v>5</v>
      </c>
      <c r="F24" s="24"/>
      <c r="G24" s="22">
        <f t="shared" si="0"/>
        <v>0</v>
      </c>
    </row>
    <row r="25" spans="1:7" x14ac:dyDescent="0.25">
      <c r="A25" s="64"/>
      <c r="B25" s="63"/>
      <c r="C25" s="62"/>
      <c r="D25" s="20" t="s">
        <v>31</v>
      </c>
      <c r="E25" s="34">
        <v>9</v>
      </c>
      <c r="F25" s="24"/>
      <c r="G25" s="22">
        <f t="shared" si="0"/>
        <v>0</v>
      </c>
    </row>
    <row r="26" spans="1:7" x14ac:dyDescent="0.25">
      <c r="A26" s="64"/>
      <c r="B26" s="63"/>
      <c r="C26" s="62"/>
      <c r="D26" s="20" t="s">
        <v>32</v>
      </c>
      <c r="E26" s="34">
        <v>14</v>
      </c>
      <c r="F26" s="24"/>
      <c r="G26" s="22">
        <f t="shared" si="0"/>
        <v>0</v>
      </c>
    </row>
    <row r="27" spans="1:7" x14ac:dyDescent="0.25">
      <c r="A27" s="64"/>
      <c r="B27" s="63"/>
      <c r="C27" s="62"/>
      <c r="D27" s="20" t="s">
        <v>33</v>
      </c>
      <c r="E27" s="34">
        <v>20</v>
      </c>
      <c r="F27" s="24"/>
      <c r="G27" s="22">
        <f t="shared" si="0"/>
        <v>0</v>
      </c>
    </row>
    <row r="28" spans="1:7" x14ac:dyDescent="0.25">
      <c r="A28" s="64" t="s">
        <v>35</v>
      </c>
      <c r="B28" s="63" t="s">
        <v>50</v>
      </c>
      <c r="C28" s="62" t="s">
        <v>28</v>
      </c>
      <c r="D28" s="20" t="s">
        <v>51</v>
      </c>
      <c r="E28" s="34">
        <v>2</v>
      </c>
      <c r="F28" s="24"/>
      <c r="G28" s="22">
        <f t="shared" si="0"/>
        <v>0</v>
      </c>
    </row>
    <row r="29" spans="1:7" x14ac:dyDescent="0.25">
      <c r="A29" s="64"/>
      <c r="B29" s="63"/>
      <c r="C29" s="62"/>
      <c r="D29" s="20" t="s">
        <v>30</v>
      </c>
      <c r="E29" s="34">
        <v>5</v>
      </c>
      <c r="F29" s="24"/>
      <c r="G29" s="22">
        <f t="shared" si="0"/>
        <v>0</v>
      </c>
    </row>
    <row r="30" spans="1:7" x14ac:dyDescent="0.25">
      <c r="A30" s="64"/>
      <c r="B30" s="63"/>
      <c r="C30" s="62"/>
      <c r="D30" s="20" t="s">
        <v>31</v>
      </c>
      <c r="E30" s="34">
        <v>9</v>
      </c>
      <c r="F30" s="24"/>
      <c r="G30" s="22">
        <f t="shared" si="0"/>
        <v>0</v>
      </c>
    </row>
    <row r="31" spans="1:7" x14ac:dyDescent="0.25">
      <c r="A31" s="64"/>
      <c r="B31" s="63"/>
      <c r="C31" s="62"/>
      <c r="D31" s="20" t="s">
        <v>32</v>
      </c>
      <c r="E31" s="34">
        <v>14</v>
      </c>
      <c r="F31" s="24"/>
      <c r="G31" s="22">
        <f t="shared" si="0"/>
        <v>0</v>
      </c>
    </row>
    <row r="32" spans="1:7" x14ac:dyDescent="0.25">
      <c r="A32" s="64"/>
      <c r="B32" s="63"/>
      <c r="C32" s="62"/>
      <c r="D32" s="20" t="s">
        <v>33</v>
      </c>
      <c r="E32" s="34">
        <v>20</v>
      </c>
      <c r="F32" s="24"/>
      <c r="G32" s="22">
        <f t="shared" si="0"/>
        <v>0</v>
      </c>
    </row>
    <row r="33" spans="1:7" x14ac:dyDescent="0.25">
      <c r="A33" s="50" t="s">
        <v>36</v>
      </c>
      <c r="B33" s="50"/>
      <c r="C33" s="50"/>
      <c r="D33" s="50"/>
      <c r="E33" s="50"/>
      <c r="F33" s="50"/>
      <c r="G33" s="22">
        <f>SUM(G13:G32)</f>
        <v>0</v>
      </c>
    </row>
    <row r="34" spans="1:7" ht="58.5" customHeight="1" x14ac:dyDescent="0.25">
      <c r="A34" s="54" t="s">
        <v>58</v>
      </c>
      <c r="B34" s="55"/>
      <c r="C34" s="55"/>
      <c r="D34" s="55"/>
      <c r="E34" s="55"/>
      <c r="F34" s="55"/>
      <c r="G34" s="55"/>
    </row>
    <row r="36" spans="1:7" ht="15.75" thickBot="1" x14ac:dyDescent="0.3">
      <c r="A36" s="66" t="s">
        <v>19</v>
      </c>
      <c r="B36" s="66"/>
      <c r="C36" s="66"/>
      <c r="D36" s="66"/>
      <c r="E36" s="66"/>
      <c r="F36" s="66"/>
      <c r="G36" s="66"/>
    </row>
    <row r="37" spans="1:7" ht="45" x14ac:dyDescent="0.25">
      <c r="A37" s="3" t="s">
        <v>0</v>
      </c>
      <c r="B37" s="4" t="s">
        <v>4</v>
      </c>
      <c r="C37" s="52" t="s">
        <v>1</v>
      </c>
      <c r="D37" s="53"/>
      <c r="E37" s="4" t="s">
        <v>5</v>
      </c>
      <c r="F37" s="4" t="s">
        <v>6</v>
      </c>
      <c r="G37" s="5" t="s">
        <v>7</v>
      </c>
    </row>
    <row r="38" spans="1:7" x14ac:dyDescent="0.25">
      <c r="A38" s="11">
        <v>1</v>
      </c>
      <c r="B38" s="10">
        <v>2</v>
      </c>
      <c r="C38" s="56">
        <v>3</v>
      </c>
      <c r="D38" s="57"/>
      <c r="E38" s="10">
        <v>4</v>
      </c>
      <c r="F38" s="10">
        <v>5</v>
      </c>
      <c r="G38" s="12" t="s">
        <v>8</v>
      </c>
    </row>
    <row r="39" spans="1:7" ht="141.6" customHeight="1" thickBot="1" x14ac:dyDescent="0.3">
      <c r="A39" s="35" t="s">
        <v>2</v>
      </c>
      <c r="B39" s="36" t="s">
        <v>59</v>
      </c>
      <c r="C39" s="58" t="s">
        <v>37</v>
      </c>
      <c r="D39" s="59"/>
      <c r="E39" s="14">
        <v>160</v>
      </c>
      <c r="F39" s="37"/>
      <c r="G39" s="38">
        <f>ROUND(E39*F39,2)</f>
        <v>0</v>
      </c>
    </row>
    <row r="40" spans="1:7" x14ac:dyDescent="0.25">
      <c r="A40" s="39"/>
      <c r="B40" s="39"/>
      <c r="C40" s="39"/>
      <c r="D40" s="39"/>
      <c r="E40" s="39"/>
      <c r="F40" s="39"/>
      <c r="G40" s="39"/>
    </row>
    <row r="41" spans="1:7" ht="15.75" thickBot="1" x14ac:dyDescent="0.3">
      <c r="A41" s="67" t="s">
        <v>21</v>
      </c>
      <c r="B41" s="67"/>
      <c r="C41" s="67"/>
      <c r="D41" s="67"/>
      <c r="E41" s="67"/>
      <c r="F41" s="67"/>
      <c r="G41" s="67"/>
    </row>
    <row r="42" spans="1:7" ht="29.1" customHeight="1" x14ac:dyDescent="0.25">
      <c r="A42" s="40" t="s">
        <v>0</v>
      </c>
      <c r="B42" s="41" t="s">
        <v>4</v>
      </c>
      <c r="C42" s="41" t="s">
        <v>1</v>
      </c>
      <c r="D42" s="60" t="s">
        <v>10</v>
      </c>
      <c r="E42" s="61"/>
      <c r="F42" s="41" t="s">
        <v>38</v>
      </c>
      <c r="G42" s="42" t="s">
        <v>11</v>
      </c>
    </row>
    <row r="43" spans="1:7" ht="15" customHeight="1" x14ac:dyDescent="0.25">
      <c r="A43" s="43">
        <v>1</v>
      </c>
      <c r="B43" s="44">
        <v>2</v>
      </c>
      <c r="C43" s="44">
        <v>3</v>
      </c>
      <c r="D43" s="70">
        <v>4</v>
      </c>
      <c r="E43" s="71"/>
      <c r="F43" s="44">
        <v>5</v>
      </c>
      <c r="G43" s="45" t="s">
        <v>12</v>
      </c>
    </row>
    <row r="44" spans="1:7" ht="44.1" customHeight="1" thickBot="1" x14ac:dyDescent="0.3">
      <c r="A44" s="35" t="s">
        <v>2</v>
      </c>
      <c r="B44" s="36" t="s">
        <v>46</v>
      </c>
      <c r="C44" s="14" t="s">
        <v>9</v>
      </c>
      <c r="D44" s="72">
        <v>26000</v>
      </c>
      <c r="E44" s="73"/>
      <c r="F44" s="48">
        <v>0.06</v>
      </c>
      <c r="G44" s="46">
        <f>ROUND(D44+D44*F44,2)</f>
        <v>27560</v>
      </c>
    </row>
    <row r="45" spans="1:7" x14ac:dyDescent="0.25">
      <c r="A45" s="6"/>
      <c r="B45" s="7"/>
      <c r="C45" s="17"/>
      <c r="D45" s="17"/>
      <c r="E45" s="18"/>
      <c r="F45" s="19"/>
      <c r="G45" s="8"/>
    </row>
    <row r="46" spans="1:7" x14ac:dyDescent="0.25">
      <c r="A46" s="66" t="s">
        <v>39</v>
      </c>
      <c r="B46" s="66"/>
      <c r="C46" s="66"/>
      <c r="D46" s="66"/>
      <c r="E46" s="66"/>
      <c r="F46" s="66"/>
      <c r="G46" s="66"/>
    </row>
    <row r="47" spans="1:7" ht="60" x14ac:dyDescent="0.25">
      <c r="A47" s="25" t="s">
        <v>0</v>
      </c>
      <c r="B47" s="25" t="s">
        <v>23</v>
      </c>
      <c r="C47" s="25" t="s">
        <v>29</v>
      </c>
      <c r="D47" s="25" t="s">
        <v>24</v>
      </c>
      <c r="E47" s="25" t="s">
        <v>25</v>
      </c>
      <c r="F47" s="25" t="s">
        <v>6</v>
      </c>
      <c r="G47" s="25" t="s">
        <v>7</v>
      </c>
    </row>
    <row r="48" spans="1:7" ht="15" customHeight="1" x14ac:dyDescent="0.25">
      <c r="A48" s="10">
        <v>1</v>
      </c>
      <c r="B48" s="10">
        <v>2</v>
      </c>
      <c r="C48" s="10">
        <v>3</v>
      </c>
      <c r="D48" s="10">
        <v>3</v>
      </c>
      <c r="E48" s="10">
        <v>4</v>
      </c>
      <c r="F48" s="10">
        <v>5</v>
      </c>
      <c r="G48" s="10" t="s">
        <v>8</v>
      </c>
    </row>
    <row r="49" spans="1:7" ht="15" customHeight="1" x14ac:dyDescent="0.25">
      <c r="A49" s="64" t="s">
        <v>2</v>
      </c>
      <c r="B49" s="62" t="s">
        <v>54</v>
      </c>
      <c r="C49" s="62" t="s">
        <v>28</v>
      </c>
      <c r="D49" s="47" t="s">
        <v>30</v>
      </c>
      <c r="E49" s="21">
        <v>4</v>
      </c>
      <c r="F49" s="24"/>
      <c r="G49" s="22">
        <f>ROUND(E49*F49,2)</f>
        <v>0</v>
      </c>
    </row>
    <row r="50" spans="1:7" s="1" customFormat="1" x14ac:dyDescent="0.25">
      <c r="A50" s="64"/>
      <c r="B50" s="62"/>
      <c r="C50" s="62"/>
      <c r="D50" s="47" t="s">
        <v>31</v>
      </c>
      <c r="E50" s="21">
        <v>3</v>
      </c>
      <c r="F50" s="24"/>
      <c r="G50" s="22">
        <f t="shared" ref="G50" si="1">ROUND(E50*F50,2)</f>
        <v>0</v>
      </c>
    </row>
    <row r="51" spans="1:7" ht="42" customHeight="1" x14ac:dyDescent="0.25">
      <c r="A51" s="51" t="s">
        <v>36</v>
      </c>
      <c r="B51" s="51"/>
      <c r="C51" s="51"/>
      <c r="D51" s="51"/>
      <c r="E51" s="51"/>
      <c r="F51" s="51"/>
      <c r="G51" s="22">
        <f>SUM(G49:G50)</f>
        <v>0</v>
      </c>
    </row>
    <row r="52" spans="1:7" x14ac:dyDescent="0.25">
      <c r="A52" s="74" t="s">
        <v>40</v>
      </c>
      <c r="B52" s="74"/>
      <c r="C52" s="74"/>
      <c r="D52" s="74"/>
      <c r="E52" s="74"/>
      <c r="F52" s="74"/>
      <c r="G52" s="74"/>
    </row>
    <row r="53" spans="1:7" x14ac:dyDescent="0.25">
      <c r="A53" s="6"/>
      <c r="B53" s="7"/>
      <c r="C53" s="6"/>
      <c r="D53" s="6"/>
      <c r="E53" s="6"/>
      <c r="F53" s="6"/>
      <c r="G53" s="8"/>
    </row>
    <row r="54" spans="1:7" ht="15.75" thickBot="1" x14ac:dyDescent="0.3">
      <c r="A54" s="68" t="s">
        <v>22</v>
      </c>
      <c r="B54" s="68"/>
      <c r="C54" s="68"/>
      <c r="D54" s="68"/>
      <c r="E54" s="68"/>
      <c r="F54" s="68"/>
      <c r="G54" s="68"/>
    </row>
    <row r="55" spans="1:7" ht="14.45" customHeight="1" x14ac:dyDescent="0.25">
      <c r="A55" s="3" t="s">
        <v>3</v>
      </c>
      <c r="B55" s="4" t="s">
        <v>4</v>
      </c>
      <c r="C55" s="52" t="s">
        <v>1</v>
      </c>
      <c r="D55" s="53"/>
      <c r="E55" s="4" t="s">
        <v>13</v>
      </c>
      <c r="F55" s="4" t="s">
        <v>14</v>
      </c>
      <c r="G55" s="5" t="s">
        <v>15</v>
      </c>
    </row>
    <row r="56" spans="1:7" x14ac:dyDescent="0.25">
      <c r="A56" s="10">
        <v>1</v>
      </c>
      <c r="B56" s="10">
        <v>2</v>
      </c>
      <c r="C56" s="77">
        <v>3</v>
      </c>
      <c r="D56" s="77"/>
      <c r="E56" s="10">
        <v>4</v>
      </c>
      <c r="F56" s="10">
        <v>5</v>
      </c>
      <c r="G56" s="10">
        <v>6</v>
      </c>
    </row>
    <row r="57" spans="1:7" x14ac:dyDescent="0.25">
      <c r="A57" s="23">
        <v>1</v>
      </c>
      <c r="B57" s="26" t="s">
        <v>44</v>
      </c>
      <c r="C57" s="75" t="s">
        <v>16</v>
      </c>
      <c r="D57" s="75"/>
      <c r="E57" s="27">
        <f>G33+G39+G44</f>
        <v>27560</v>
      </c>
      <c r="F57" s="28"/>
      <c r="G57" s="22">
        <f>ROUND(E57+E57*F57,2)</f>
        <v>27560</v>
      </c>
    </row>
    <row r="58" spans="1:7" ht="32.25" customHeight="1" x14ac:dyDescent="0.25">
      <c r="A58" s="23">
        <v>2</v>
      </c>
      <c r="B58" s="26" t="s">
        <v>45</v>
      </c>
      <c r="C58" s="75" t="s">
        <v>16</v>
      </c>
      <c r="D58" s="75"/>
      <c r="E58" s="27">
        <f>G51</f>
        <v>0</v>
      </c>
      <c r="F58" s="28"/>
      <c r="G58" s="22">
        <f>ROUND(E58+E58*F58,2)</f>
        <v>0</v>
      </c>
    </row>
    <row r="59" spans="1:7" ht="30.75" customHeight="1" x14ac:dyDescent="0.25">
      <c r="A59" s="31">
        <v>3</v>
      </c>
      <c r="B59" s="32" t="s">
        <v>43</v>
      </c>
      <c r="C59" s="76" t="s">
        <v>16</v>
      </c>
      <c r="D59" s="76"/>
      <c r="E59" s="33">
        <f>E57+E58</f>
        <v>27560</v>
      </c>
      <c r="F59" s="29" t="s">
        <v>41</v>
      </c>
      <c r="G59" s="33">
        <f>G57+G58</f>
        <v>27560</v>
      </c>
    </row>
    <row r="61" spans="1:7" x14ac:dyDescent="0.25">
      <c r="A61" s="30"/>
      <c r="B61" s="30"/>
      <c r="C61" s="30"/>
      <c r="D61" s="30"/>
      <c r="E61" s="30"/>
      <c r="F61" s="30"/>
      <c r="G61" s="30"/>
    </row>
    <row r="62" spans="1:7" ht="60" customHeight="1" x14ac:dyDescent="0.25">
      <c r="B62" s="69" t="s">
        <v>17</v>
      </c>
      <c r="C62" s="69"/>
      <c r="D62" s="69"/>
      <c r="E62" s="69"/>
      <c r="F62" s="69"/>
      <c r="G62" s="69"/>
    </row>
    <row r="63" spans="1:7" x14ac:dyDescent="0.25">
      <c r="B63" s="16"/>
      <c r="C63" s="16"/>
      <c r="D63" s="16"/>
      <c r="E63" s="16"/>
      <c r="F63" s="16"/>
      <c r="G63" s="16"/>
    </row>
    <row r="65" spans="3:7" x14ac:dyDescent="0.25">
      <c r="C65" s="65" t="s">
        <v>53</v>
      </c>
      <c r="D65" s="65"/>
      <c r="E65" s="65"/>
      <c r="F65" s="65"/>
      <c r="G65" s="65"/>
    </row>
    <row r="66" spans="3:7" x14ac:dyDescent="0.25">
      <c r="C66" s="65"/>
      <c r="D66" s="65"/>
      <c r="E66" s="65"/>
      <c r="F66" s="65"/>
      <c r="G66" s="65"/>
    </row>
    <row r="67" spans="3:7" x14ac:dyDescent="0.25">
      <c r="C67" s="65"/>
      <c r="D67" s="65"/>
      <c r="E67" s="65"/>
      <c r="F67" s="65"/>
      <c r="G67" s="65"/>
    </row>
    <row r="68" spans="3:7" x14ac:dyDescent="0.25">
      <c r="C68" s="65"/>
      <c r="D68" s="65"/>
      <c r="E68" s="65"/>
      <c r="F68" s="65"/>
      <c r="G68" s="65"/>
    </row>
    <row r="69" spans="3:7" x14ac:dyDescent="0.25">
      <c r="C69" s="65"/>
      <c r="D69" s="65"/>
      <c r="E69" s="65"/>
      <c r="F69" s="65"/>
      <c r="G69" s="65"/>
    </row>
    <row r="70" spans="3:7" x14ac:dyDescent="0.25">
      <c r="C70" s="65"/>
      <c r="D70" s="65"/>
      <c r="E70" s="65"/>
      <c r="F70" s="65"/>
      <c r="G70" s="65"/>
    </row>
  </sheetData>
  <mergeCells count="41">
    <mergeCell ref="A1:G3"/>
    <mergeCell ref="A5:G5"/>
    <mergeCell ref="A6:G6"/>
    <mergeCell ref="A8:G8"/>
    <mergeCell ref="A10:G10"/>
    <mergeCell ref="C65:G70"/>
    <mergeCell ref="A36:G36"/>
    <mergeCell ref="A41:G41"/>
    <mergeCell ref="A54:G54"/>
    <mergeCell ref="B62:G62"/>
    <mergeCell ref="D43:E43"/>
    <mergeCell ref="D44:E44"/>
    <mergeCell ref="A46:G46"/>
    <mergeCell ref="A49:A50"/>
    <mergeCell ref="B49:B50"/>
    <mergeCell ref="C49:C50"/>
    <mergeCell ref="A52:G52"/>
    <mergeCell ref="C58:D58"/>
    <mergeCell ref="C59:D59"/>
    <mergeCell ref="C56:D56"/>
    <mergeCell ref="C57:D57"/>
    <mergeCell ref="B13:B18"/>
    <mergeCell ref="C13:C18"/>
    <mergeCell ref="A13:A18"/>
    <mergeCell ref="C19:C22"/>
    <mergeCell ref="B19:B22"/>
    <mergeCell ref="A19:A22"/>
    <mergeCell ref="C23:C27"/>
    <mergeCell ref="B23:B27"/>
    <mergeCell ref="A23:A27"/>
    <mergeCell ref="C28:C32"/>
    <mergeCell ref="B28:B32"/>
    <mergeCell ref="A28:A32"/>
    <mergeCell ref="A33:F33"/>
    <mergeCell ref="A51:F51"/>
    <mergeCell ref="C55:D55"/>
    <mergeCell ref="A34:G34"/>
    <mergeCell ref="C37:D37"/>
    <mergeCell ref="C38:D38"/>
    <mergeCell ref="C39:D39"/>
    <mergeCell ref="D42:E42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ZKQJDXMXURTQ-1157519366-5306</_dlc_DocId>
    <_dlc_DocIdUrl xmlns="a19cb1c7-c5c7-46d4-85ae-d83685407bba">
      <Url>https://swpp2.dms.gkpge.pl/sites/31/_layouts/15/DocIdRedir.aspx?ID=ZKQJDXMXURTQ-1157519366-5306</Url>
      <Description>ZKQJDXMXURTQ-1157519366-5306</Description>
    </_dlc_DocIdUrl>
    <dmsv2BaseFileName xmlns="http://schemas.microsoft.com/sharepoint/v3">Zał. nr 5 do SWZ - Formularz cenowy_(edyt).xlsx</dmsv2BaseFileName>
    <dmsv2BaseDisplayName xmlns="http://schemas.microsoft.com/sharepoint/v3">Zał. nr 5 do SWZ - Formularz cenowy_(edyt)</dmsv2BaseDisplayName>
    <dmsv2SWPP2ObjectNumber xmlns="http://schemas.microsoft.com/sharepoint/v3">POST/PEC/PEC/ZSL/00749/2024                       </dmsv2SWPP2ObjectNumber>
    <dmsv2SWPP2SumMD5 xmlns="http://schemas.microsoft.com/sharepoint/v3">04759e0e03ed0ebbf359c8608d8e62d9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650768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20357315</dmsv2BaseClientSystemDocumentID>
    <dmsv2BaseModifiedByID xmlns="http://schemas.microsoft.com/sharepoint/v3">19100173</dmsv2BaseModifiedByID>
    <dmsv2BaseCreatedByID xmlns="http://schemas.microsoft.com/sharepoint/v3">19100173</dmsv2BaseCreatedByID>
    <dmsv2SWPP2ObjectDepartment xmlns="http://schemas.microsoft.com/sharepoint/v3">00000001000l00030004</dmsv2SWPP2ObjectDepartment>
    <dmsv2SWPP2ObjectName xmlns="http://schemas.microsoft.com/sharepoint/v3">Postępowanie</dmsv2SWPP2ObjectName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EFFB9A50D986441AD41FA8B9BF05A3B" ma:contentTypeVersion="0" ma:contentTypeDescription="SWPP2 Dokument bazowy" ma:contentTypeScope="" ma:versionID="9f99a452964bd9b3489b476cdebe3f62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E04EC03-03EE-406E-8B07-C8F206674CEC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80EF2677-26CD-4814-9E3D-5E9F4946A0F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C2EC59A-3822-4373-9216-CCF49A0688BC}">
  <ds:schemaRefs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795885e0-0611-46e8-aa7d-6ce7adba2769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EFEBE3BF-8158-47BC-94E9-53F28B71934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Znój-Stasz Anna [PGE EC S.A.]</dc:creator>
  <cp:lastModifiedBy>Nizio Ewelina [PGE EC CUW]</cp:lastModifiedBy>
  <cp:lastPrinted>2022-09-13T07:29:55Z</cp:lastPrinted>
  <dcterms:created xsi:type="dcterms:W3CDTF">2021-03-12T07:05:25Z</dcterms:created>
  <dcterms:modified xsi:type="dcterms:W3CDTF">2024-08-16T09:26:02Z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0x0101891000DEFFB9A50D986441AD41FA8B9BF05A3B</vt:lpwstr>
  </property>
  <property fmtid="{D5CDD505-2E9C-101B-9397-08002B2CF9AE}" pid="3" name="_dlc_DocIdItemGuid">
    <vt:lpwstr>dccb8990-311b-499d-a6f5-84c8918fecbf</vt:lpwstr>
  </property>
</Properties>
</file>