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Arkusz1" sheetId="1" r:id="rId1"/>
  </sheets>
  <calcPr calcId="162913" iterate="1" iterateCount="150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5" i="1" l="1"/>
  <c r="G66" i="1"/>
  <c r="G67" i="1"/>
  <c r="G68" i="1"/>
  <c r="G64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18" i="1"/>
  <c r="G12" i="1"/>
  <c r="G11" i="1"/>
  <c r="G13" i="1" s="1"/>
  <c r="C77" i="1" s="1"/>
  <c r="G69" i="1" l="1"/>
  <c r="C79" i="1" s="1"/>
  <c r="G59" i="1"/>
  <c r="C78" i="1" s="1"/>
  <c r="C81" i="1" l="1"/>
  <c r="C82" i="1" s="1"/>
</calcChain>
</file>

<file path=xl/sharedStrings.xml><?xml version="1.0" encoding="utf-8"?>
<sst xmlns="http://schemas.openxmlformats.org/spreadsheetml/2006/main" count="195" uniqueCount="124">
  <si>
    <t>Lp.</t>
  </si>
  <si>
    <t>Nazwa usługi</t>
  </si>
  <si>
    <t>Opis czynności do wykonania w ramach usługi</t>
  </si>
  <si>
    <t>Jednostka miary</t>
  </si>
  <si>
    <t xml:space="preserve">Cena jednostkowa netto [PLN] </t>
  </si>
  <si>
    <t>Koszt całkowity w okresie obowiązywania umowy netto [PLN]</t>
  </si>
  <si>
    <t>7=5x6</t>
  </si>
  <si>
    <t>kpl</t>
  </si>
  <si>
    <t>SUMA</t>
  </si>
  <si>
    <t>zł/rb</t>
  </si>
  <si>
    <t xml:space="preserve">Prace monterskie </t>
  </si>
  <si>
    <t>Prace diagnostyczne</t>
  </si>
  <si>
    <t>Prace teletechniczne</t>
  </si>
  <si>
    <r>
      <rPr>
        <sz val="7"/>
        <color theme="1"/>
        <rFont val="Times New Roman"/>
        <family val="1"/>
        <charset val="238"/>
      </rPr>
      <t xml:space="preserve"> </t>
    </r>
    <r>
      <rPr>
        <sz val="10"/>
        <color theme="1"/>
        <rFont val="Calibri"/>
        <family val="2"/>
        <charset val="238"/>
      </rPr>
      <t>Główny system CCTV obiektów przemysłowych- przegląd</t>
    </r>
  </si>
  <si>
    <r>
      <rPr>
        <sz val="7"/>
        <color theme="1"/>
        <rFont val="Times New Roman"/>
        <family val="1"/>
        <charset val="238"/>
      </rPr>
      <t xml:space="preserve">     </t>
    </r>
    <r>
      <rPr>
        <sz val="10"/>
        <color theme="1"/>
        <rFont val="Calibri"/>
        <family val="2"/>
        <charset val="238"/>
      </rPr>
      <t>System CCTV ładowarko-zwałowarki- przegląd</t>
    </r>
  </si>
  <si>
    <t xml:space="preserve">Szacunkowa ilość w okresie obowiązywania Umowy </t>
  </si>
  <si>
    <t>Nazwa Wykonawcy:</t>
  </si>
  <si>
    <t>Adres:</t>
  </si>
  <si>
    <t>NIP:</t>
  </si>
  <si>
    <t>UWAGA
W ww. cenach jednostkowych Wykonawca uwzględni wszystkie koszty związane z realizacją przedmiotu zamówienia w tym koszty dojazdu, koszty noclegu oraz koszty utrzymania gotowości serwisowej. Nie należy dodawać nowych pozycji w przedmiotowym Formularzu cenowym.</t>
  </si>
  <si>
    <t>Tabela nr 1 - Przeglądy planowe</t>
  </si>
  <si>
    <t>Tabela nr 2 - Katalog czynności nieplanowych</t>
  </si>
  <si>
    <t>Tabela nr 3 - Wycena prac nie ujętych w katalogu (tabeli nr 1 i 2)</t>
  </si>
  <si>
    <t>Nazwa pozycji</t>
  </si>
  <si>
    <t>Wartość pozycji w okresie trwania umowy  [PLN netto / 4 lata]</t>
  </si>
  <si>
    <t>Koszt planowych przeglądów serwisowych (zgodnie z OPZ i tabelą nr 1 powyżej)</t>
  </si>
  <si>
    <t>Szacowany koszt czynności nieplanowych (zgodnie z OPZ i tabelą  nr 2 powyżej)</t>
  </si>
  <si>
    <t>Szacowany koszt czynności dodatkowych rozliczony za pomocą roboczogodzin (zgodnie z OPZ i tabelą nr 3 powyżej)</t>
  </si>
  <si>
    <t>Szacowany koszt zakupu części zamiennych  z uwzględnieniem procentowego kosztu zakupu (zgodnie z OPZ )</t>
  </si>
  <si>
    <t xml:space="preserve">Prace projektanta </t>
  </si>
  <si>
    <t>Prace programistyczne</t>
  </si>
  <si>
    <t>Przegląd półroczny całego  systemu CCTV opisanego w pkt. 1.3.4.41  OPZ  w części "Opis uwarunkowań wynikających ze stanu istniejącego" zgodnie z opisem zawartym w pkt. 2.2.4.49  OPZ  w części "Wymagania szczegółowe dla realizacji prac"</t>
  </si>
  <si>
    <t>Przegląd półroczny całego  systemu CCTV opisanego w pkt. 1.3.4.42  OPZ  w części "Opis uwarunkowań wynikających ze stanu istniejącego" zgodnie z opisem zawartym w pkt. 2.2.4.50  OPZ  w części "Wymagania szczegółowe dla realizacji prac"</t>
  </si>
  <si>
    <t>Wymiana switcha zarządzalnego</t>
  </si>
  <si>
    <t xml:space="preserve">Wymiana switcha </t>
  </si>
  <si>
    <t>Wymiana kamery cyfrowej lub analogowej</t>
  </si>
  <si>
    <t>Diagnoza uskzodoznego punktu wizyjnego</t>
  </si>
  <si>
    <t>Montaż uchwytu kamery</t>
  </si>
  <si>
    <t>szt</t>
  </si>
  <si>
    <t>Zaprogramowanie switcha zarządzalanego do 8 portów</t>
  </si>
  <si>
    <t xml:space="preserve">Zaprogramowanie switcha zarządzalanego do 8 portów, sprawdzenie działania </t>
  </si>
  <si>
    <t>Wymiana monitora do 32 cali</t>
  </si>
  <si>
    <t>Wymiana monitora do 70 cali</t>
  </si>
  <si>
    <t>Wymiana klawiatury lub myszki</t>
  </si>
  <si>
    <t xml:space="preserve">Demontaż starej kamery, montaż nowej, skonfigurowanie i uruchomienie osobno z uchwytrem pozycje. Materiał rozliczany osobno. </t>
  </si>
  <si>
    <t xml:space="preserve">Montaż uchwytu kamery. Materiał rozliczany osobno. </t>
  </si>
  <si>
    <t xml:space="preserve">Demontaż, montaż, podłączenie,  skonfigurowanie i uruchomienie. Materiał rozliczany osobno. </t>
  </si>
  <si>
    <t xml:space="preserve">Demontaż, montaż, podłączenie, uruchomienie. Materiał rozliczany osobno. </t>
  </si>
  <si>
    <t xml:space="preserve">Wymiana monitora do 32 cali: demontaż, montaż, podłączenie, uruchomienie. Materiał rozliczany osobno. </t>
  </si>
  <si>
    <t xml:space="preserve">Wymiana monitora do 70 cali: demontaż, montaż, podłączenie, uruchomienie. Materiał rozliczany osobno. </t>
  </si>
  <si>
    <t xml:space="preserve">Wymiana klawiatury lub myszki, sprawdzenie działania po wymianie.  Materiał rozliczany osobno. </t>
  </si>
  <si>
    <t>Wymiana KVM-a</t>
  </si>
  <si>
    <t>Przeniesienie monitora do 32 cali</t>
  </si>
  <si>
    <t>Przeniesienie monitora do 70 cali</t>
  </si>
  <si>
    <t>Zdemontowanie, zamontowanie w innym miejscu, podłączenie, uruchomienie.</t>
  </si>
  <si>
    <t xml:space="preserve">Wymiana KVM-a. Podłączenie, uruchomienie. Materiał rozliczany osobno. </t>
  </si>
  <si>
    <t>Wymiana komputera (np. stacji operatorskiej)</t>
  </si>
  <si>
    <t xml:space="preserve">Wymiana komputera (np. stacji operatorskiej): Zainstalowanie systemu operacyjnego, systemu wizyjnego, skonfigurowanie, uruchomienie, sprawdzenie poprawności działania. Materiał rozliczany osobno. </t>
  </si>
  <si>
    <t xml:space="preserve">Czyszczenie obiektywu kamery.  Wyregulowanie obrazu.  </t>
  </si>
  <si>
    <t>Czyszczenie obiektywu kamery</t>
  </si>
  <si>
    <t xml:space="preserve">Wgranie licencji dla 1 kamery </t>
  </si>
  <si>
    <t xml:space="preserve">Wgranie licencji dla 1 kamery. Materiał (licencja) rozliczana osobno. </t>
  </si>
  <si>
    <t xml:space="preserve">Dokręcenie zacisków we wszystkich pkt. połączeń - do 5 sztuk </t>
  </si>
  <si>
    <t xml:space="preserve">Sprawdzenie szczelności na dławikach. </t>
  </si>
  <si>
    <t>Uszczelnienie przepustu kablowego zaprawą ogniochronną - 100cm2</t>
  </si>
  <si>
    <t>Pomiar rezystancji izolacji kabla do 1kV</t>
  </si>
  <si>
    <t xml:space="preserve">Pomiar rezystancji izolacji kabla do 1kV do 3 żył. </t>
  </si>
  <si>
    <t>Wymiana pojedynczego zacisku na listwie</t>
  </si>
  <si>
    <t xml:space="preserve">Wymiana dławika kablowego w szafie lub skrzynce do 4 żył: odpięcie kabli w szafie,  wymiana dławika, podpięcie kabli w szafie. Sprawdzenie połączeń. </t>
  </si>
  <si>
    <t>Przegląd i oczyszczenie puszki obiektowej</t>
  </si>
  <si>
    <t xml:space="preserve">Trasy kablowe o szerokości do 100mm - demontaż. </t>
  </si>
  <si>
    <t>Trasy kablowe o szerokości do 100mm - demontaż. Cena za 1 mb.</t>
  </si>
  <si>
    <t>mb</t>
  </si>
  <si>
    <t xml:space="preserve">Trasy kablowe o szerokości do 100mm - montaż. </t>
  </si>
  <si>
    <t>Konstrukcje wsporcze i nośne do 1kg</t>
  </si>
  <si>
    <t>Konstrukcje wsporcze i nośne do 1kg,a)demontaż,b)montaż</t>
  </si>
  <si>
    <t xml:space="preserve">Wymiana kabli do 1kg/mb - demontaż. </t>
  </si>
  <si>
    <t>Wymiana kabli do 1kg/mb - demontaż. Cena za 1 mb.</t>
  </si>
  <si>
    <t xml:space="preserve">Wymiana kabli do 1kg/mb - montaż. </t>
  </si>
  <si>
    <t xml:space="preserve">Przegląd szafy obiektowej </t>
  </si>
  <si>
    <t>Wymiana zasilacza kamery analogowej</t>
  </si>
  <si>
    <t xml:space="preserve">Wymiana zasilacza kamery analogowej. Uruchomienie, sprawdzenie poprawności działania po wymianie. Materiał rozliczany osobno. </t>
  </si>
  <si>
    <t xml:space="preserve">Wymiana zasilacza POE. </t>
  </si>
  <si>
    <t xml:space="preserve">Wymiana zasilacza POE. Uruchomienie, sprawdzenie poprawności działania po wymianie. Materiał rozliczany osobno. </t>
  </si>
  <si>
    <t xml:space="preserve">Wymiana wkladek SFP </t>
  </si>
  <si>
    <t xml:space="preserve">Wymiana wkladek SFP. (2 sztuki ). Uruchomienie komunikacji, sprawdzenie poprawności działania po wymianie. Materiał rozliczany osobno. </t>
  </si>
  <si>
    <t>Wymian patchcord-a swiatłowodowego</t>
  </si>
  <si>
    <t xml:space="preserve">Wymian patchcord-a swiatłowodowego do 10 m. Uruchomienie komunikacji, sprawdzenie poprawności działania po wymianie.  Materiał rozliczany osobno. </t>
  </si>
  <si>
    <t xml:space="preserve">Wymiana media konwertera </t>
  </si>
  <si>
    <t xml:space="preserve">Wymiana media konwertera. Uruchomienie komunikacji, sprawdzenie poprawności działania po wymianie. Materiał rozliczany osobno. </t>
  </si>
  <si>
    <t>Spawanie 1 włókna swiatłowodu</t>
  </si>
  <si>
    <t xml:space="preserve">Spawanie 1 włókna swiatłowodu.  </t>
  </si>
  <si>
    <t xml:space="preserve">Fizyczne zlokalizowanie uszkodzonego odcinka światłowodu i oznaczenie </t>
  </si>
  <si>
    <t>Wymiana koncówki złacza ethernetowego RJ45/BNC/RJ11</t>
  </si>
  <si>
    <t>Wykonanie pomiaru tłumienia toru emisyjnego</t>
  </si>
  <si>
    <t>Wykonanie pomiaru tłumienia toru emisyjnego; Badanie reflektometrem tłumienności złacza/złączy światłowodowych (w obu kierunkach).</t>
  </si>
  <si>
    <t xml:space="preserve">Sprawdzenie zasilania kamery, sprawdzenie toru wizyjnego. Sprawdzenie ustawień.  </t>
  </si>
  <si>
    <t xml:space="preserve">Zmiana lokalizacji kamery </t>
  </si>
  <si>
    <t xml:space="preserve">Demontaż, montaż, uruchomienie, przetestowanie. Zabezpieczenie okablownaia, opisanie.  </t>
  </si>
  <si>
    <t>Wymiana podstawy bezpiecznikowej, lub wyłącznika zwarciowego typu S jednofazowego.</t>
  </si>
  <si>
    <t xml:space="preserve">Wymiana podstawy bezpiecznikowej, lub wyłącznika zwarciowego typu S jednofazowego. Materiał rozliczany osobno. </t>
  </si>
  <si>
    <t>Wymiana zasilacza do 20A</t>
  </si>
  <si>
    <t xml:space="preserve">Wymiana zasilacza do 20A. Materiał rozliczany osobno. </t>
  </si>
  <si>
    <t xml:space="preserve">Wymiana koncówki złacza ethernetowego RJ45/BNC/RJ11. Uruchomienie, sprawdzenie poprawności działania po wymianie. Materiał rozliczany osobno. </t>
  </si>
  <si>
    <t>Podest wolnobieżny o wysokości roboczej do 12 m</t>
  </si>
  <si>
    <t>Podest wolnobieżny o wysokości roboczej do 12 m -cena za 1 motogodzinę</t>
  </si>
  <si>
    <t>rg</t>
  </si>
  <si>
    <t>Przegląd i oczyszczenie puszki obiektowej.</t>
  </si>
  <si>
    <t>Przegląd szafy obiektowej - czyszczenie wnętrza, kontrola uszczelek , zamków, poprawności zamocowanie urzadzeń, ocena wizualna okablowania.</t>
  </si>
  <si>
    <t xml:space="preserve">Uszczelnienie przepustu kablowego zaprawą ogniochronną do 100cm2, Materiał w ramach niniejszej pozycji. </t>
  </si>
  <si>
    <t xml:space="preserve">Wymiana pojedynczego zacisku na listwie. Materiał rozliczany osobno. </t>
  </si>
  <si>
    <t xml:space="preserve">Wymiana dławika kablowego w szafie lub skrzynce do 4 żył: odpięcie kabli w szafie,  wymiana dławika, podpięcie kabli w szafie. Sprawdzenie połączeń. Materiał rozliczany osobno. </t>
  </si>
  <si>
    <t xml:space="preserve">Trasy kablowe o szerokości do 100mm - montaż. Cena za 1 mb. Materiał rozliczany osobno. </t>
  </si>
  <si>
    <t xml:space="preserve">Wymiana kabli do 1kg/mb - montaż. Cena za 1 mb. Materiał rozliczany osobno. </t>
  </si>
  <si>
    <t xml:space="preserve">Tabela nr 4 - Zbiorcza tabela cenowa   </t>
  </si>
  <si>
    <t>Wartość oferty netto, którą należy wprowadzić w Systemie Zakupowym GK PGE:</t>
  </si>
  <si>
    <t>Wartość oferty brutto (netto + 23% VAT)*:</t>
  </si>
  <si>
    <t>*stawka podatku VAT w Systemie Zakupowym GK PGE wyliczy się automatycznie po wyborze właściwej stawki podatku VAT</t>
  </si>
  <si>
    <t>dokument należy podpisać kwalifikowanym podpisem elektronicznym 
przez osobę lub osoby umocowane do złożenia podpisu w imieniu Wykonawcy</t>
  </si>
  <si>
    <t xml:space="preserve">                </t>
  </si>
  <si>
    <t xml:space="preserve">Załącznik nr 11B do SWZ - Formularz cenowy </t>
  </si>
  <si>
    <t>Część II: Prace serwisowe – systemy VSS (CCTV)</t>
  </si>
  <si>
    <t xml:space="preserve">
POST/PEC/PEC/ZSK/00987/2024</t>
  </si>
  <si>
    <t xml:space="preserve">Wykonawca wypełnia wyłącznie pola oznaczone niebieskim kolorem, pozostałe wyliczą się automatycznie.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</si>
</sst>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b/>
      <sz val="11"/>
      <color indexed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7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8"/>
      <color rgb="FF00B050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0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58">
    <xf numFmtId="0" fontId="0" fillId="0" borderId="0" xfId="0"/>
    <xf numFmtId="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3" borderId="1" xfId="1" applyFont="1" applyFill="1" applyBorder="1" applyAlignment="1">
      <alignment horizontal="center" vertical="center"/>
    </xf>
    <xf numFmtId="0" fontId="5" fillId="3" borderId="1" xfId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7" fillId="2" borderId="1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right" vertical="center" wrapText="1"/>
    </xf>
    <xf numFmtId="0" fontId="0" fillId="0" borderId="1" xfId="0" applyNumberFormat="1" applyBorder="1" applyAlignment="1">
      <alignment horizontal="center" vertical="center"/>
    </xf>
    <xf numFmtId="0" fontId="11" fillId="0" borderId="0" xfId="0" applyFont="1"/>
    <xf numFmtId="0" fontId="13" fillId="0" borderId="4" xfId="0" applyFont="1" applyBorder="1" applyAlignment="1"/>
    <xf numFmtId="0" fontId="13" fillId="0" borderId="7" xfId="0" applyFont="1" applyBorder="1" applyAlignment="1"/>
    <xf numFmtId="0" fontId="13" fillId="0" borderId="9" xfId="0" applyFont="1" applyBorder="1" applyAlignment="1"/>
    <xf numFmtId="0" fontId="0" fillId="0" borderId="0" xfId="0" applyAlignment="1">
      <alignment horizontal="left"/>
    </xf>
    <xf numFmtId="0" fontId="8" fillId="0" borderId="1" xfId="1" applyFont="1" applyFill="1" applyBorder="1" applyAlignment="1">
      <alignment horizontal="right" vertical="center" wrapText="1"/>
    </xf>
    <xf numFmtId="0" fontId="7" fillId="0" borderId="1" xfId="1" applyFont="1" applyFill="1" applyBorder="1" applyAlignment="1">
      <alignment horizontal="center" vertical="center" wrapText="1"/>
    </xf>
    <xf numFmtId="164" fontId="0" fillId="0" borderId="1" xfId="0" applyNumberFormat="1" applyBorder="1" applyAlignment="1">
      <alignment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8" fillId="0" borderId="1" xfId="1" applyNumberFormat="1" applyFont="1" applyFill="1" applyBorder="1" applyAlignment="1">
      <alignment horizontal="right" vertical="center" wrapText="1"/>
    </xf>
    <xf numFmtId="164" fontId="0" fillId="0" borderId="1" xfId="0" applyNumberFormat="1" applyBorder="1" applyAlignment="1">
      <alignment horizontal="center" vertical="center"/>
    </xf>
    <xf numFmtId="164" fontId="2" fillId="5" borderId="0" xfId="0" applyNumberFormat="1" applyFont="1" applyFill="1"/>
    <xf numFmtId="164" fontId="2" fillId="6" borderId="0" xfId="0" applyNumberFormat="1" applyFont="1" applyFill="1"/>
    <xf numFmtId="164" fontId="1" fillId="7" borderId="1" xfId="0" applyNumberFormat="1" applyFont="1" applyFill="1" applyBorder="1" applyAlignment="1">
      <alignment horizontal="center" vertical="center"/>
    </xf>
    <xf numFmtId="164" fontId="7" fillId="7" borderId="1" xfId="1" applyNumberFormat="1" applyFont="1" applyFill="1" applyBorder="1" applyAlignment="1">
      <alignment horizontal="center" vertical="center" wrapText="1"/>
    </xf>
    <xf numFmtId="164" fontId="0" fillId="7" borderId="1" xfId="0" applyNumberFormat="1" applyFill="1" applyBorder="1" applyAlignment="1">
      <alignment horizontal="center" vertical="center"/>
    </xf>
    <xf numFmtId="164" fontId="2" fillId="8" borderId="1" xfId="0" applyNumberFormat="1" applyFont="1" applyFill="1" applyBorder="1" applyAlignment="1">
      <alignment horizontal="center" vertical="center"/>
    </xf>
    <xf numFmtId="164" fontId="8" fillId="8" borderId="1" xfId="1" applyNumberFormat="1" applyFont="1" applyFill="1" applyBorder="1" applyAlignment="1">
      <alignment horizontal="right" vertical="center" wrapText="1"/>
    </xf>
    <xf numFmtId="0" fontId="12" fillId="0" borderId="0" xfId="0" applyFont="1" applyAlignment="1">
      <alignment wrapText="1"/>
    </xf>
    <xf numFmtId="0" fontId="2" fillId="5" borderId="0" xfId="0" applyFont="1" applyFill="1" applyAlignment="1">
      <alignment horizontal="center" wrapText="1"/>
    </xf>
    <xf numFmtId="0" fontId="15" fillId="0" borderId="14" xfId="0" applyFont="1" applyBorder="1" applyAlignment="1">
      <alignment horizontal="center" wrapText="1"/>
    </xf>
    <xf numFmtId="0" fontId="11" fillId="0" borderId="14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14" fillId="0" borderId="0" xfId="0" applyFont="1" applyAlignment="1">
      <alignment horizontal="center" wrapText="1"/>
    </xf>
    <xf numFmtId="0" fontId="1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4" borderId="2" xfId="1" applyFont="1" applyFill="1" applyBorder="1" applyAlignment="1">
      <alignment horizontal="left" vertical="center" wrapText="1"/>
    </xf>
    <xf numFmtId="0" fontId="2" fillId="4" borderId="3" xfId="1" applyFont="1" applyFill="1" applyBorder="1" applyAlignment="1">
      <alignment horizontal="left" vertical="center" wrapText="1"/>
    </xf>
    <xf numFmtId="0" fontId="2" fillId="4" borderId="0" xfId="0" applyFont="1" applyFill="1" applyAlignment="1">
      <alignment horizontal="center" vertical="center" wrapText="1"/>
    </xf>
    <xf numFmtId="0" fontId="13" fillId="7" borderId="5" xfId="0" applyFont="1" applyFill="1" applyBorder="1" applyAlignment="1">
      <alignment horizontal="center"/>
    </xf>
    <xf numFmtId="0" fontId="13" fillId="7" borderId="6" xfId="0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/>
    </xf>
    <xf numFmtId="0" fontId="13" fillId="7" borderId="8" xfId="0" applyFont="1" applyFill="1" applyBorder="1" applyAlignment="1">
      <alignment horizontal="center"/>
    </xf>
    <xf numFmtId="0" fontId="13" fillId="7" borderId="10" xfId="0" applyFont="1" applyFill="1" applyBorder="1" applyAlignment="1">
      <alignment horizontal="center"/>
    </xf>
    <xf numFmtId="0" fontId="13" fillId="7" borderId="11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8" fillId="0" borderId="1" xfId="1" applyFont="1" applyFill="1" applyBorder="1" applyAlignment="1">
      <alignment horizontal="right" vertical="center" wrapText="1"/>
    </xf>
    <xf numFmtId="0" fontId="2" fillId="4" borderId="2" xfId="1" applyFont="1" applyFill="1" applyBorder="1" applyAlignment="1">
      <alignment horizontal="center" vertical="center" wrapText="1"/>
    </xf>
    <xf numFmtId="0" fontId="2" fillId="4" borderId="3" xfId="1" applyFont="1" applyFill="1" applyBorder="1" applyAlignment="1">
      <alignment horizontal="center" vertical="center" wrapText="1"/>
    </xf>
    <xf numFmtId="0" fontId="2" fillId="4" borderId="13" xfId="1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wrapText="1"/>
    </xf>
    <xf numFmtId="164" fontId="8" fillId="7" borderId="1" xfId="1" applyNumberFormat="1" applyFont="1" applyFill="1" applyBorder="1" applyAlignment="1">
      <alignment horizontal="center" vertical="center" wrapText="1"/>
    </xf>
  </cellXfs>
  <cellStyles count="2">
    <cellStyle name="Normalny" xfId="0" builtinId="0"/>
    <cellStyle name="Normalny_Arkusz1" xfId="1"/>
  </cellStyles>
  <dxfs count="0"/>
  <tableStyles count="1" defaultTableStyle="TableStyleMedium2" defaultPivotStyle="PivotStyleLight16">
    <tableStyle name="Pozablokowa" pivot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7"/>
  <sheetViews>
    <sheetView tabSelected="1" topLeftCell="A2" workbookViewId="0">
      <selection activeCell="E11" sqref="E11:E12"/>
    </sheetView>
  </sheetViews>
  <sheetFormatPr defaultRowHeight="15" x14ac:dyDescent="0.25"/>
  <cols>
    <col min="2" max="2" width="24.5703125" customWidth="1"/>
    <col min="3" max="3" width="47.140625" customWidth="1"/>
    <col min="4" max="4" width="17.7109375" customWidth="1"/>
    <col min="5" max="5" width="20.42578125" customWidth="1"/>
    <col min="6" max="6" width="14" customWidth="1"/>
    <col min="7" max="7" width="15.28515625" customWidth="1"/>
    <col min="9" max="9" width="9.140625" customWidth="1"/>
    <col min="10" max="10" width="33.28515625" customWidth="1"/>
  </cols>
  <sheetData>
    <row r="1" spans="1:9" ht="39.75" customHeight="1" x14ac:dyDescent="0.25">
      <c r="B1" s="40" t="s">
        <v>120</v>
      </c>
      <c r="C1" s="40"/>
      <c r="F1" s="37" t="s">
        <v>122</v>
      </c>
      <c r="G1" s="41"/>
      <c r="H1" s="33"/>
      <c r="I1" s="33"/>
    </row>
    <row r="2" spans="1:9" ht="29.25" customHeight="1" x14ac:dyDescent="0.25">
      <c r="A2" s="19" t="s">
        <v>119</v>
      </c>
      <c r="B2" s="37" t="s">
        <v>121</v>
      </c>
      <c r="C2" s="37"/>
    </row>
    <row r="3" spans="1:9" ht="29.25" customHeight="1" thickBot="1" x14ac:dyDescent="0.3">
      <c r="B3" s="15"/>
      <c r="C3" s="35" t="s">
        <v>123</v>
      </c>
      <c r="D3" s="36"/>
      <c r="E3" s="36"/>
    </row>
    <row r="4" spans="1:9" x14ac:dyDescent="0.25">
      <c r="B4" s="16" t="s">
        <v>16</v>
      </c>
      <c r="C4" s="45"/>
      <c r="D4" s="45"/>
      <c r="E4" s="46"/>
    </row>
    <row r="5" spans="1:9" x14ac:dyDescent="0.25">
      <c r="B5" s="17" t="s">
        <v>17</v>
      </c>
      <c r="C5" s="47"/>
      <c r="D5" s="47"/>
      <c r="E5" s="48"/>
    </row>
    <row r="6" spans="1:9" ht="15.75" thickBot="1" x14ac:dyDescent="0.3">
      <c r="B6" s="18" t="s">
        <v>18</v>
      </c>
      <c r="C6" s="49"/>
      <c r="D6" s="49"/>
      <c r="E6" s="50"/>
    </row>
    <row r="7" spans="1:9" ht="15.75" x14ac:dyDescent="0.25">
      <c r="A7" s="51"/>
      <c r="B7" s="51"/>
      <c r="C7" s="51"/>
      <c r="E7" s="1"/>
      <c r="F7" s="2"/>
      <c r="G7" s="1"/>
    </row>
    <row r="8" spans="1:9" ht="15" customHeight="1" x14ac:dyDescent="0.25">
      <c r="A8" s="53" t="s">
        <v>20</v>
      </c>
      <c r="B8" s="54"/>
      <c r="C8" s="54"/>
      <c r="D8" s="54"/>
      <c r="E8" s="54"/>
      <c r="F8" s="54"/>
      <c r="G8" s="55"/>
    </row>
    <row r="9" spans="1:9" x14ac:dyDescent="0.25">
      <c r="A9" s="3">
        <v>1</v>
      </c>
      <c r="B9" s="3">
        <v>2</v>
      </c>
      <c r="C9" s="4">
        <v>3</v>
      </c>
      <c r="D9" s="3">
        <v>4</v>
      </c>
      <c r="E9" s="3">
        <v>5</v>
      </c>
      <c r="F9" s="6">
        <v>6</v>
      </c>
      <c r="G9" s="5" t="s">
        <v>6</v>
      </c>
    </row>
    <row r="10" spans="1:9" ht="75" x14ac:dyDescent="0.25">
      <c r="A10" s="3" t="s">
        <v>0</v>
      </c>
      <c r="B10" s="3" t="s">
        <v>1</v>
      </c>
      <c r="C10" s="4" t="s">
        <v>2</v>
      </c>
      <c r="D10" s="3" t="s">
        <v>3</v>
      </c>
      <c r="E10" s="5" t="s">
        <v>4</v>
      </c>
      <c r="F10" s="6" t="s">
        <v>15</v>
      </c>
      <c r="G10" s="5" t="s">
        <v>5</v>
      </c>
    </row>
    <row r="11" spans="1:9" ht="63.75" x14ac:dyDescent="0.25">
      <c r="A11" s="11">
        <v>1</v>
      </c>
      <c r="B11" s="12" t="s">
        <v>13</v>
      </c>
      <c r="C11" s="10" t="s">
        <v>31</v>
      </c>
      <c r="D11" s="21" t="s">
        <v>7</v>
      </c>
      <c r="E11" s="28"/>
      <c r="F11" s="7">
        <v>8</v>
      </c>
      <c r="G11" s="23">
        <f>E11*F11</f>
        <v>0</v>
      </c>
    </row>
    <row r="12" spans="1:9" ht="63.75" x14ac:dyDescent="0.25">
      <c r="A12" s="11">
        <v>3</v>
      </c>
      <c r="B12" s="12" t="s">
        <v>14</v>
      </c>
      <c r="C12" s="10" t="s">
        <v>32</v>
      </c>
      <c r="D12" s="21" t="s">
        <v>7</v>
      </c>
      <c r="E12" s="28"/>
      <c r="F12" s="7">
        <v>8</v>
      </c>
      <c r="G12" s="23">
        <f>E12*F12</f>
        <v>0</v>
      </c>
    </row>
    <row r="13" spans="1:9" x14ac:dyDescent="0.25">
      <c r="A13" s="52" t="s">
        <v>8</v>
      </c>
      <c r="B13" s="52"/>
      <c r="C13" s="52"/>
      <c r="D13" s="52"/>
      <c r="E13" s="52"/>
      <c r="F13" s="52"/>
      <c r="G13" s="31">
        <f>SUM(G11:G12)</f>
        <v>0</v>
      </c>
    </row>
    <row r="14" spans="1:9" x14ac:dyDescent="0.25">
      <c r="A14" s="13"/>
      <c r="B14" s="13"/>
      <c r="C14" s="13"/>
      <c r="D14" s="13"/>
      <c r="E14" s="13"/>
      <c r="F14" s="13"/>
      <c r="G14" s="8"/>
    </row>
    <row r="15" spans="1:9" ht="15" customHeight="1" x14ac:dyDescent="0.25">
      <c r="A15" s="53" t="s">
        <v>21</v>
      </c>
      <c r="B15" s="54"/>
      <c r="C15" s="54"/>
      <c r="D15" s="54"/>
      <c r="E15" s="54"/>
      <c r="F15" s="54"/>
      <c r="G15" s="55"/>
    </row>
    <row r="16" spans="1:9" x14ac:dyDescent="0.25">
      <c r="A16" s="3">
        <v>1</v>
      </c>
      <c r="B16" s="3">
        <v>2</v>
      </c>
      <c r="C16" s="4">
        <v>3</v>
      </c>
      <c r="D16" s="3">
        <v>4</v>
      </c>
      <c r="E16" s="3">
        <v>5</v>
      </c>
      <c r="F16" s="6">
        <v>6</v>
      </c>
      <c r="G16" s="5" t="s">
        <v>6</v>
      </c>
    </row>
    <row r="17" spans="1:7" ht="75" x14ac:dyDescent="0.25">
      <c r="A17" s="3" t="s">
        <v>0</v>
      </c>
      <c r="B17" s="3" t="s">
        <v>1</v>
      </c>
      <c r="C17" s="4" t="s">
        <v>2</v>
      </c>
      <c r="D17" s="3" t="s">
        <v>3</v>
      </c>
      <c r="E17" s="5" t="s">
        <v>4</v>
      </c>
      <c r="F17" s="6" t="s">
        <v>15</v>
      </c>
      <c r="G17" s="5" t="s">
        <v>5</v>
      </c>
    </row>
    <row r="18" spans="1:7" ht="38.25" x14ac:dyDescent="0.25">
      <c r="A18" s="21">
        <v>1</v>
      </c>
      <c r="B18" s="21" t="s">
        <v>35</v>
      </c>
      <c r="C18" s="21" t="s">
        <v>44</v>
      </c>
      <c r="D18" s="21" t="s">
        <v>7</v>
      </c>
      <c r="E18" s="29"/>
      <c r="F18" s="21">
        <v>20</v>
      </c>
      <c r="G18" s="24">
        <f>E18*F18</f>
        <v>0</v>
      </c>
    </row>
    <row r="19" spans="1:7" x14ac:dyDescent="0.25">
      <c r="A19" s="21">
        <v>2</v>
      </c>
      <c r="B19" s="21" t="s">
        <v>37</v>
      </c>
      <c r="C19" s="21" t="s">
        <v>45</v>
      </c>
      <c r="D19" s="21" t="s">
        <v>38</v>
      </c>
      <c r="E19" s="29"/>
      <c r="F19" s="21">
        <v>2</v>
      </c>
      <c r="G19" s="24">
        <f t="shared" ref="G19:G58" si="0">E19*F19</f>
        <v>0</v>
      </c>
    </row>
    <row r="20" spans="1:7" ht="25.5" x14ac:dyDescent="0.25">
      <c r="A20" s="21">
        <v>3</v>
      </c>
      <c r="B20" s="21" t="s">
        <v>33</v>
      </c>
      <c r="C20" s="21" t="s">
        <v>46</v>
      </c>
      <c r="D20" s="21" t="s">
        <v>7</v>
      </c>
      <c r="E20" s="29"/>
      <c r="F20" s="21">
        <v>4</v>
      </c>
      <c r="G20" s="24">
        <f t="shared" si="0"/>
        <v>0</v>
      </c>
    </row>
    <row r="21" spans="1:7" ht="25.5" x14ac:dyDescent="0.25">
      <c r="A21" s="21">
        <v>4</v>
      </c>
      <c r="B21" s="21" t="s">
        <v>34</v>
      </c>
      <c r="C21" s="21" t="s">
        <v>47</v>
      </c>
      <c r="D21" s="21" t="s">
        <v>7</v>
      </c>
      <c r="E21" s="29"/>
      <c r="F21" s="21">
        <v>2</v>
      </c>
      <c r="G21" s="24">
        <f t="shared" si="0"/>
        <v>0</v>
      </c>
    </row>
    <row r="22" spans="1:7" ht="25.5" x14ac:dyDescent="0.25">
      <c r="A22" s="21">
        <v>5</v>
      </c>
      <c r="B22" s="21" t="s">
        <v>39</v>
      </c>
      <c r="C22" s="21" t="s">
        <v>40</v>
      </c>
      <c r="D22" s="21" t="s">
        <v>7</v>
      </c>
      <c r="E22" s="29"/>
      <c r="F22" s="21">
        <v>4</v>
      </c>
      <c r="G22" s="24">
        <f t="shared" si="0"/>
        <v>0</v>
      </c>
    </row>
    <row r="23" spans="1:7" ht="25.5" x14ac:dyDescent="0.25">
      <c r="A23" s="21">
        <v>6</v>
      </c>
      <c r="B23" s="21" t="s">
        <v>41</v>
      </c>
      <c r="C23" s="21" t="s">
        <v>48</v>
      </c>
      <c r="D23" s="21" t="s">
        <v>7</v>
      </c>
      <c r="E23" s="29"/>
      <c r="F23" s="21">
        <v>4</v>
      </c>
      <c r="G23" s="24">
        <f t="shared" si="0"/>
        <v>0</v>
      </c>
    </row>
    <row r="24" spans="1:7" ht="25.5" x14ac:dyDescent="0.25">
      <c r="A24" s="21">
        <v>7</v>
      </c>
      <c r="B24" s="21" t="s">
        <v>52</v>
      </c>
      <c r="C24" s="21" t="s">
        <v>54</v>
      </c>
      <c r="D24" s="21" t="s">
        <v>7</v>
      </c>
      <c r="E24" s="29"/>
      <c r="F24" s="21">
        <v>2</v>
      </c>
      <c r="G24" s="24">
        <f t="shared" si="0"/>
        <v>0</v>
      </c>
    </row>
    <row r="25" spans="1:7" ht="25.5" x14ac:dyDescent="0.25">
      <c r="A25" s="21">
        <v>8</v>
      </c>
      <c r="B25" s="21" t="s">
        <v>42</v>
      </c>
      <c r="C25" s="21" t="s">
        <v>49</v>
      </c>
      <c r="D25" s="21" t="s">
        <v>7</v>
      </c>
      <c r="E25" s="29"/>
      <c r="F25" s="21">
        <v>2</v>
      </c>
      <c r="G25" s="24">
        <f t="shared" si="0"/>
        <v>0</v>
      </c>
    </row>
    <row r="26" spans="1:7" ht="25.5" x14ac:dyDescent="0.25">
      <c r="A26" s="21">
        <v>9</v>
      </c>
      <c r="B26" s="21" t="s">
        <v>53</v>
      </c>
      <c r="C26" s="21" t="s">
        <v>54</v>
      </c>
      <c r="D26" s="21" t="s">
        <v>7</v>
      </c>
      <c r="E26" s="29"/>
      <c r="F26" s="21">
        <v>2</v>
      </c>
      <c r="G26" s="24">
        <f t="shared" si="0"/>
        <v>0</v>
      </c>
    </row>
    <row r="27" spans="1:7" ht="25.5" x14ac:dyDescent="0.25">
      <c r="A27" s="21">
        <v>10</v>
      </c>
      <c r="B27" s="21" t="s">
        <v>43</v>
      </c>
      <c r="C27" s="21" t="s">
        <v>50</v>
      </c>
      <c r="D27" s="21" t="s">
        <v>38</v>
      </c>
      <c r="E27" s="29"/>
      <c r="F27" s="21">
        <v>6</v>
      </c>
      <c r="G27" s="24">
        <f t="shared" si="0"/>
        <v>0</v>
      </c>
    </row>
    <row r="28" spans="1:7" ht="25.5" x14ac:dyDescent="0.25">
      <c r="A28" s="21">
        <v>11</v>
      </c>
      <c r="B28" s="21" t="s">
        <v>51</v>
      </c>
      <c r="C28" s="21" t="s">
        <v>55</v>
      </c>
      <c r="D28" s="21" t="s">
        <v>7</v>
      </c>
      <c r="E28" s="29"/>
      <c r="F28" s="21">
        <v>4</v>
      </c>
      <c r="G28" s="24">
        <f t="shared" si="0"/>
        <v>0</v>
      </c>
    </row>
    <row r="29" spans="1:7" ht="51" x14ac:dyDescent="0.25">
      <c r="A29" s="21">
        <v>12</v>
      </c>
      <c r="B29" s="21" t="s">
        <v>56</v>
      </c>
      <c r="C29" s="21" t="s">
        <v>57</v>
      </c>
      <c r="D29" s="21" t="s">
        <v>7</v>
      </c>
      <c r="E29" s="29"/>
      <c r="F29" s="21">
        <v>2</v>
      </c>
      <c r="G29" s="24">
        <f t="shared" si="0"/>
        <v>0</v>
      </c>
    </row>
    <row r="30" spans="1:7" ht="25.5" x14ac:dyDescent="0.25">
      <c r="A30" s="21">
        <v>13</v>
      </c>
      <c r="B30" s="21" t="s">
        <v>59</v>
      </c>
      <c r="C30" s="21" t="s">
        <v>58</v>
      </c>
      <c r="D30" s="21" t="s">
        <v>7</v>
      </c>
      <c r="E30" s="29"/>
      <c r="F30" s="21">
        <v>20</v>
      </c>
      <c r="G30" s="24">
        <f t="shared" si="0"/>
        <v>0</v>
      </c>
    </row>
    <row r="31" spans="1:7" ht="25.5" x14ac:dyDescent="0.25">
      <c r="A31" s="21">
        <v>14</v>
      </c>
      <c r="B31" s="21" t="s">
        <v>60</v>
      </c>
      <c r="C31" s="21" t="s">
        <v>61</v>
      </c>
      <c r="D31" s="21" t="s">
        <v>38</v>
      </c>
      <c r="E31" s="29"/>
      <c r="F31" s="21">
        <v>6</v>
      </c>
      <c r="G31" s="24">
        <f t="shared" si="0"/>
        <v>0</v>
      </c>
    </row>
    <row r="32" spans="1:7" ht="38.25" x14ac:dyDescent="0.25">
      <c r="A32" s="21">
        <v>15</v>
      </c>
      <c r="B32" s="21" t="s">
        <v>80</v>
      </c>
      <c r="C32" s="21" t="s">
        <v>81</v>
      </c>
      <c r="D32" s="21" t="s">
        <v>7</v>
      </c>
      <c r="E32" s="29"/>
      <c r="F32" s="21">
        <v>4</v>
      </c>
      <c r="G32" s="24">
        <f t="shared" si="0"/>
        <v>0</v>
      </c>
    </row>
    <row r="33" spans="1:7" ht="25.5" x14ac:dyDescent="0.25">
      <c r="A33" s="21">
        <v>16</v>
      </c>
      <c r="B33" s="21" t="s">
        <v>97</v>
      </c>
      <c r="C33" s="21" t="s">
        <v>98</v>
      </c>
      <c r="D33" s="21" t="s">
        <v>7</v>
      </c>
      <c r="E33" s="29"/>
      <c r="F33" s="21">
        <v>2</v>
      </c>
      <c r="G33" s="24">
        <f t="shared" si="0"/>
        <v>0</v>
      </c>
    </row>
    <row r="34" spans="1:7" ht="38.25" x14ac:dyDescent="0.25">
      <c r="A34" s="21">
        <v>17</v>
      </c>
      <c r="B34" s="21" t="s">
        <v>82</v>
      </c>
      <c r="C34" s="21" t="s">
        <v>83</v>
      </c>
      <c r="D34" s="21" t="s">
        <v>7</v>
      </c>
      <c r="E34" s="29"/>
      <c r="F34" s="21">
        <v>2</v>
      </c>
      <c r="G34" s="24">
        <f t="shared" si="0"/>
        <v>0</v>
      </c>
    </row>
    <row r="35" spans="1:7" ht="38.25" x14ac:dyDescent="0.25">
      <c r="A35" s="21">
        <v>18</v>
      </c>
      <c r="B35" s="21" t="s">
        <v>84</v>
      </c>
      <c r="C35" s="21" t="s">
        <v>85</v>
      </c>
      <c r="D35" s="21" t="s">
        <v>7</v>
      </c>
      <c r="E35" s="29"/>
      <c r="F35" s="21">
        <v>8</v>
      </c>
      <c r="G35" s="24">
        <f t="shared" si="0"/>
        <v>0</v>
      </c>
    </row>
    <row r="36" spans="1:7" ht="38.25" x14ac:dyDescent="0.25">
      <c r="A36" s="21">
        <v>19</v>
      </c>
      <c r="B36" s="21" t="s">
        <v>86</v>
      </c>
      <c r="C36" s="21" t="s">
        <v>87</v>
      </c>
      <c r="D36" s="21" t="s">
        <v>7</v>
      </c>
      <c r="E36" s="29"/>
      <c r="F36" s="21">
        <v>4</v>
      </c>
      <c r="G36" s="24">
        <f t="shared" si="0"/>
        <v>0</v>
      </c>
    </row>
    <row r="37" spans="1:7" ht="38.25" x14ac:dyDescent="0.25">
      <c r="A37" s="21">
        <v>20</v>
      </c>
      <c r="B37" s="21" t="s">
        <v>88</v>
      </c>
      <c r="C37" s="21" t="s">
        <v>89</v>
      </c>
      <c r="D37" s="21" t="s">
        <v>7</v>
      </c>
      <c r="E37" s="29"/>
      <c r="F37" s="21">
        <v>6</v>
      </c>
      <c r="G37" s="24">
        <f t="shared" si="0"/>
        <v>0</v>
      </c>
    </row>
    <row r="38" spans="1:7" ht="25.5" x14ac:dyDescent="0.25">
      <c r="A38" s="21">
        <v>21</v>
      </c>
      <c r="B38" s="21" t="s">
        <v>90</v>
      </c>
      <c r="C38" s="21" t="s">
        <v>91</v>
      </c>
      <c r="D38" s="21" t="s">
        <v>38</v>
      </c>
      <c r="E38" s="29"/>
      <c r="F38" s="21">
        <v>6</v>
      </c>
      <c r="G38" s="24">
        <f t="shared" si="0"/>
        <v>0</v>
      </c>
    </row>
    <row r="39" spans="1:7" ht="38.25" x14ac:dyDescent="0.25">
      <c r="A39" s="21">
        <v>22</v>
      </c>
      <c r="B39" s="21" t="s">
        <v>94</v>
      </c>
      <c r="C39" s="21" t="s">
        <v>95</v>
      </c>
      <c r="D39" s="21" t="s">
        <v>7</v>
      </c>
      <c r="E39" s="29"/>
      <c r="F39" s="21">
        <v>6</v>
      </c>
      <c r="G39" s="24">
        <f t="shared" si="0"/>
        <v>0</v>
      </c>
    </row>
    <row r="40" spans="1:7" ht="38.25" x14ac:dyDescent="0.25">
      <c r="A40" s="21">
        <v>23</v>
      </c>
      <c r="B40" s="21" t="s">
        <v>92</v>
      </c>
      <c r="C40" s="21" t="s">
        <v>92</v>
      </c>
      <c r="D40" s="21" t="s">
        <v>7</v>
      </c>
      <c r="E40" s="29"/>
      <c r="F40" s="21">
        <v>4</v>
      </c>
      <c r="G40" s="24">
        <f t="shared" si="0"/>
        <v>0</v>
      </c>
    </row>
    <row r="41" spans="1:7" ht="25.5" x14ac:dyDescent="0.25">
      <c r="A41" s="21">
        <v>24</v>
      </c>
      <c r="B41" s="21" t="s">
        <v>36</v>
      </c>
      <c r="C41" s="21" t="s">
        <v>96</v>
      </c>
      <c r="D41" s="21" t="s">
        <v>7</v>
      </c>
      <c r="E41" s="29"/>
      <c r="F41" s="21">
        <v>20</v>
      </c>
      <c r="G41" s="24">
        <f t="shared" si="0"/>
        <v>0</v>
      </c>
    </row>
    <row r="42" spans="1:7" ht="51" x14ac:dyDescent="0.25">
      <c r="A42" s="21">
        <v>25</v>
      </c>
      <c r="B42" s="21" t="s">
        <v>99</v>
      </c>
      <c r="C42" s="21" t="s">
        <v>100</v>
      </c>
      <c r="D42" s="21" t="s">
        <v>38</v>
      </c>
      <c r="E42" s="29"/>
      <c r="F42" s="21">
        <v>3</v>
      </c>
      <c r="G42" s="24">
        <f t="shared" si="0"/>
        <v>0</v>
      </c>
    </row>
    <row r="43" spans="1:7" x14ac:dyDescent="0.25">
      <c r="A43" s="21">
        <v>26</v>
      </c>
      <c r="B43" s="21" t="s">
        <v>101</v>
      </c>
      <c r="C43" s="21" t="s">
        <v>102</v>
      </c>
      <c r="D43" s="21" t="s">
        <v>38</v>
      </c>
      <c r="E43" s="29"/>
      <c r="F43" s="21">
        <v>2</v>
      </c>
      <c r="G43" s="24">
        <f t="shared" si="0"/>
        <v>0</v>
      </c>
    </row>
    <row r="44" spans="1:7" ht="51" x14ac:dyDescent="0.25">
      <c r="A44" s="21">
        <v>27</v>
      </c>
      <c r="B44" s="21" t="s">
        <v>93</v>
      </c>
      <c r="C44" s="21" t="s">
        <v>103</v>
      </c>
      <c r="D44" s="21" t="s">
        <v>38</v>
      </c>
      <c r="E44" s="29"/>
      <c r="F44" s="21">
        <v>12</v>
      </c>
      <c r="G44" s="24">
        <f t="shared" si="0"/>
        <v>0</v>
      </c>
    </row>
    <row r="45" spans="1:7" ht="38.25" x14ac:dyDescent="0.25">
      <c r="A45" s="21">
        <v>28</v>
      </c>
      <c r="B45" s="21" t="s">
        <v>62</v>
      </c>
      <c r="C45" s="21" t="s">
        <v>62</v>
      </c>
      <c r="D45" s="21" t="s">
        <v>7</v>
      </c>
      <c r="E45" s="29"/>
      <c r="F45" s="21">
        <v>20</v>
      </c>
      <c r="G45" s="24">
        <f t="shared" si="0"/>
        <v>0</v>
      </c>
    </row>
    <row r="46" spans="1:7" ht="25.5" x14ac:dyDescent="0.25">
      <c r="A46" s="21">
        <v>29</v>
      </c>
      <c r="B46" s="21" t="s">
        <v>63</v>
      </c>
      <c r="C46" s="21" t="s">
        <v>63</v>
      </c>
      <c r="D46" s="21" t="s">
        <v>38</v>
      </c>
      <c r="E46" s="29"/>
      <c r="F46" s="21">
        <v>15</v>
      </c>
      <c r="G46" s="24">
        <f t="shared" si="0"/>
        <v>0</v>
      </c>
    </row>
    <row r="47" spans="1:7" ht="38.25" x14ac:dyDescent="0.25">
      <c r="A47" s="21">
        <v>30</v>
      </c>
      <c r="B47" s="21" t="s">
        <v>64</v>
      </c>
      <c r="C47" s="21" t="s">
        <v>109</v>
      </c>
      <c r="D47" s="21" t="s">
        <v>38</v>
      </c>
      <c r="E47" s="29"/>
      <c r="F47" s="21">
        <v>30</v>
      </c>
      <c r="G47" s="24">
        <f t="shared" si="0"/>
        <v>0</v>
      </c>
    </row>
    <row r="48" spans="1:7" ht="25.5" x14ac:dyDescent="0.25">
      <c r="A48" s="21">
        <v>31</v>
      </c>
      <c r="B48" s="21" t="s">
        <v>65</v>
      </c>
      <c r="C48" s="21" t="s">
        <v>66</v>
      </c>
      <c r="D48" s="21" t="s">
        <v>7</v>
      </c>
      <c r="E48" s="29"/>
      <c r="F48" s="21">
        <v>15</v>
      </c>
      <c r="G48" s="24">
        <f t="shared" si="0"/>
        <v>0</v>
      </c>
    </row>
    <row r="49" spans="1:7" ht="25.5" x14ac:dyDescent="0.25">
      <c r="A49" s="21">
        <v>32</v>
      </c>
      <c r="B49" s="21" t="s">
        <v>67</v>
      </c>
      <c r="C49" s="21" t="s">
        <v>110</v>
      </c>
      <c r="D49" s="21" t="s">
        <v>38</v>
      </c>
      <c r="E49" s="29"/>
      <c r="F49" s="21">
        <v>12</v>
      </c>
      <c r="G49" s="24">
        <f t="shared" si="0"/>
        <v>0</v>
      </c>
    </row>
    <row r="50" spans="1:7" ht="76.5" x14ac:dyDescent="0.25">
      <c r="A50" s="21">
        <v>33</v>
      </c>
      <c r="B50" s="21" t="s">
        <v>68</v>
      </c>
      <c r="C50" s="21" t="s">
        <v>111</v>
      </c>
      <c r="D50" s="21" t="s">
        <v>7</v>
      </c>
      <c r="E50" s="29"/>
      <c r="F50" s="21">
        <v>10</v>
      </c>
      <c r="G50" s="24">
        <f t="shared" si="0"/>
        <v>0</v>
      </c>
    </row>
    <row r="51" spans="1:7" ht="25.5" x14ac:dyDescent="0.25">
      <c r="A51" s="21">
        <v>34</v>
      </c>
      <c r="B51" s="21" t="s">
        <v>69</v>
      </c>
      <c r="C51" s="21" t="s">
        <v>107</v>
      </c>
      <c r="D51" s="21" t="s">
        <v>7</v>
      </c>
      <c r="E51" s="29"/>
      <c r="F51" s="21">
        <v>12</v>
      </c>
      <c r="G51" s="24">
        <f t="shared" si="0"/>
        <v>0</v>
      </c>
    </row>
    <row r="52" spans="1:7" ht="38.25" x14ac:dyDescent="0.25">
      <c r="A52" s="21">
        <v>35</v>
      </c>
      <c r="B52" s="21" t="s">
        <v>79</v>
      </c>
      <c r="C52" s="21" t="s">
        <v>108</v>
      </c>
      <c r="D52" s="21" t="s">
        <v>7</v>
      </c>
      <c r="E52" s="29"/>
      <c r="F52" s="21">
        <v>4</v>
      </c>
      <c r="G52" s="24">
        <f t="shared" si="0"/>
        <v>0</v>
      </c>
    </row>
    <row r="53" spans="1:7" ht="25.5" x14ac:dyDescent="0.25">
      <c r="A53" s="21">
        <v>36</v>
      </c>
      <c r="B53" s="21" t="s">
        <v>70</v>
      </c>
      <c r="C53" s="21" t="s">
        <v>71</v>
      </c>
      <c r="D53" s="21" t="s">
        <v>72</v>
      </c>
      <c r="E53" s="29"/>
      <c r="F53" s="21">
        <v>30</v>
      </c>
      <c r="G53" s="24">
        <f t="shared" si="0"/>
        <v>0</v>
      </c>
    </row>
    <row r="54" spans="1:7" ht="25.5" x14ac:dyDescent="0.25">
      <c r="A54" s="21">
        <v>37</v>
      </c>
      <c r="B54" s="21" t="s">
        <v>73</v>
      </c>
      <c r="C54" s="21" t="s">
        <v>112</v>
      </c>
      <c r="D54" s="21" t="s">
        <v>72</v>
      </c>
      <c r="E54" s="29"/>
      <c r="F54" s="21">
        <v>100</v>
      </c>
      <c r="G54" s="24">
        <f t="shared" si="0"/>
        <v>0</v>
      </c>
    </row>
    <row r="55" spans="1:7" ht="25.5" x14ac:dyDescent="0.25">
      <c r="A55" s="21">
        <v>38</v>
      </c>
      <c r="B55" s="21" t="s">
        <v>74</v>
      </c>
      <c r="C55" s="21" t="s">
        <v>75</v>
      </c>
      <c r="D55" s="21" t="s">
        <v>72</v>
      </c>
      <c r="E55" s="29"/>
      <c r="F55" s="21">
        <v>100</v>
      </c>
      <c r="G55" s="24">
        <f t="shared" si="0"/>
        <v>0</v>
      </c>
    </row>
    <row r="56" spans="1:7" ht="25.5" x14ac:dyDescent="0.25">
      <c r="A56" s="21">
        <v>39</v>
      </c>
      <c r="B56" s="21" t="s">
        <v>76</v>
      </c>
      <c r="C56" s="21" t="s">
        <v>77</v>
      </c>
      <c r="D56" s="21" t="s">
        <v>72</v>
      </c>
      <c r="E56" s="29"/>
      <c r="F56" s="21">
        <v>400</v>
      </c>
      <c r="G56" s="24">
        <f t="shared" si="0"/>
        <v>0</v>
      </c>
    </row>
    <row r="57" spans="1:7" ht="25.5" x14ac:dyDescent="0.25">
      <c r="A57" s="21">
        <v>40</v>
      </c>
      <c r="B57" s="21" t="s">
        <v>78</v>
      </c>
      <c r="C57" s="21" t="s">
        <v>113</v>
      </c>
      <c r="D57" s="21" t="s">
        <v>72</v>
      </c>
      <c r="E57" s="29"/>
      <c r="F57" s="21">
        <v>400</v>
      </c>
      <c r="G57" s="24">
        <f t="shared" si="0"/>
        <v>0</v>
      </c>
    </row>
    <row r="58" spans="1:7" ht="25.5" x14ac:dyDescent="0.25">
      <c r="A58" s="21">
        <v>41</v>
      </c>
      <c r="B58" s="21" t="s">
        <v>104</v>
      </c>
      <c r="C58" s="21" t="s">
        <v>105</v>
      </c>
      <c r="D58" s="21" t="s">
        <v>106</v>
      </c>
      <c r="E58" s="29"/>
      <c r="F58" s="21">
        <v>12</v>
      </c>
      <c r="G58" s="24">
        <f t="shared" si="0"/>
        <v>0</v>
      </c>
    </row>
    <row r="59" spans="1:7" x14ac:dyDescent="0.25">
      <c r="A59" s="21"/>
      <c r="B59" s="21"/>
      <c r="C59" s="21"/>
      <c r="D59" s="21"/>
      <c r="E59" s="21"/>
      <c r="F59" s="20" t="s">
        <v>8</v>
      </c>
      <c r="G59" s="32">
        <f>SUM(G18:G58)</f>
        <v>0</v>
      </c>
    </row>
    <row r="60" spans="1:7" x14ac:dyDescent="0.25">
      <c r="A60" s="13"/>
      <c r="B60" s="13"/>
      <c r="C60" s="13"/>
      <c r="D60" s="13"/>
      <c r="E60" s="13"/>
      <c r="F60" s="13"/>
      <c r="G60" s="8"/>
    </row>
    <row r="61" spans="1:7" ht="15" customHeight="1" x14ac:dyDescent="0.25">
      <c r="A61" s="53" t="s">
        <v>22</v>
      </c>
      <c r="B61" s="54"/>
      <c r="C61" s="54"/>
      <c r="D61" s="54"/>
      <c r="E61" s="54"/>
      <c r="F61" s="54"/>
      <c r="G61" s="55"/>
    </row>
    <row r="62" spans="1:7" x14ac:dyDescent="0.25">
      <c r="A62" s="3">
        <v>1</v>
      </c>
      <c r="B62" s="3">
        <v>2</v>
      </c>
      <c r="C62" s="4">
        <v>3</v>
      </c>
      <c r="D62" s="3">
        <v>4</v>
      </c>
      <c r="E62" s="3">
        <v>5</v>
      </c>
      <c r="F62" s="6">
        <v>6</v>
      </c>
      <c r="G62" s="5" t="s">
        <v>6</v>
      </c>
    </row>
    <row r="63" spans="1:7" ht="75" x14ac:dyDescent="0.25">
      <c r="A63" s="3" t="s">
        <v>0</v>
      </c>
      <c r="B63" s="3" t="s">
        <v>1</v>
      </c>
      <c r="C63" s="4" t="s">
        <v>2</v>
      </c>
      <c r="D63" s="3" t="s">
        <v>3</v>
      </c>
      <c r="E63" s="5" t="s">
        <v>4</v>
      </c>
      <c r="F63" s="6" t="s">
        <v>15</v>
      </c>
      <c r="G63" s="5" t="s">
        <v>5</v>
      </c>
    </row>
    <row r="64" spans="1:7" x14ac:dyDescent="0.25">
      <c r="A64" s="9">
        <v>1</v>
      </c>
      <c r="B64" s="10" t="s">
        <v>10</v>
      </c>
      <c r="C64" s="10" t="s">
        <v>10</v>
      </c>
      <c r="D64" s="10" t="s">
        <v>9</v>
      </c>
      <c r="E64" s="30"/>
      <c r="F64" s="14">
        <v>800</v>
      </c>
      <c r="G64" s="25">
        <f>E64*F64</f>
        <v>0</v>
      </c>
    </row>
    <row r="65" spans="1:7" x14ac:dyDescent="0.25">
      <c r="A65" s="9">
        <v>2</v>
      </c>
      <c r="B65" s="10" t="s">
        <v>11</v>
      </c>
      <c r="C65" s="10" t="s">
        <v>11</v>
      </c>
      <c r="D65" s="10" t="s">
        <v>9</v>
      </c>
      <c r="E65" s="57"/>
      <c r="F65" s="14">
        <v>200</v>
      </c>
      <c r="G65" s="25">
        <f t="shared" ref="G65:G68" si="1">E65*F65</f>
        <v>0</v>
      </c>
    </row>
    <row r="66" spans="1:7" x14ac:dyDescent="0.25">
      <c r="A66" s="9">
        <v>3</v>
      </c>
      <c r="B66" s="10" t="s">
        <v>12</v>
      </c>
      <c r="C66" s="10" t="s">
        <v>12</v>
      </c>
      <c r="D66" s="10" t="s">
        <v>9</v>
      </c>
      <c r="E66" s="30"/>
      <c r="F66" s="14">
        <v>600</v>
      </c>
      <c r="G66" s="25">
        <f t="shared" si="1"/>
        <v>0</v>
      </c>
    </row>
    <row r="67" spans="1:7" x14ac:dyDescent="0.25">
      <c r="A67" s="9">
        <v>4</v>
      </c>
      <c r="B67" s="10" t="s">
        <v>29</v>
      </c>
      <c r="C67" s="10" t="s">
        <v>29</v>
      </c>
      <c r="D67" s="10" t="s">
        <v>9</v>
      </c>
      <c r="E67" s="30"/>
      <c r="F67" s="9">
        <v>40</v>
      </c>
      <c r="G67" s="25">
        <f t="shared" si="1"/>
        <v>0</v>
      </c>
    </row>
    <row r="68" spans="1:7" x14ac:dyDescent="0.25">
      <c r="A68" s="9">
        <v>5</v>
      </c>
      <c r="B68" s="10" t="s">
        <v>30</v>
      </c>
      <c r="C68" s="10" t="s">
        <v>30</v>
      </c>
      <c r="D68" s="10" t="s">
        <v>9</v>
      </c>
      <c r="E68" s="29"/>
      <c r="F68" s="10">
        <v>60</v>
      </c>
      <c r="G68" s="25">
        <f t="shared" si="1"/>
        <v>0</v>
      </c>
    </row>
    <row r="69" spans="1:7" x14ac:dyDescent="0.25">
      <c r="A69" s="9"/>
      <c r="B69" s="9"/>
      <c r="D69" s="9"/>
      <c r="E69" s="25"/>
      <c r="F69" s="20" t="s">
        <v>8</v>
      </c>
      <c r="G69" s="31">
        <f>SUM(G64:G68)</f>
        <v>0</v>
      </c>
    </row>
    <row r="70" spans="1:7" ht="15" customHeight="1" x14ac:dyDescent="0.25">
      <c r="A70" s="13"/>
      <c r="B70" s="13"/>
      <c r="C70" s="13"/>
      <c r="D70" s="13"/>
      <c r="E70" s="24"/>
      <c r="F70" s="13"/>
      <c r="G70" s="8"/>
    </row>
    <row r="74" spans="1:7" ht="15" customHeight="1" x14ac:dyDescent="0.25">
      <c r="A74" s="42" t="s">
        <v>114</v>
      </c>
      <c r="B74" s="43"/>
      <c r="C74" s="43"/>
    </row>
    <row r="75" spans="1:7" x14ac:dyDescent="0.25">
      <c r="A75" s="3">
        <v>1</v>
      </c>
      <c r="B75" s="3">
        <v>2</v>
      </c>
      <c r="C75" s="4">
        <v>3</v>
      </c>
    </row>
    <row r="76" spans="1:7" ht="30" x14ac:dyDescent="0.25">
      <c r="A76" s="3" t="s">
        <v>0</v>
      </c>
      <c r="B76" s="3" t="s">
        <v>23</v>
      </c>
      <c r="C76" s="4" t="s">
        <v>24</v>
      </c>
    </row>
    <row r="77" spans="1:7" ht="38.25" x14ac:dyDescent="0.25">
      <c r="A77" s="9">
        <v>1</v>
      </c>
      <c r="B77" s="10" t="s">
        <v>25</v>
      </c>
      <c r="C77" s="22">
        <f>G13</f>
        <v>0</v>
      </c>
    </row>
    <row r="78" spans="1:7" ht="38.25" x14ac:dyDescent="0.25">
      <c r="A78" s="9">
        <v>2</v>
      </c>
      <c r="B78" s="10" t="s">
        <v>26</v>
      </c>
      <c r="C78" s="22">
        <f>G59</f>
        <v>0</v>
      </c>
    </row>
    <row r="79" spans="1:7" ht="63.75" x14ac:dyDescent="0.25">
      <c r="A79" s="9">
        <v>3</v>
      </c>
      <c r="B79" s="10" t="s">
        <v>27</v>
      </c>
      <c r="C79" s="22">
        <f>G69</f>
        <v>0</v>
      </c>
    </row>
    <row r="80" spans="1:7" ht="63.75" x14ac:dyDescent="0.25">
      <c r="A80" s="9">
        <v>4</v>
      </c>
      <c r="B80" s="10" t="s">
        <v>28</v>
      </c>
      <c r="C80" s="22">
        <v>80000</v>
      </c>
    </row>
    <row r="81" spans="1:5" ht="63" customHeight="1" x14ac:dyDescent="0.25">
      <c r="A81" s="56" t="s">
        <v>115</v>
      </c>
      <c r="B81" s="56"/>
      <c r="C81" s="27">
        <f>SUM(C77:C80)</f>
        <v>80000</v>
      </c>
    </row>
    <row r="82" spans="1:5" ht="47.25" customHeight="1" x14ac:dyDescent="0.25">
      <c r="A82" s="34" t="s">
        <v>116</v>
      </c>
      <c r="B82" s="34"/>
      <c r="C82" s="26">
        <f>C81*1.23</f>
        <v>98400</v>
      </c>
    </row>
    <row r="84" spans="1:5" ht="41.25" customHeight="1" x14ac:dyDescent="0.25">
      <c r="B84" s="37" t="s">
        <v>117</v>
      </c>
      <c r="C84" s="37"/>
    </row>
    <row r="87" spans="1:5" ht="15" customHeight="1" x14ac:dyDescent="0.25">
      <c r="A87" s="44" t="s">
        <v>19</v>
      </c>
      <c r="B87" s="44"/>
      <c r="C87" s="44"/>
      <c r="D87" s="44"/>
      <c r="E87" s="44"/>
    </row>
    <row r="88" spans="1:5" x14ac:dyDescent="0.25">
      <c r="A88" s="44"/>
      <c r="B88" s="44"/>
      <c r="C88" s="44"/>
      <c r="D88" s="44"/>
      <c r="E88" s="44"/>
    </row>
    <row r="89" spans="1:5" x14ac:dyDescent="0.25">
      <c r="A89" s="44"/>
      <c r="B89" s="44"/>
      <c r="C89" s="44"/>
      <c r="D89" s="44"/>
      <c r="E89" s="44"/>
    </row>
    <row r="90" spans="1:5" x14ac:dyDescent="0.25">
      <c r="A90" s="44"/>
      <c r="B90" s="44"/>
      <c r="C90" s="44"/>
      <c r="D90" s="44"/>
      <c r="E90" s="44"/>
    </row>
    <row r="91" spans="1:5" x14ac:dyDescent="0.25">
      <c r="A91" s="44"/>
      <c r="B91" s="44"/>
      <c r="C91" s="44"/>
      <c r="D91" s="44"/>
      <c r="E91" s="44"/>
    </row>
    <row r="93" spans="1:5" x14ac:dyDescent="0.25">
      <c r="D93" s="38" t="s">
        <v>118</v>
      </c>
      <c r="E93" s="39"/>
    </row>
    <row r="94" spans="1:5" x14ac:dyDescent="0.25">
      <c r="D94" s="39"/>
      <c r="E94" s="39"/>
    </row>
    <row r="95" spans="1:5" x14ac:dyDescent="0.25">
      <c r="D95" s="39"/>
      <c r="E95" s="39"/>
    </row>
    <row r="96" spans="1:5" x14ac:dyDescent="0.25">
      <c r="D96" s="39"/>
      <c r="E96" s="39"/>
    </row>
    <row r="97" spans="4:5" x14ac:dyDescent="0.25">
      <c r="D97" s="39"/>
      <c r="E97" s="39"/>
    </row>
  </sheetData>
  <mergeCells count="18">
    <mergeCell ref="F1:G1"/>
    <mergeCell ref="A74:C74"/>
    <mergeCell ref="A87:E91"/>
    <mergeCell ref="C4:E4"/>
    <mergeCell ref="C5:E5"/>
    <mergeCell ref="C6:E6"/>
    <mergeCell ref="A7:C7"/>
    <mergeCell ref="A13:F13"/>
    <mergeCell ref="A8:G8"/>
    <mergeCell ref="A15:G15"/>
    <mergeCell ref="A61:G61"/>
    <mergeCell ref="A81:B81"/>
    <mergeCell ref="A82:B82"/>
    <mergeCell ref="C3:E3"/>
    <mergeCell ref="B84:C84"/>
    <mergeCell ref="D93:E97"/>
    <mergeCell ref="B1:C1"/>
    <mergeCell ref="B2:C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ED70224960BAB84ABE34E15D166214BB" ma:contentTypeVersion="0" ma:contentTypeDescription="SWPP2 Dokument bazowy" ma:contentTypeScope="" ma:versionID="e295e7e05c351f4c96f662046f1d3b3a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SWZ_Zał. nr 11B - Formularz cenowy [część II].xlsx</dmsv2BaseFileName>
    <dmsv2BaseDisplayName xmlns="http://schemas.microsoft.com/sharepoint/v3">SWZ_Zał. nr 11B - Formularz cenowy [część II]</dmsv2BaseDisplayName>
    <dmsv2SWPP2ObjectNumber xmlns="http://schemas.microsoft.com/sharepoint/v3">POST/PEC/PEC/ZSK/00987/2024                       </dmsv2SWPP2ObjectNumber>
    <dmsv2SWPP2SumMD5 xmlns="http://schemas.microsoft.com/sharepoint/v3">805d284ec073be8316d606e46cb94d2f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657171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20963082</dmsv2BaseClientSystemDocumentID>
    <dmsv2BaseModifiedByID xmlns="http://schemas.microsoft.com/sharepoint/v3">19100183</dmsv2BaseModifiedByID>
    <dmsv2BaseCreatedByID xmlns="http://schemas.microsoft.com/sharepoint/v3">19100183</dmsv2BaseCreatedByID>
    <dmsv2SWPP2ObjectDepartment xmlns="http://schemas.microsoft.com/sharepoint/v3">00000001000l00030001</dmsv2SWPP2ObjectDepartment>
    <dmsv2SWPP2ObjectName xmlns="http://schemas.microsoft.com/sharepoint/v3">Postępowanie</dmsv2SWPP2ObjectName>
    <_dlc_DocId xmlns="a19cb1c7-c5c7-46d4-85ae-d83685407bba">AEASQFSYQUA4-1784930391-19572</_dlc_DocId>
    <_dlc_DocIdUrl xmlns="a19cb1c7-c5c7-46d4-85ae-d83685407bba">
      <Url>https://swpp2.dms.gkpge.pl/sites/32/_layouts/15/DocIdRedir.aspx?ID=AEASQFSYQUA4-1784930391-19572</Url>
      <Description>AEASQFSYQUA4-1784930391-19572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49107D71-03A9-4278-9415-E2A855A96C6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9A5570-24B7-44A2-89C6-FC6E2681E19E}"/>
</file>

<file path=customXml/itemProps3.xml><?xml version="1.0" encoding="utf-8"?>
<ds:datastoreItem xmlns:ds="http://schemas.openxmlformats.org/officeDocument/2006/customXml" ds:itemID="{6FCEC355-E58B-4899-8ACE-6D07CDD35958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a9020018-8fe0-4068-9016-347dfefdccc9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E2D51310-EE5A-482A-96DC-181DDEB3B40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2015-06-05T18:19:34Z</dcterms:created>
  <dcterms:modified xsi:type="dcterms:W3CDTF">2024-10-09T06:25:17Z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0x0101891000ED70224960BAB84ABE34E15D166214BB</vt:lpwstr>
  </property>
  <property fmtid="{D5CDD505-2E9C-101B-9397-08002B2CF9AE}" pid="3" name="_dlc_DocIdItemGuid">
    <vt:lpwstr>f7e06e27-ba24-417e-b0d8-0aa922df0c6c</vt:lpwstr>
  </property>
</Properties>
</file>