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TL\Raporty\Przetargi\Przetargi CUW\PGE 2024\00639 Ochrona katodowa Toruń\Do publikacji\"/>
    </mc:Choice>
  </mc:AlternateContent>
  <bookViews>
    <workbookView xWindow="1110" yWindow="0" windowWidth="21600" windowHeight="9740"/>
  </bookViews>
  <sheets>
    <sheet name="1.0 Arkusz podsumowujący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5" l="1"/>
  <c r="E22" i="5" s="1"/>
  <c r="C28" i="5" s="1"/>
  <c r="D17" i="5" l="1"/>
  <c r="D15" i="5"/>
  <c r="D13" i="5"/>
  <c r="C27" i="5" l="1"/>
  <c r="E27" i="5" s="1"/>
  <c r="C29" i="5"/>
  <c r="E29" i="5" s="1"/>
  <c r="C30" i="5"/>
  <c r="E30" i="5" s="1"/>
  <c r="E28" i="5" l="1"/>
  <c r="E31" i="5" s="1"/>
  <c r="E32" i="5" s="1"/>
</calcChain>
</file>

<file path=xl/sharedStrings.xml><?xml version="1.0" encoding="utf-8"?>
<sst xmlns="http://schemas.openxmlformats.org/spreadsheetml/2006/main" count="40" uniqueCount="40">
  <si>
    <t>Przegląd</t>
  </si>
  <si>
    <t>roczny</t>
  </si>
  <si>
    <t>Nazwa Wykonawcy:</t>
  </si>
  <si>
    <t>Adres:</t>
  </si>
  <si>
    <t>NIP:</t>
  </si>
  <si>
    <t>Nazwa pozycji:</t>
  </si>
  <si>
    <t>Wartość pozycji [PLN netto/rok]</t>
  </si>
  <si>
    <t>Koszty zakupu (KZ)</t>
  </si>
  <si>
    <t>Czas trwania umowy [lat]</t>
  </si>
  <si>
    <t>Wartość pozycji netto w okresie trwania umowy [PLN]</t>
  </si>
  <si>
    <t>2</t>
  </si>
  <si>
    <t>4=2x3</t>
  </si>
  <si>
    <t>Wartość oferty [PLN] netto:</t>
  </si>
  <si>
    <t>Wartość oferty [PLN] brutto:</t>
  </si>
  <si>
    <t>Ilość przeglądów w ciągu 1 roku trwania umowy</t>
  </si>
  <si>
    <t>Koszt całkowity [PLN netto/rok]</t>
  </si>
  <si>
    <t>Koszt jednostkowy [PLN netto]</t>
  </si>
  <si>
    <t>Szacunkowa liczba RBG na  cyberbezpieczeństwo - analizy oraz usuwanie podatności [RBG/rok]</t>
  </si>
  <si>
    <t>Stawka RBG za prace: cyberbezpieczeństwo - analizy oraz usuwanie podatności
[PLN netto/RBG]</t>
  </si>
  <si>
    <t>Stawka RBG za prace: usuwanie usterek, awarii, kalibracja i sprawdzenie aparatury
[PLN netto/RBG]</t>
  </si>
  <si>
    <t>Przewidywana roczna wartość RBG na usuwanie usterek, awarii, kalibracji i sprawdzanie aparatury [PLN netto]</t>
  </si>
  <si>
    <t>Przewidywana roczna wartość RBG na cyberbezpieczeństwo - analizy oraz usuwanie podatności [RBG/rok]</t>
  </si>
  <si>
    <t>Wartość RBG na cyberbezpieczeństwo - analizy oraz usuwanie podatności</t>
  </si>
  <si>
    <t>Wartość RBG na usuwanie usterek, awarii, kalibracje i sprawdzenie aparatury</t>
  </si>
  <si>
    <t>Szacunkowa liczba RBG na  usuwanie usterek, awarii, kalibracja i sprawdzenie aparatury [RBG/rok]</t>
  </si>
  <si>
    <t>* Rzeczywisty poziom wydatków oraz nakłady RBG i krotność wykonywania czynności może ulec zmianie i będzie zależna od potrzeb eksploatacyjnych Zamawiającego</t>
  </si>
  <si>
    <t>Do użytku wewnętrznego w PGE EC S.A.
do czasu publikacji</t>
  </si>
  <si>
    <t>Szacunkowa kwota jaką Zamawiajacy zamierza przeznaczyć rocznie na zakup części [PLN netto]</t>
  </si>
  <si>
    <t>Wartość roczna cześci i materiałów powiększona o Koszty Zakupu [KZ]
 [PLN] netto</t>
  </si>
  <si>
    <r>
      <t xml:space="preserve">Zamawiający zakłada wykorzystanie </t>
    </r>
    <r>
      <rPr>
        <sz val="8"/>
        <color theme="0" tint="-0.34998626667073579"/>
        <rFont val="Calibri"/>
        <family val="2"/>
        <charset val="238"/>
        <scheme val="minor"/>
      </rPr>
      <t>50 RBG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rocznie</t>
    </r>
  </si>
  <si>
    <r>
      <t xml:space="preserve">Zamawiający zakłada zakup części i materiałów na kwotę </t>
    </r>
    <r>
      <rPr>
        <sz val="8"/>
        <color theme="0" tint="-0.34998626667073579"/>
        <rFont val="Calibri"/>
        <family val="2"/>
        <charset val="238"/>
        <scheme val="minor"/>
      </rPr>
      <t>30.000 zł</t>
    </r>
    <r>
      <rPr>
        <sz val="8"/>
        <color theme="1"/>
        <rFont val="Calibri"/>
        <family val="2"/>
        <charset val="238"/>
        <scheme val="minor"/>
      </rPr>
      <t xml:space="preserve"> w ciągu 1 roku</t>
    </r>
  </si>
  <si>
    <r>
      <t xml:space="preserve">Zamawiający zakłada wykorzystanie </t>
    </r>
    <r>
      <rPr>
        <sz val="8"/>
        <color theme="0" tint="-0.34998626667073579"/>
        <rFont val="Calibri"/>
        <family val="2"/>
        <charset val="238"/>
        <scheme val="minor"/>
      </rPr>
      <t>10 RBG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rocznie</t>
    </r>
  </si>
  <si>
    <t>Prace serwisowe i utrzymaniowe systemu ochrony katodowej w PGE Toruń S.A.</t>
  </si>
  <si>
    <t>Suma</t>
  </si>
  <si>
    <t>Tabela 3. Zbiorcza tabela cenowa</t>
  </si>
  <si>
    <t>Tabela 2. Przegląd okresowy systemu</t>
  </si>
  <si>
    <t>Przeglądy okresowe</t>
  </si>
  <si>
    <t>Zakup części - kwota jaką Zamawiający zamierza przeznaczyc na zakup części</t>
  </si>
  <si>
    <r>
      <rPr>
        <b/>
        <sz val="8"/>
        <color theme="1"/>
        <rFont val="Calibri"/>
        <family val="2"/>
        <charset val="238"/>
        <scheme val="minor"/>
      </rPr>
      <t>Informacja dla oferenta</t>
    </r>
    <r>
      <rPr>
        <sz val="8"/>
        <color theme="1"/>
        <rFont val="Calibri"/>
        <family val="2"/>
        <charset val="238"/>
        <scheme val="minor"/>
      </rPr>
      <t xml:space="preserve">
 Wykonawca wypełnie wyłącznie pola oznaczone zielonym kolorem</t>
    </r>
    <r>
      <rPr>
        <sz val="8"/>
        <color rgb="FFFF0000"/>
        <rFont val="Calibri"/>
        <family val="2"/>
        <charset val="238"/>
        <scheme val="minor"/>
      </rPr>
      <t>.</t>
    </r>
    <r>
      <rPr>
        <sz val="8"/>
        <color theme="1"/>
        <rFont val="Calibri"/>
        <family val="2"/>
        <charset val="238"/>
        <scheme val="minor"/>
      </rPr>
      <t xml:space="preserve"> Pole oznaczone na pomarańczowo przeliczane są automatycznie. Dla pozycji "zakup części", "koszt zakupu [KZ]" oraz "Szacunkowa liczba RBG"  zostały narzucone przez Zamawiającego. Wszystkie kwoty winny być podane w złotych i groszach. Najniższą wartością może być 1 grosz. W cenie oferty Wykonawca uwzględnił wszystkie koszty związane z realizacją zamówienia.</t>
    </r>
  </si>
  <si>
    <t>Tabela 1. Koszty zakupu i stawki RBG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</si>
</sst>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5" fillId="0" borderId="10" xfId="0" applyFont="1" applyFill="1" applyBorder="1"/>
    <xf numFmtId="0" fontId="5" fillId="0" borderId="13" xfId="0" applyFont="1" applyFill="1" applyBorder="1"/>
    <xf numFmtId="0" fontId="5" fillId="0" borderId="15" xfId="0" applyFont="1" applyFill="1" applyBorder="1"/>
    <xf numFmtId="0" fontId="6" fillId="0" borderId="0" xfId="0" applyFont="1"/>
    <xf numFmtId="9" fontId="9" fillId="6" borderId="10" xfId="0" applyNumberFormat="1" applyFont="1" applyFill="1" applyBorder="1" applyAlignment="1">
      <alignment horizontal="left" vertical="center" wrapText="1"/>
    </xf>
    <xf numFmtId="9" fontId="9" fillId="6" borderId="11" xfId="0" applyNumberFormat="1" applyFont="1" applyFill="1" applyBorder="1" applyAlignment="1">
      <alignment horizontal="left" vertical="center"/>
    </xf>
    <xf numFmtId="9" fontId="9" fillId="6" borderId="11" xfId="0" applyNumberFormat="1" applyFont="1" applyFill="1" applyBorder="1" applyAlignment="1">
      <alignment horizontal="left" vertical="center" wrapText="1"/>
    </xf>
    <xf numFmtId="44" fontId="8" fillId="0" borderId="13" xfId="1" applyFont="1" applyBorder="1" applyAlignment="1">
      <alignment horizontal="center" vertical="center"/>
    </xf>
    <xf numFmtId="44" fontId="6" fillId="3" borderId="1" xfId="0" applyNumberFormat="1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left" vertical="center" wrapText="1"/>
    </xf>
    <xf numFmtId="1" fontId="9" fillId="6" borderId="1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9" fontId="7" fillId="6" borderId="21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49" fontId="7" fillId="6" borderId="23" xfId="0" applyNumberFormat="1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4" fontId="10" fillId="3" borderId="10" xfId="0" applyNumberFormat="1" applyFont="1" applyFill="1" applyBorder="1" applyAlignment="1">
      <alignment horizontal="right" vertical="center"/>
    </xf>
    <xf numFmtId="164" fontId="6" fillId="3" borderId="12" xfId="0" applyNumberFormat="1" applyFont="1" applyFill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164" fontId="6" fillId="3" borderId="13" xfId="0" applyNumberFormat="1" applyFont="1" applyFill="1" applyBorder="1" applyAlignment="1">
      <alignment horizontal="right" vertical="center"/>
    </xf>
    <xf numFmtId="164" fontId="6" fillId="3" borderId="14" xfId="0" applyNumberFormat="1" applyFont="1" applyFill="1" applyBorder="1" applyAlignment="1">
      <alignment horizontal="right" vertical="center"/>
    </xf>
    <xf numFmtId="164" fontId="10" fillId="3" borderId="14" xfId="0" applyNumberFormat="1" applyFont="1" applyFill="1" applyBorder="1" applyAlignment="1">
      <alignment horizontal="right" vertical="center"/>
    </xf>
    <xf numFmtId="0" fontId="6" fillId="0" borderId="28" xfId="0" applyFont="1" applyBorder="1" applyAlignment="1">
      <alignment horizontal="left" vertical="center" wrapText="1"/>
    </xf>
    <xf numFmtId="164" fontId="6" fillId="3" borderId="15" xfId="0" applyNumberFormat="1" applyFont="1" applyFill="1" applyBorder="1" applyAlignment="1">
      <alignment horizontal="right" vertical="center"/>
    </xf>
    <xf numFmtId="164" fontId="7" fillId="8" borderId="20" xfId="0" applyNumberFormat="1" applyFont="1" applyFill="1" applyBorder="1" applyAlignment="1">
      <alignment horizontal="right" vertical="center"/>
    </xf>
    <xf numFmtId="164" fontId="7" fillId="9" borderId="20" xfId="0" applyNumberFormat="1" applyFont="1" applyFill="1" applyBorder="1" applyAlignment="1">
      <alignment horizontal="right" vertical="center"/>
    </xf>
    <xf numFmtId="44" fontId="1" fillId="3" borderId="5" xfId="1" applyFont="1" applyFill="1" applyBorder="1"/>
    <xf numFmtId="0" fontId="1" fillId="6" borderId="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/>
    </xf>
    <xf numFmtId="164" fontId="10" fillId="3" borderId="18" xfId="0" applyNumberFormat="1" applyFont="1" applyFill="1" applyBorder="1" applyAlignment="1">
      <alignment horizontal="right" vertical="center"/>
    </xf>
    <xf numFmtId="0" fontId="6" fillId="0" borderId="29" xfId="0" applyFont="1" applyBorder="1" applyAlignment="1">
      <alignment horizontal="left" vertical="center" wrapText="1"/>
    </xf>
    <xf numFmtId="0" fontId="11" fillId="7" borderId="11" xfId="0" applyNumberFormat="1" applyFont="1" applyFill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9" fontId="8" fillId="7" borderId="1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center"/>
    </xf>
    <xf numFmtId="44" fontId="0" fillId="3" borderId="31" xfId="1" applyFont="1" applyFill="1" applyBorder="1"/>
    <xf numFmtId="0" fontId="0" fillId="0" borderId="3" xfId="0" applyBorder="1" applyAlignment="1">
      <alignment horizontal="center"/>
    </xf>
    <xf numFmtId="44" fontId="13" fillId="2" borderId="3" xfId="1" applyFont="1" applyFill="1" applyBorder="1"/>
    <xf numFmtId="0" fontId="7" fillId="0" borderId="30" xfId="0" applyFont="1" applyBorder="1" applyAlignment="1">
      <alignment horizontal="center"/>
    </xf>
    <xf numFmtId="0" fontId="6" fillId="0" borderId="33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36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7" fillId="7" borderId="6" xfId="0" applyFont="1" applyFill="1" applyBorder="1" applyAlignment="1">
      <alignment horizontal="right" vertical="center"/>
    </xf>
    <xf numFmtId="0" fontId="7" fillId="7" borderId="7" xfId="0" applyFont="1" applyFill="1" applyBorder="1" applyAlignment="1">
      <alignment horizontal="right" vertical="center"/>
    </xf>
    <xf numFmtId="0" fontId="7" fillId="7" borderId="21" xfId="0" applyFont="1" applyFill="1" applyBorder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tabSelected="1" topLeftCell="A7" zoomScaleNormal="100" workbookViewId="0">
      <selection activeCell="G20" sqref="G20"/>
    </sheetView>
  </sheetViews>
  <sheetFormatPr defaultRowHeight="14.5" x14ac:dyDescent="0.35"/>
  <cols>
    <col min="2" max="2" width="20.1796875" customWidth="1"/>
    <col min="3" max="3" width="19.1796875" customWidth="1"/>
    <col min="4" max="4" width="19.453125" customWidth="1"/>
    <col min="5" max="5" width="19" customWidth="1"/>
  </cols>
  <sheetData>
    <row r="1" spans="2:5" ht="28.5" customHeight="1" x14ac:dyDescent="0.35">
      <c r="D1" s="56" t="s">
        <v>26</v>
      </c>
      <c r="E1" s="57"/>
    </row>
    <row r="2" spans="2:5" ht="15" thickBot="1" x14ac:dyDescent="0.4"/>
    <row r="3" spans="2:5" ht="28.15" customHeight="1" thickBot="1" x14ac:dyDescent="0.4">
      <c r="B3" s="63" t="s">
        <v>32</v>
      </c>
      <c r="C3" s="64"/>
      <c r="D3" s="64"/>
      <c r="E3" s="65"/>
    </row>
    <row r="4" spans="2:5" ht="15" thickBot="1" x14ac:dyDescent="0.4">
      <c r="B4" s="2"/>
      <c r="C4" s="2"/>
      <c r="D4" s="2"/>
      <c r="E4" s="2"/>
    </row>
    <row r="5" spans="2:5" x14ac:dyDescent="0.35">
      <c r="B5" s="3" t="s">
        <v>2</v>
      </c>
      <c r="C5" s="66"/>
      <c r="D5" s="66"/>
      <c r="E5" s="67"/>
    </row>
    <row r="6" spans="2:5" x14ac:dyDescent="0.35">
      <c r="B6" s="4" t="s">
        <v>3</v>
      </c>
      <c r="C6" s="68"/>
      <c r="D6" s="68"/>
      <c r="E6" s="69"/>
    </row>
    <row r="7" spans="2:5" ht="15" thickBot="1" x14ac:dyDescent="0.4">
      <c r="B7" s="5" t="s">
        <v>4</v>
      </c>
      <c r="C7" s="70"/>
      <c r="D7" s="70"/>
      <c r="E7" s="71"/>
    </row>
    <row r="8" spans="2:5" ht="15" thickBot="1" x14ac:dyDescent="0.4">
      <c r="B8" s="2"/>
      <c r="C8" s="2"/>
      <c r="D8" s="2"/>
      <c r="E8" s="2"/>
    </row>
    <row r="9" spans="2:5" ht="76.5" customHeight="1" thickBot="1" x14ac:dyDescent="0.4">
      <c r="B9" s="72" t="s">
        <v>38</v>
      </c>
      <c r="C9" s="73"/>
      <c r="D9" s="73"/>
      <c r="E9" s="74"/>
    </row>
    <row r="10" spans="2:5" ht="13.5" customHeight="1" x14ac:dyDescent="0.35">
      <c r="B10" s="1"/>
      <c r="C10" s="1"/>
      <c r="D10" s="1"/>
      <c r="E10" s="1"/>
    </row>
    <row r="11" spans="2:5" ht="15" thickBot="1" x14ac:dyDescent="0.4">
      <c r="B11" s="49" t="s">
        <v>39</v>
      </c>
      <c r="C11" s="49"/>
      <c r="D11" s="49"/>
      <c r="E11" s="49"/>
    </row>
    <row r="12" spans="2:5" ht="42" x14ac:dyDescent="0.35">
      <c r="B12" s="7" t="s">
        <v>27</v>
      </c>
      <c r="C12" s="8" t="s">
        <v>7</v>
      </c>
      <c r="D12" s="9" t="s">
        <v>28</v>
      </c>
      <c r="E12" s="75" t="s">
        <v>30</v>
      </c>
    </row>
    <row r="13" spans="2:5" x14ac:dyDescent="0.35">
      <c r="B13" s="10">
        <v>30000</v>
      </c>
      <c r="C13" s="44">
        <v>0.05</v>
      </c>
      <c r="D13" s="11">
        <f>B13*(1+C13)</f>
        <v>31500</v>
      </c>
      <c r="E13" s="76"/>
    </row>
    <row r="14" spans="2:5" ht="52.5" x14ac:dyDescent="0.35">
      <c r="B14" s="12" t="s">
        <v>24</v>
      </c>
      <c r="C14" s="13" t="s">
        <v>19</v>
      </c>
      <c r="D14" s="13" t="s">
        <v>20</v>
      </c>
      <c r="E14" s="61" t="s">
        <v>29</v>
      </c>
    </row>
    <row r="15" spans="2:5" ht="15" thickBot="1" x14ac:dyDescent="0.4">
      <c r="B15" s="43">
        <v>50</v>
      </c>
      <c r="C15" s="39"/>
      <c r="D15" s="11">
        <f>B15*C15</f>
        <v>0</v>
      </c>
      <c r="E15" s="62"/>
    </row>
    <row r="16" spans="2:5" ht="52.5" x14ac:dyDescent="0.35">
      <c r="B16" s="12" t="s">
        <v>17</v>
      </c>
      <c r="C16" s="13" t="s">
        <v>18</v>
      </c>
      <c r="D16" s="13" t="s">
        <v>21</v>
      </c>
      <c r="E16" s="61" t="s">
        <v>31</v>
      </c>
    </row>
    <row r="17" spans="2:5" ht="15" thickBot="1" x14ac:dyDescent="0.4">
      <c r="B17" s="43">
        <v>10</v>
      </c>
      <c r="C17" s="39"/>
      <c r="D17" s="11">
        <f>B17*C17</f>
        <v>0</v>
      </c>
      <c r="E17" s="62"/>
    </row>
    <row r="19" spans="2:5" ht="15" thickBot="1" x14ac:dyDescent="0.4">
      <c r="B19" s="49" t="s">
        <v>35</v>
      </c>
      <c r="C19" s="49"/>
      <c r="D19" s="49"/>
      <c r="E19" s="49"/>
    </row>
    <row r="20" spans="2:5" ht="44" thickBot="1" x14ac:dyDescent="0.4">
      <c r="B20" s="36" t="s">
        <v>0</v>
      </c>
      <c r="C20" s="37" t="s">
        <v>14</v>
      </c>
      <c r="D20" s="37" t="s">
        <v>16</v>
      </c>
      <c r="E20" s="38" t="s">
        <v>15</v>
      </c>
    </row>
    <row r="21" spans="2:5" ht="15" thickBot="1" x14ac:dyDescent="0.4">
      <c r="B21" s="45" t="s">
        <v>1</v>
      </c>
      <c r="C21" s="47">
        <v>1</v>
      </c>
      <c r="D21" s="48"/>
      <c r="E21" s="46">
        <f>C21*D21</f>
        <v>0</v>
      </c>
    </row>
    <row r="22" spans="2:5" ht="15" thickBot="1" x14ac:dyDescent="0.4">
      <c r="B22" s="77" t="s">
        <v>33</v>
      </c>
      <c r="C22" s="78"/>
      <c r="D22" s="79"/>
      <c r="E22" s="35">
        <f>SUM(E21:E21)</f>
        <v>0</v>
      </c>
    </row>
    <row r="23" spans="2:5" x14ac:dyDescent="0.35">
      <c r="B23" s="14"/>
      <c r="C23" s="15"/>
      <c r="D23" s="15"/>
      <c r="E23" s="15"/>
    </row>
    <row r="24" spans="2:5" ht="15" thickBot="1" x14ac:dyDescent="0.4">
      <c r="B24" s="49" t="s">
        <v>34</v>
      </c>
      <c r="C24" s="49"/>
      <c r="D24" s="49"/>
      <c r="E24" s="49"/>
    </row>
    <row r="25" spans="2:5" ht="32" thickBot="1" x14ac:dyDescent="0.4">
      <c r="B25" s="16" t="s">
        <v>5</v>
      </c>
      <c r="C25" s="17" t="s">
        <v>6</v>
      </c>
      <c r="D25" s="18" t="s">
        <v>8</v>
      </c>
      <c r="E25" s="19" t="s">
        <v>9</v>
      </c>
    </row>
    <row r="26" spans="2:5" ht="15" thickBot="1" x14ac:dyDescent="0.4">
      <c r="B26" s="20">
        <v>1</v>
      </c>
      <c r="C26" s="21" t="s">
        <v>10</v>
      </c>
      <c r="D26" s="22">
        <v>3</v>
      </c>
      <c r="E26" s="23" t="s">
        <v>11</v>
      </c>
    </row>
    <row r="27" spans="2:5" ht="32" thickBot="1" x14ac:dyDescent="0.4">
      <c r="B27" s="24" t="s">
        <v>37</v>
      </c>
      <c r="C27" s="25">
        <f>D13</f>
        <v>31500</v>
      </c>
      <c r="D27" s="42">
        <v>2</v>
      </c>
      <c r="E27" s="26">
        <f>C27*D27</f>
        <v>63000</v>
      </c>
    </row>
    <row r="28" spans="2:5" ht="15" thickBot="1" x14ac:dyDescent="0.4">
      <c r="B28" s="27" t="s">
        <v>36</v>
      </c>
      <c r="C28" s="28">
        <f>E22</f>
        <v>0</v>
      </c>
      <c r="D28" s="42">
        <v>2</v>
      </c>
      <c r="E28" s="29">
        <f>C28*D28</f>
        <v>0</v>
      </c>
    </row>
    <row r="29" spans="2:5" ht="32" thickBot="1" x14ac:dyDescent="0.4">
      <c r="B29" s="41" t="s">
        <v>23</v>
      </c>
      <c r="C29" s="40">
        <f>D15</f>
        <v>0</v>
      </c>
      <c r="D29" s="42">
        <v>2</v>
      </c>
      <c r="E29" s="30">
        <f t="shared" ref="E29:E30" si="0">C29*D29</f>
        <v>0</v>
      </c>
    </row>
    <row r="30" spans="2:5" ht="32" thickBot="1" x14ac:dyDescent="0.4">
      <c r="B30" s="31" t="s">
        <v>22</v>
      </c>
      <c r="C30" s="32">
        <f>D17</f>
        <v>0</v>
      </c>
      <c r="D30" s="42">
        <v>2</v>
      </c>
      <c r="E30" s="30">
        <f t="shared" si="0"/>
        <v>0</v>
      </c>
    </row>
    <row r="31" spans="2:5" ht="30" customHeight="1" thickBot="1" x14ac:dyDescent="0.4">
      <c r="B31" s="58" t="s">
        <v>12</v>
      </c>
      <c r="C31" s="59"/>
      <c r="D31" s="60"/>
      <c r="E31" s="33">
        <f>SUM(E27:E30)</f>
        <v>63000</v>
      </c>
    </row>
    <row r="32" spans="2:5" ht="15" thickBot="1" x14ac:dyDescent="0.4">
      <c r="B32" s="58" t="s">
        <v>13</v>
      </c>
      <c r="C32" s="59"/>
      <c r="D32" s="60"/>
      <c r="E32" s="34">
        <f>E31*1.23</f>
        <v>77490</v>
      </c>
    </row>
    <row r="33" spans="2:5" ht="15" thickBot="1" x14ac:dyDescent="0.4">
      <c r="B33" s="6"/>
      <c r="C33" s="6"/>
      <c r="D33" s="6"/>
      <c r="E33" s="6"/>
    </row>
    <row r="34" spans="2:5" ht="15.75" customHeight="1" x14ac:dyDescent="0.35">
      <c r="B34" s="50" t="s">
        <v>25</v>
      </c>
      <c r="C34" s="51"/>
      <c r="D34" s="51"/>
      <c r="E34" s="52"/>
    </row>
    <row r="35" spans="2:5" ht="15" thickBot="1" x14ac:dyDescent="0.4">
      <c r="B35" s="53"/>
      <c r="C35" s="54"/>
      <c r="D35" s="54"/>
      <c r="E35" s="55"/>
    </row>
  </sheetData>
  <mergeCells count="16">
    <mergeCell ref="B19:E19"/>
    <mergeCell ref="B34:E35"/>
    <mergeCell ref="D1:E1"/>
    <mergeCell ref="B31:D31"/>
    <mergeCell ref="B32:D32"/>
    <mergeCell ref="E16:E17"/>
    <mergeCell ref="B3:E3"/>
    <mergeCell ref="C5:E5"/>
    <mergeCell ref="C6:E6"/>
    <mergeCell ref="C7:E7"/>
    <mergeCell ref="B9:E9"/>
    <mergeCell ref="E12:E13"/>
    <mergeCell ref="E14:E15"/>
    <mergeCell ref="B11:E11"/>
    <mergeCell ref="B24:E24"/>
    <mergeCell ref="B22:D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do Umowy - Katalog czynności.xlsx</dmsv2BaseFileName>
    <dmsv2BaseDisplayName xmlns="http://schemas.microsoft.com/sharepoint/v3">Załącznik nr 3 do Umowy - Katalog czynności</dmsv2BaseDisplayName>
    <dmsv2SWPP2ObjectNumber xmlns="http://schemas.microsoft.com/sharepoint/v3">POST/PEC/PEC/ZNT/00639/2024                       </dmsv2SWPP2ObjectNumber>
    <dmsv2SWPP2SumMD5 xmlns="http://schemas.microsoft.com/sharepoint/v3">c1fd91fbb9cbeedd83d7a600dcfdcbc6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647516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20234378</dmsv2BaseClientSystemDocumentID>
    <dmsv2BaseModifiedByID xmlns="http://schemas.microsoft.com/sharepoint/v3">19100243</dmsv2BaseModifiedByID>
    <dmsv2BaseCreatedByID xmlns="http://schemas.microsoft.com/sharepoint/v3">19100243</dmsv2BaseCreatedByID>
    <dmsv2SWPP2ObjectDepartment xmlns="http://schemas.microsoft.com/sharepoint/v3">00000001000l0003000q</dmsv2SWPP2ObjectDepartment>
    <dmsv2SWPP2ObjectName xmlns="http://schemas.microsoft.com/sharepoint/v3">Postępowanie</dmsv2SWPP2ObjectName>
    <_dlc_DocId xmlns="a19cb1c7-c5c7-46d4-85ae-d83685407bba">7Q6WV3WKR5HX-145519239-9817</_dlc_DocId>
    <_dlc_DocIdUrl xmlns="a19cb1c7-c5c7-46d4-85ae-d83685407bba">
      <Url>https://swpp2.dms.gkpge.pl/sites/30/_layouts/15/DocIdRedir.aspx?ID=7Q6WV3WKR5HX-145519239-9817</Url>
      <Description>7Q6WV3WKR5HX-145519239-9817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C88022FFAD7404887B27890722BAB86" ma:contentTypeVersion="0" ma:contentTypeDescription="SWPP2 Dokument bazowy" ma:contentTypeScope="" ma:versionID="ebb50ebe04ebd8a72414bce9aba4bef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B9FF05-06A3-42B3-97CC-80B85910108A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  <ds:schemaRef ds:uri="http://schemas.microsoft.com/office/2006/metadata/properties"/>
    <ds:schemaRef ds:uri="http://schemas.openxmlformats.org/package/2006/metadata/core-properties"/>
    <ds:schemaRef ds:uri="a9020018-8fe0-4068-9016-347dfefdccc9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596EB945-0EA9-4CFF-8933-63E81FF8E4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CEA5946-664B-4438-ACDE-C95899C813EE}"/>
</file>

<file path=customXml/itemProps4.xml><?xml version="1.0" encoding="utf-8"?>
<ds:datastoreItem xmlns:ds="http://schemas.openxmlformats.org/officeDocument/2006/customXml" ds:itemID="{19B6FEE4-E7A4-442B-9918-F68C19BA947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1.0 Arkusz podsumowujący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Giemza Bartłomiej [PGE EC CUW]</dc:creator>
  <cp:lastModifiedBy>Kierat Anna [PGE EC S.A.]</cp:lastModifiedBy>
  <dcterms:created xsi:type="dcterms:W3CDTF">2019-11-07T12:05:03Z</dcterms:created>
  <dcterms:modified xsi:type="dcterms:W3CDTF">2024-07-09T09:02:13Z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0x01018910008C88022FFAD7404887B27890722BAB86</vt:lpwstr>
  </property>
  <property fmtid="{D5CDD505-2E9C-101B-9397-08002B2CF9AE}" pid="3" name="_dlc_DocIdItemGuid">
    <vt:lpwstr>012b3a90-ae7e-4108-b169-f5574f9731e2</vt:lpwstr>
  </property>
</Properties>
</file>