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5800445\Documents\Remonty\ZEW Kogeneracja\IMOS deNOx\Zakupy\2024 Remont WWS\Postępowanie\Powtórzone postępowanie\WZ\"/>
    </mc:Choice>
  </mc:AlternateContent>
  <bookViews>
    <workbookView xWindow="0" yWindow="0" windowWidth="28800" windowHeight="11700" activeTab="1"/>
  </bookViews>
  <sheets>
    <sheet name="1.0 Arkusz podsumowujący" sheetId="3" r:id="rId1"/>
    <sheet name="1.1 Zakres prac" sheetId="1" r:id="rId2"/>
    <sheet name="1.2 Zakres dostaw" sheetId="2" r:id="rId3"/>
  </sheets>
  <definedNames>
    <definedName name="_xlnm.Print_Area" localSheetId="0">'1.0 Arkusz podsumowujący'!$A$1:$F$32</definedName>
    <definedName name="_xlnm.Print_Area" localSheetId="1">'1.1 Zakres prac'!$A$1:$I$116</definedName>
    <definedName name="_xlnm.Print_Area" localSheetId="2">'1.2 Zakres dostaw'!$A$1:$J$120</definedName>
    <definedName name="_xlnm.Print_Titles" localSheetId="1">'1.1 Zakres prac'!$8:$9</definedName>
    <definedName name="_xlnm.Print_Titles" localSheetId="2">'1.2 Zakres dostaw'!$9:$10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2" i="2" l="1"/>
  <c r="I112" i="2"/>
  <c r="G112" i="2"/>
  <c r="J111" i="2"/>
  <c r="I111" i="2"/>
  <c r="G111" i="2"/>
  <c r="J110" i="2"/>
  <c r="I110" i="2"/>
  <c r="G110" i="2"/>
  <c r="J109" i="2"/>
  <c r="I109" i="2"/>
  <c r="G109" i="2"/>
  <c r="J108" i="2"/>
  <c r="I108" i="2"/>
  <c r="G108" i="2"/>
  <c r="J107" i="2"/>
  <c r="I107" i="2"/>
  <c r="G107" i="2"/>
  <c r="J106" i="2"/>
  <c r="I106" i="2"/>
  <c r="G106" i="2"/>
  <c r="J105" i="2"/>
  <c r="I105" i="2"/>
  <c r="G105" i="2"/>
  <c r="J104" i="2"/>
  <c r="I104" i="2"/>
  <c r="G104" i="2"/>
  <c r="J102" i="2"/>
  <c r="I102" i="2"/>
  <c r="G102" i="2"/>
  <c r="J101" i="2"/>
  <c r="I101" i="2"/>
  <c r="G101" i="2"/>
  <c r="J100" i="2"/>
  <c r="I100" i="2"/>
  <c r="G100" i="2"/>
  <c r="J99" i="2"/>
  <c r="I99" i="2"/>
  <c r="G99" i="2"/>
  <c r="J98" i="2"/>
  <c r="I98" i="2"/>
  <c r="G98" i="2"/>
  <c r="J97" i="2"/>
  <c r="I97" i="2"/>
  <c r="G97" i="2"/>
  <c r="J95" i="2"/>
  <c r="I95" i="2"/>
  <c r="G95" i="2"/>
  <c r="J93" i="2"/>
  <c r="I93" i="2"/>
  <c r="G93" i="2"/>
  <c r="J92" i="2"/>
  <c r="I92" i="2"/>
  <c r="G92" i="2"/>
  <c r="J91" i="2"/>
  <c r="I91" i="2"/>
  <c r="G91" i="2"/>
  <c r="J90" i="2"/>
  <c r="I90" i="2"/>
  <c r="G90" i="2"/>
  <c r="J89" i="2"/>
  <c r="I89" i="2"/>
  <c r="G89" i="2"/>
  <c r="J88" i="2"/>
  <c r="I88" i="2"/>
  <c r="G88" i="2"/>
  <c r="J86" i="2"/>
  <c r="I86" i="2"/>
  <c r="G86" i="2"/>
  <c r="J85" i="2"/>
  <c r="I85" i="2"/>
  <c r="G85" i="2"/>
  <c r="J83" i="2"/>
  <c r="I83" i="2"/>
  <c r="G83" i="2"/>
  <c r="J82" i="2"/>
  <c r="I82" i="2"/>
  <c r="G82" i="2"/>
  <c r="J81" i="2"/>
  <c r="I81" i="2"/>
  <c r="G81" i="2"/>
  <c r="J80" i="2"/>
  <c r="I80" i="2"/>
  <c r="G80" i="2"/>
  <c r="J79" i="2"/>
  <c r="I79" i="2"/>
  <c r="G79" i="2"/>
  <c r="J78" i="2"/>
  <c r="I78" i="2"/>
  <c r="G78" i="2"/>
  <c r="J77" i="2"/>
  <c r="I77" i="2"/>
  <c r="G77" i="2"/>
  <c r="J75" i="2"/>
  <c r="I75" i="2"/>
  <c r="G75" i="2"/>
  <c r="J74" i="2"/>
  <c r="I74" i="2"/>
  <c r="G74" i="2"/>
  <c r="J73" i="2"/>
  <c r="I73" i="2"/>
  <c r="G73" i="2"/>
  <c r="J72" i="2"/>
  <c r="I72" i="2"/>
  <c r="G72" i="2"/>
  <c r="J71" i="2"/>
  <c r="I71" i="2"/>
  <c r="G71" i="2"/>
  <c r="J70" i="2"/>
  <c r="I70" i="2"/>
  <c r="G70" i="2"/>
  <c r="J69" i="2"/>
  <c r="I69" i="2"/>
  <c r="G69" i="2"/>
  <c r="J68" i="2"/>
  <c r="I68" i="2"/>
  <c r="G68" i="2"/>
  <c r="J67" i="2"/>
  <c r="I67" i="2"/>
  <c r="G67" i="2"/>
  <c r="J66" i="2"/>
  <c r="I66" i="2"/>
  <c r="G66" i="2"/>
  <c r="J65" i="2"/>
  <c r="I65" i="2"/>
  <c r="G65" i="2"/>
  <c r="J64" i="2"/>
  <c r="I64" i="2"/>
  <c r="G64" i="2"/>
  <c r="J63" i="2"/>
  <c r="I63" i="2"/>
  <c r="G63" i="2"/>
  <c r="J62" i="2"/>
  <c r="I62" i="2"/>
  <c r="G62" i="2"/>
  <c r="J61" i="2"/>
  <c r="I61" i="2"/>
  <c r="G61" i="2"/>
  <c r="J60" i="2"/>
  <c r="I60" i="2"/>
  <c r="G60" i="2"/>
  <c r="J59" i="2"/>
  <c r="I59" i="2"/>
  <c r="G59" i="2"/>
  <c r="J58" i="2"/>
  <c r="I58" i="2"/>
  <c r="G58" i="2"/>
  <c r="J57" i="2"/>
  <c r="I57" i="2"/>
  <c r="G57" i="2"/>
  <c r="J56" i="2"/>
  <c r="I56" i="2"/>
  <c r="G56" i="2"/>
  <c r="J55" i="2"/>
  <c r="I55" i="2"/>
  <c r="G55" i="2"/>
  <c r="J54" i="2"/>
  <c r="I54" i="2"/>
  <c r="G54" i="2"/>
  <c r="J53" i="2"/>
  <c r="I53" i="2"/>
  <c r="G53" i="2"/>
  <c r="J52" i="2"/>
  <c r="I52" i="2"/>
  <c r="G52" i="2"/>
  <c r="J51" i="2"/>
  <c r="I51" i="2"/>
  <c r="G51" i="2"/>
  <c r="J50" i="2"/>
  <c r="I50" i="2"/>
  <c r="G50" i="2"/>
  <c r="J49" i="2"/>
  <c r="I49" i="2"/>
  <c r="G49" i="2"/>
  <c r="J47" i="2"/>
  <c r="I47" i="2"/>
  <c r="G47" i="2"/>
  <c r="J46" i="2"/>
  <c r="I46" i="2"/>
  <c r="G46" i="2"/>
  <c r="J45" i="2"/>
  <c r="I45" i="2"/>
  <c r="G45" i="2"/>
  <c r="J44" i="2"/>
  <c r="I44" i="2"/>
  <c r="G44" i="2"/>
  <c r="J43" i="2"/>
  <c r="I43" i="2"/>
  <c r="G43" i="2"/>
  <c r="J42" i="2"/>
  <c r="I42" i="2"/>
  <c r="G42" i="2"/>
  <c r="J40" i="2"/>
  <c r="I40" i="2"/>
  <c r="G40" i="2"/>
  <c r="J39" i="2"/>
  <c r="I39" i="2"/>
  <c r="G39" i="2"/>
  <c r="J38" i="2"/>
  <c r="I38" i="2"/>
  <c r="G38" i="2"/>
  <c r="J37" i="2"/>
  <c r="I37" i="2"/>
  <c r="G37" i="2"/>
  <c r="J36" i="2"/>
  <c r="I36" i="2"/>
  <c r="G36" i="2"/>
  <c r="J35" i="2"/>
  <c r="I35" i="2"/>
  <c r="G35" i="2"/>
  <c r="J34" i="2"/>
  <c r="I34" i="2"/>
  <c r="G34" i="2"/>
  <c r="J32" i="2"/>
  <c r="I32" i="2"/>
  <c r="G32" i="2"/>
  <c r="J31" i="2"/>
  <c r="I31" i="2"/>
  <c r="G31" i="2"/>
  <c r="J30" i="2"/>
  <c r="I30" i="2"/>
  <c r="G30" i="2"/>
  <c r="J29" i="2"/>
  <c r="I29" i="2"/>
  <c r="G29" i="2"/>
  <c r="J28" i="2"/>
  <c r="I28" i="2"/>
  <c r="G28" i="2"/>
  <c r="J27" i="2"/>
  <c r="I27" i="2"/>
  <c r="G27" i="2"/>
  <c r="J26" i="2"/>
  <c r="I26" i="2"/>
  <c r="G26" i="2"/>
  <c r="J25" i="2"/>
  <c r="I25" i="2"/>
  <c r="G25" i="2"/>
  <c r="J24" i="2"/>
  <c r="I24" i="2"/>
  <c r="G24" i="2"/>
  <c r="J23" i="2"/>
  <c r="I23" i="2"/>
  <c r="G23" i="2"/>
  <c r="J22" i="2"/>
  <c r="I22" i="2"/>
  <c r="G22" i="2"/>
  <c r="J21" i="2"/>
  <c r="I21" i="2"/>
  <c r="G21" i="2"/>
  <c r="J20" i="2"/>
  <c r="I20" i="2"/>
  <c r="G20" i="2"/>
  <c r="J19" i="2"/>
  <c r="I19" i="2"/>
  <c r="G19" i="2"/>
  <c r="J18" i="2"/>
  <c r="I18" i="2"/>
  <c r="G18" i="2"/>
  <c r="J17" i="2"/>
  <c r="I17" i="2"/>
  <c r="G17" i="2"/>
  <c r="J16" i="2"/>
  <c r="I16" i="2"/>
  <c r="G16" i="2"/>
  <c r="J15" i="2"/>
  <c r="I15" i="2"/>
  <c r="G15" i="2"/>
  <c r="G14" i="2"/>
  <c r="G113" i="2" s="1"/>
  <c r="D15" i="3" s="1"/>
  <c r="J13" i="2"/>
  <c r="I13" i="2"/>
  <c r="G13" i="2"/>
  <c r="G12" i="2"/>
  <c r="I12" i="2" s="1"/>
  <c r="J12" i="2" s="1"/>
  <c r="F76" i="1"/>
  <c r="F106" i="1"/>
  <c r="H106" i="1" s="1"/>
  <c r="F102" i="1"/>
  <c r="H102" i="1" s="1"/>
  <c r="I102" i="1" s="1"/>
  <c r="F100" i="1"/>
  <c r="F99" i="1"/>
  <c r="H99" i="1" s="1"/>
  <c r="F98" i="1"/>
  <c r="F97" i="1"/>
  <c r="F95" i="1"/>
  <c r="F94" i="1"/>
  <c r="F93" i="1"/>
  <c r="F92" i="1"/>
  <c r="F90" i="1"/>
  <c r="F88" i="1"/>
  <c r="F86" i="1"/>
  <c r="F85" i="1"/>
  <c r="F84" i="1"/>
  <c r="F82" i="1"/>
  <c r="F81" i="1"/>
  <c r="F80" i="1"/>
  <c r="F79" i="1"/>
  <c r="F78" i="1"/>
  <c r="F74" i="1"/>
  <c r="F73" i="1"/>
  <c r="F71" i="1"/>
  <c r="F70" i="1"/>
  <c r="F69" i="1"/>
  <c r="F68" i="1"/>
  <c r="F67" i="1"/>
  <c r="F66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49" i="1"/>
  <c r="F48" i="1"/>
  <c r="F46" i="1"/>
  <c r="F45" i="1"/>
  <c r="F44" i="1"/>
  <c r="F43" i="1"/>
  <c r="F41" i="1"/>
  <c r="F40" i="1"/>
  <c r="F39" i="1"/>
  <c r="F38" i="1"/>
  <c r="F37" i="1"/>
  <c r="F36" i="1"/>
  <c r="F35" i="1"/>
  <c r="F34" i="1"/>
  <c r="F33" i="1"/>
  <c r="F32" i="1"/>
  <c r="F30" i="1"/>
  <c r="F29" i="1"/>
  <c r="F27" i="1"/>
  <c r="F26" i="1"/>
  <c r="F25" i="1"/>
  <c r="F24" i="1"/>
  <c r="F23" i="1"/>
  <c r="F22" i="1"/>
  <c r="F20" i="1"/>
  <c r="F19" i="1"/>
  <c r="F17" i="1"/>
  <c r="F16" i="1"/>
  <c r="F15" i="1"/>
  <c r="F14" i="1"/>
  <c r="F13" i="1"/>
  <c r="F12" i="1"/>
  <c r="F11" i="1"/>
  <c r="I107" i="1"/>
  <c r="H107" i="1"/>
  <c r="H100" i="1"/>
  <c r="I100" i="1" s="1"/>
  <c r="I98" i="1"/>
  <c r="H98" i="1"/>
  <c r="I97" i="1"/>
  <c r="H97" i="1"/>
  <c r="I95" i="1"/>
  <c r="H95" i="1"/>
  <c r="I94" i="1"/>
  <c r="H94" i="1"/>
  <c r="I93" i="1"/>
  <c r="H93" i="1"/>
  <c r="I92" i="1"/>
  <c r="H92" i="1"/>
  <c r="I90" i="1"/>
  <c r="H90" i="1"/>
  <c r="I88" i="1"/>
  <c r="H88" i="1"/>
  <c r="I86" i="1"/>
  <c r="H86" i="1"/>
  <c r="I85" i="1"/>
  <c r="H85" i="1"/>
  <c r="I84" i="1"/>
  <c r="H84" i="1"/>
  <c r="I82" i="1"/>
  <c r="H82" i="1"/>
  <c r="I81" i="1"/>
  <c r="H81" i="1"/>
  <c r="I80" i="1"/>
  <c r="H80" i="1"/>
  <c r="I79" i="1"/>
  <c r="H79" i="1"/>
  <c r="I78" i="1"/>
  <c r="H78" i="1"/>
  <c r="I76" i="1"/>
  <c r="H76" i="1"/>
  <c r="I74" i="1"/>
  <c r="H74" i="1"/>
  <c r="I73" i="1"/>
  <c r="H73" i="1"/>
  <c r="I71" i="1"/>
  <c r="H71" i="1"/>
  <c r="I70" i="1"/>
  <c r="H70" i="1"/>
  <c r="I69" i="1"/>
  <c r="H69" i="1"/>
  <c r="I68" i="1"/>
  <c r="H68" i="1"/>
  <c r="I67" i="1"/>
  <c r="H67" i="1"/>
  <c r="I66" i="1"/>
  <c r="H66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49" i="1"/>
  <c r="H49" i="1"/>
  <c r="I48" i="1"/>
  <c r="H48" i="1"/>
  <c r="I46" i="1"/>
  <c r="H46" i="1"/>
  <c r="I45" i="1"/>
  <c r="H45" i="1"/>
  <c r="I44" i="1"/>
  <c r="H44" i="1"/>
  <c r="I43" i="1"/>
  <c r="H43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0" i="1"/>
  <c r="H30" i="1"/>
  <c r="I29" i="1"/>
  <c r="H29" i="1"/>
  <c r="I27" i="1"/>
  <c r="H27" i="1"/>
  <c r="I26" i="1"/>
  <c r="H26" i="1"/>
  <c r="I25" i="1"/>
  <c r="H25" i="1"/>
  <c r="I24" i="1"/>
  <c r="H24" i="1"/>
  <c r="I23" i="1"/>
  <c r="H23" i="1"/>
  <c r="I22" i="1"/>
  <c r="H22" i="1"/>
  <c r="I20" i="1"/>
  <c r="H20" i="1"/>
  <c r="I19" i="1"/>
  <c r="H19" i="1"/>
  <c r="I17" i="1"/>
  <c r="H17" i="1"/>
  <c r="I16" i="1"/>
  <c r="H16" i="1"/>
  <c r="I15" i="1"/>
  <c r="H15" i="1"/>
  <c r="I14" i="1"/>
  <c r="H14" i="1"/>
  <c r="I12" i="1"/>
  <c r="H12" i="1"/>
  <c r="I11" i="1"/>
  <c r="H11" i="1"/>
  <c r="H108" i="1" l="1"/>
  <c r="H13" i="1"/>
  <c r="I13" i="1" s="1"/>
  <c r="I103" i="1" s="1"/>
  <c r="I106" i="1"/>
  <c r="I108" i="1" s="1"/>
  <c r="E20" i="3" s="1"/>
  <c r="I14" i="2"/>
  <c r="F108" i="1"/>
  <c r="D20" i="3" s="1"/>
  <c r="F103" i="1"/>
  <c r="D14" i="3" s="1"/>
  <c r="I99" i="1"/>
  <c r="J14" i="2" l="1"/>
  <c r="J113" i="2" s="1"/>
  <c r="E15" i="3" s="1"/>
  <c r="I113" i="2"/>
  <c r="E14" i="3"/>
  <c r="H103" i="1"/>
  <c r="D21" i="3"/>
  <c r="E21" i="3" l="1"/>
  <c r="A13" i="2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4" i="2" s="1"/>
  <c r="A35" i="2" s="1"/>
  <c r="A36" i="2" s="1"/>
  <c r="A37" i="2" s="1"/>
  <c r="A38" i="2" s="1"/>
  <c r="A39" i="2" s="1"/>
  <c r="A40" i="2" s="1"/>
  <c r="A42" i="2" l="1"/>
  <c r="A43" i="2" s="1"/>
  <c r="A44" i="2" s="1"/>
  <c r="A45" i="2" s="1"/>
  <c r="A46" i="2" s="1"/>
  <c r="A47" i="2" s="1"/>
  <c r="A49" i="2" l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D16" i="3" l="1"/>
  <c r="D24" i="3" s="1"/>
  <c r="E16" i="3"/>
  <c r="E24" i="3" s="1"/>
  <c r="A77" i="2"/>
  <c r="A78" i="2" s="1"/>
  <c r="A79" i="2" s="1"/>
  <c r="A80" i="2" s="1"/>
  <c r="A81" i="2" s="1"/>
  <c r="A82" i="2" s="1"/>
  <c r="A83" i="2" s="1"/>
  <c r="A85" i="2" s="1"/>
  <c r="A86" i="2" s="1"/>
  <c r="A88" i="2" s="1"/>
  <c r="A89" i="2" s="1"/>
  <c r="A90" i="2" s="1"/>
  <c r="A91" i="2" s="1"/>
  <c r="A92" i="2" s="1"/>
  <c r="A93" i="2" s="1"/>
  <c r="A95" i="2" s="1"/>
  <c r="A97" i="2" l="1"/>
  <c r="A98" i="2" s="1"/>
  <c r="A99" i="2" s="1"/>
  <c r="A100" i="2" s="1"/>
  <c r="A101" i="2" s="1"/>
  <c r="A102" i="2" s="1"/>
  <c r="A104" i="2" s="1"/>
  <c r="A105" i="2" s="1"/>
  <c r="A106" i="2" s="1"/>
  <c r="A107" i="2" s="1"/>
  <c r="A108" i="2" s="1"/>
  <c r="A109" i="2" s="1"/>
  <c r="A110" i="2" s="1"/>
  <c r="A111" i="2" s="1"/>
  <c r="A112" i="2" s="1"/>
</calcChain>
</file>

<file path=xl/sharedStrings.xml><?xml version="1.0" encoding="utf-8"?>
<sst xmlns="http://schemas.openxmlformats.org/spreadsheetml/2006/main" count="527" uniqueCount="301">
  <si>
    <t>L.p.</t>
  </si>
  <si>
    <t>Wykaz czynności</t>
  </si>
  <si>
    <t>Wentylator kompletny</t>
  </si>
  <si>
    <t xml:space="preserve">Kontrola zamocowania i fundamentu </t>
  </si>
  <si>
    <t>kpl</t>
  </si>
  <si>
    <t>Otwarcie i zamknięcie włazów. Kontrola szczelności</t>
  </si>
  <si>
    <t>Kontrola i udrożnienie króćców odwadniających i instalacji odwadniającej</t>
  </si>
  <si>
    <t>Kontrola wnętrza wentylatora i kanałów spalinowych (części poddawane oddziaływaniu medium) pod kątem uszkodzeń, zanieczyszczeń i korozji</t>
  </si>
  <si>
    <t>Czyszczenie wnętrza wentylatorów i kanałów na ssaniu i tłoczeniu</t>
  </si>
  <si>
    <t>Demontaż górnej części obudowy</t>
  </si>
  <si>
    <t>Montaż górnej części obudowy</t>
  </si>
  <si>
    <t>Stalowe elementy konstrukcyjne</t>
  </si>
  <si>
    <t>Kontrola wzrokowa pod kątem zanieczyszczenia, korozji i uszkodzenia</t>
  </si>
  <si>
    <t>Uzupełnienie powłoki antykorozyjnej w technologii zgodnej z przyjętą w projekcie</t>
  </si>
  <si>
    <t>Rozprzęgnięcie, demontaż czujników, połączeń z instalacjami, demontaż ułożyskowania głównego wraz z piastą wirnika i łopatami, transport do miejsca wykonania prac</t>
  </si>
  <si>
    <t>Rozłożenie, kontrola i czyszczenie głównego ułożyskowania</t>
  </si>
  <si>
    <t>Kontrola wału ułożyskowania głównego pod kątem pęknięć i ruchu obrotowego bez bicia</t>
  </si>
  <si>
    <t>Wymiana elementów uszczelniających i łożysk</t>
  </si>
  <si>
    <t>Piasta wirnika</t>
  </si>
  <si>
    <t>Kontrola wzrokowa pod kątem zabrudzenia, uszkodzenia i zużycia</t>
  </si>
  <si>
    <t>Czyszczenie z osadów</t>
  </si>
  <si>
    <t>Łopatki wirnika</t>
  </si>
  <si>
    <t>Kontrola przemieszczenia - przemieszczenie 10 x do pozycji krańcowych 0–100%</t>
  </si>
  <si>
    <t xml:space="preserve">Kontrola wzrokowa pod kątem zabrudzenia, uszkodzenia (pęknięć) i zużycia </t>
  </si>
  <si>
    <t>Przygotowanie do badań i badania nieniszczące (UT) pod kątem wykrycia pęknięć</t>
  </si>
  <si>
    <t>Kontrola długości cięciw i szczeliny głowicy łopatek wirnika</t>
  </si>
  <si>
    <t>Czyszczenie łopatek wirnika</t>
  </si>
  <si>
    <t>Kontrola luzu w kamieniach ślizgowych</t>
  </si>
  <si>
    <t>Kontrola równego ustawienia łopatek wirnika</t>
  </si>
  <si>
    <t>Kontrola momentów dokręcających elementy łączne zgodnie z DTR</t>
  </si>
  <si>
    <t>Wymiana uszczelnień łopatek wirnika</t>
  </si>
  <si>
    <t>Wymiana śrub łopatek wirnika wraz z tarczami.</t>
  </si>
  <si>
    <t>Ułożyskowanie wspornika</t>
  </si>
  <si>
    <t>Kontrola i czyszczenie wszystkich elementów wewnątrz wirnika</t>
  </si>
  <si>
    <t>Kontrola wspornika i nakrętek wspornika pod kątem pęknięć (badania nieniszczące)</t>
  </si>
  <si>
    <t>Smarowanie i zabezpieczanie</t>
  </si>
  <si>
    <t>Wymiana łożysk i elementów uszczelniających</t>
  </si>
  <si>
    <t>Kontrola wzrokowa pod kątem zużycia (np. zerwania płytek) i zabrudzenia</t>
  </si>
  <si>
    <t>Czyszczenie z osadu</t>
  </si>
  <si>
    <t>Instalacja zasilania olejem</t>
  </si>
  <si>
    <t>Ocena zewnętrznego stanu urządzenia wraz z chłodnicami (zabrudzenia i uszkodzenia)</t>
  </si>
  <si>
    <t>Wyczyszczenie i usunięcie uszkodzeń nie wymagające wymiany podzespołów (wraz z chłodnicami)</t>
  </si>
  <si>
    <t>Kontrola i ewentualne opróżnienie przewodów wyrównywania ciśnienia powietrza</t>
  </si>
  <si>
    <t>Kontrola i dokręcenie zewnętrznych połączeń śrubowych</t>
  </si>
  <si>
    <t>Kontrola zewnętrznych przewodów/węży olejowych pod kątem elastyczności/wzrostu łamliwości i wycieków</t>
  </si>
  <si>
    <t>szt.</t>
  </si>
  <si>
    <t>Kontrola działania elementów wskazujących, regulacyjnych i sterujących</t>
  </si>
  <si>
    <t>Oględziny stanu sprzęgła i wkładki sprzęgłowej</t>
  </si>
  <si>
    <t>Uruchomienie pompy, kontrola kierunku obrotu, cichobieżności i odgłosów pracy</t>
  </si>
  <si>
    <t>Demontaż użytkowy i transport kompletnego mechanizmu przestawiania łopatek do zakładu producenta</t>
  </si>
  <si>
    <t>Rozłożenie, kontrola i czyszczenie</t>
  </si>
  <si>
    <t>Kontrola elementów pod kątem zużycia i uszkodzenia</t>
  </si>
  <si>
    <t>Wymiana wszystkich elementów uszczelniających i łożysk wraz z elementami wymagającymi wymiany po kontroli</t>
  </si>
  <si>
    <t>Kontrola działania w stanie zmontowanym mechanizmu przestawiania łopatek</t>
  </si>
  <si>
    <t>Transport kompletnego mechanizmu przestawiania łopatek po remoncie i montaż w układzie hydraulicznym wentylatora</t>
  </si>
  <si>
    <t>Mechanizm przesuwu</t>
  </si>
  <si>
    <t>Kontrola wzrokowa pod kątem zużycia</t>
  </si>
  <si>
    <t>Kontrola łącznika przesuwnego pod kątem pęknięć i ruchu obrotowego bez bicia</t>
  </si>
  <si>
    <t>Wałek pośredniczący</t>
  </si>
  <si>
    <t>Kontrola wzrokowa pod kątem korozji i uszkodzenia mechanicznego</t>
  </si>
  <si>
    <t>Wentylatory powietrza chłodzącego i powietrza zaporowego</t>
  </si>
  <si>
    <t xml:space="preserve">Kontrola funkcjonowania rezerwowych wentylatorów powietrza zimnego i powietrza zaporowego (uruchomić na min. 10 minut) </t>
  </si>
  <si>
    <t>szt</t>
  </si>
  <si>
    <t>Demontaż i montaż filtra (istniejącego lub nowego)</t>
  </si>
  <si>
    <t>Kontrola wzrokowa pod kątem zanieczyszczenia, korozji, zużycia i szczelności przewodów rurowych</t>
  </si>
  <si>
    <t>Sprawdzenie charakterystyki drgań łożysk</t>
  </si>
  <si>
    <t>Akustyczne sprawdzenie odgłosów pracy łożysk</t>
  </si>
  <si>
    <t>Wszystkie przewody pomiarowe</t>
  </si>
  <si>
    <t>Kontrola wzrokowa pod kątem zanieczyszczenia, korozji, zużycia i szczelności przewodów</t>
  </si>
  <si>
    <t>Odcięcie wszystkich przełączników ciśnieniowych i przetworników pomiarowych poprzez zamknięcie zaworów odcinających albo odłączenie przewodów pomiarowych. Przedmuchanie króćców pomiarowych i przewodów sprężonym powietrzem. Otworzenie zaworów lub podłączenie przełączników ciśnieniowych i przetworników pomiarowych.</t>
  </si>
  <si>
    <t>Opróżnienie zbiornika kondensatu</t>
  </si>
  <si>
    <t>Robocze króćce pomiarowe</t>
  </si>
  <si>
    <t>Kontrola i czyszczenie króćców pomiarowych</t>
  </si>
  <si>
    <t>Czujniki pomiarowe</t>
  </si>
  <si>
    <t>Kontrola działania czujników drgań, czujników temperatury itd.</t>
  </si>
  <si>
    <t>Kompensatory po stronie ssącej i tłocznej</t>
  </si>
  <si>
    <t>Kontrola wzrokowa pod kątem zużycia, uszkodzenia i nieszczelności</t>
  </si>
  <si>
    <t>Kontrola wzrokowa blach ścieralnych na uszkodzenia</t>
  </si>
  <si>
    <t>Kontrola połączeń śrubowych pod kątem pewnego osadzenia</t>
  </si>
  <si>
    <t>Kontrola momentów dokręcających śrub połączenia zaciskowego</t>
  </si>
  <si>
    <t>Hamulec</t>
  </si>
  <si>
    <t>Kontrola wzrokowa pod kątem zużycia i zabrudzenia</t>
  </si>
  <si>
    <t>Sprawdzenie cylindra hamulcowego pod kątem szczelności</t>
  </si>
  <si>
    <t>Kontrola okładzin hamulcowych (starcie mniejsze od 2 mm)</t>
  </si>
  <si>
    <t>Kontrola działania hamulca</t>
  </si>
  <si>
    <t>Pozostałe</t>
  </si>
  <si>
    <t>Rozruch</t>
  </si>
  <si>
    <t>Sprzęgło wielopłytkowe sprężynowe typu ARPEX ARC 325-8</t>
  </si>
  <si>
    <t>Analiza i rejestracja stanu dynamicznego i temperatury łożysk na stacji prób</t>
  </si>
  <si>
    <t>Instalacja hydrauliczna mechanizmu przestawiania łopatek G3 (rewizja w zakładzie Wykonawcy)</t>
  </si>
  <si>
    <t>Ilość</t>
  </si>
  <si>
    <t>Części dla układu łożyska głównego</t>
  </si>
  <si>
    <t>O-ring</t>
  </si>
  <si>
    <t>3-803402-629</t>
  </si>
  <si>
    <t>j.m.</t>
  </si>
  <si>
    <t>3-351901-127</t>
  </si>
  <si>
    <t>71TLT402016</t>
  </si>
  <si>
    <t>3-403001-091</t>
  </si>
  <si>
    <t>3-351901-013</t>
  </si>
  <si>
    <t>3-351901-057</t>
  </si>
  <si>
    <t>3-405001-016</t>
  </si>
  <si>
    <t>3-803402-423</t>
  </si>
  <si>
    <t>3-353201-009</t>
  </si>
  <si>
    <t>3-351902-059</t>
  </si>
  <si>
    <t>3-323021-009</t>
  </si>
  <si>
    <t>3-351901-074</t>
  </si>
  <si>
    <t>3-352501-001</t>
  </si>
  <si>
    <t>3-352501-034</t>
  </si>
  <si>
    <t>3-411503-005</t>
  </si>
  <si>
    <t>3-352401-010</t>
  </si>
  <si>
    <t>3-352501-016</t>
  </si>
  <si>
    <t>00080360130</t>
  </si>
  <si>
    <t>00080300895</t>
  </si>
  <si>
    <t>00080300510</t>
  </si>
  <si>
    <t>8116251</t>
  </si>
  <si>
    <t>00035500454</t>
  </si>
  <si>
    <t>00035190007</t>
  </si>
  <si>
    <t>00035594358</t>
  </si>
  <si>
    <t>00035240040</t>
  </si>
  <si>
    <t>8123023</t>
  </si>
  <si>
    <t>8123022</t>
  </si>
  <si>
    <t>Części dla układu wirnika</t>
  </si>
  <si>
    <t>8122888</t>
  </si>
  <si>
    <t>8136100</t>
  </si>
  <si>
    <t>8121613</t>
  </si>
  <si>
    <t>8105733</t>
  </si>
  <si>
    <t>8122889</t>
  </si>
  <si>
    <t>8127429</t>
  </si>
  <si>
    <t>8122998</t>
  </si>
  <si>
    <t>8136107</t>
  </si>
  <si>
    <t>3-404801-040</t>
  </si>
  <si>
    <t>3-404801-041</t>
  </si>
  <si>
    <t>3-407303-033</t>
  </si>
  <si>
    <t>8122984</t>
  </si>
  <si>
    <t>3-803402-368</t>
  </si>
  <si>
    <t>8122890</t>
  </si>
  <si>
    <t>8122896</t>
  </si>
  <si>
    <t xml:space="preserve"> 8109668</t>
  </si>
  <si>
    <t>8107960</t>
  </si>
  <si>
    <t>00040700604</t>
  </si>
  <si>
    <t>8104107</t>
  </si>
  <si>
    <t>8122982</t>
  </si>
  <si>
    <t>00040100009</t>
  </si>
  <si>
    <t xml:space="preserve">8122958 </t>
  </si>
  <si>
    <t>8122979</t>
  </si>
  <si>
    <t>3-803402-417</t>
  </si>
  <si>
    <t>8122980</t>
  </si>
  <si>
    <t>3-803401-195</t>
  </si>
  <si>
    <t>3-824004-007</t>
  </si>
  <si>
    <t>00040710004</t>
  </si>
  <si>
    <t>8122981</t>
  </si>
  <si>
    <t>3-803401-191</t>
  </si>
  <si>
    <t>3-803402-865</t>
  </si>
  <si>
    <t>3-358901-023</t>
  </si>
  <si>
    <t>00035191807</t>
  </si>
  <si>
    <t>00035191806</t>
  </si>
  <si>
    <t>00035192461</t>
  </si>
  <si>
    <t>3-351901-294</t>
  </si>
  <si>
    <t>00035191557</t>
  </si>
  <si>
    <t>3-351901-177</t>
  </si>
  <si>
    <t>3-351901-170</t>
  </si>
  <si>
    <t>8123808</t>
  </si>
  <si>
    <t>8123809</t>
  </si>
  <si>
    <t>Filtr olejowy</t>
  </si>
  <si>
    <t>Części do układu jednostki olejowej</t>
  </si>
  <si>
    <t>Części do wnętrznego układu olejowego</t>
  </si>
  <si>
    <t>8109087</t>
  </si>
  <si>
    <t>8118834</t>
  </si>
  <si>
    <t>8123170</t>
  </si>
  <si>
    <t>8123171</t>
  </si>
  <si>
    <t>8117675</t>
  </si>
  <si>
    <t>8123172</t>
  </si>
  <si>
    <t>Części do wentylatorów powietrza chłodzącego i zaporowego</t>
  </si>
  <si>
    <t>8128309</t>
  </si>
  <si>
    <t>8102790</t>
  </si>
  <si>
    <t>71TLT420677</t>
  </si>
  <si>
    <t>Molykote micro powder</t>
  </si>
  <si>
    <t>Molykote 1000</t>
  </si>
  <si>
    <t>71TLT420668</t>
  </si>
  <si>
    <t>8103355</t>
  </si>
  <si>
    <t>Mobil Glygoyle 30</t>
  </si>
  <si>
    <t>71TLT420318</t>
  </si>
  <si>
    <t>kg</t>
  </si>
  <si>
    <t>Renolin MR20</t>
  </si>
  <si>
    <t>3-655201-005</t>
  </si>
  <si>
    <t>Środki smarne</t>
  </si>
  <si>
    <t>mb</t>
  </si>
  <si>
    <t>3-806101-005</t>
  </si>
  <si>
    <t>00080010205</t>
  </si>
  <si>
    <t>Sznur uszczelniający</t>
  </si>
  <si>
    <t>Sznur PTFE</t>
  </si>
  <si>
    <t>Części do obudowy wentylatora</t>
  </si>
  <si>
    <r>
      <t>Transport do miejsca montażu, montaż,</t>
    </r>
    <r>
      <rPr>
        <sz val="11"/>
        <color theme="1"/>
        <rFont val="Arial"/>
        <family val="2"/>
        <charset val="238"/>
      </rPr>
      <t xml:space="preserve"> zes</t>
    </r>
    <r>
      <rPr>
        <sz val="11"/>
        <color rgb="FF000000"/>
        <rFont val="Arial"/>
        <family val="2"/>
        <charset val="238"/>
      </rPr>
      <t>przęglenie, montaż czujników, połączenie z instalacjami</t>
    </r>
  </si>
  <si>
    <r>
      <t>Remont ułożyskowania</t>
    </r>
    <r>
      <rPr>
        <b/>
        <sz val="11"/>
        <color theme="1"/>
        <rFont val="Arial"/>
        <family val="2"/>
        <charset val="238"/>
      </rPr>
      <t xml:space="preserve"> </t>
    </r>
    <r>
      <rPr>
        <b/>
        <sz val="11"/>
        <color rgb="FF000000"/>
        <rFont val="Arial"/>
        <family val="2"/>
        <charset val="238"/>
      </rPr>
      <t xml:space="preserve">głównego w zakresie zgodnym z DTR </t>
    </r>
  </si>
  <si>
    <t>Łożysko kulkowe skośne</t>
  </si>
  <si>
    <t>Tulejka dystansowa G3 W130</t>
  </si>
  <si>
    <t>Korek stożkowy GPN</t>
  </si>
  <si>
    <t>Śruba blokująca</t>
  </si>
  <si>
    <t>Śruba blokująca (modyfikacja)</t>
  </si>
  <si>
    <t>Pierścień uszczelniający typu A</t>
  </si>
  <si>
    <t>Sznur okrągły</t>
  </si>
  <si>
    <t>Tuleja wału</t>
  </si>
  <si>
    <t>Łożysko kulkowe zwykłe FAG Duro</t>
  </si>
  <si>
    <t>Tuleja wału łopaty G3 (Modyfikacja)</t>
  </si>
  <si>
    <t xml:space="preserve">Tuleja specjalna DU-B </t>
  </si>
  <si>
    <t>Śruba</t>
  </si>
  <si>
    <t>Podkładka ustalająca</t>
  </si>
  <si>
    <t>Złącze elastyczne</t>
  </si>
  <si>
    <t>Filtr wentylatora powietrza chłodzącego i zaporowego</t>
  </si>
  <si>
    <t>Smar Mobil Grease 28</t>
  </si>
  <si>
    <t>Środek dyspersyjny do montażu Anti-Size</t>
  </si>
  <si>
    <t>Śruba dociskowa</t>
  </si>
  <si>
    <t>Wąż elastyczny zakuwany no-skive</t>
  </si>
  <si>
    <t>Podkładka sprężynująca</t>
  </si>
  <si>
    <t>nr katalogowy producenta</t>
  </si>
  <si>
    <t>Części dla układu wałów łopatek wirnika</t>
  </si>
  <si>
    <t>Części dla układu łopatek wirnika</t>
  </si>
  <si>
    <t>Tuleja łożyska łopatek SAF</t>
  </si>
  <si>
    <t>Tuleja łożyska łopatek SAF (Modyfikacja)</t>
  </si>
  <si>
    <t>Płukanie instalacji, utylizacja ścieków</t>
  </si>
  <si>
    <t>Kontrola wewnętrznych połączeń śrubowych</t>
  </si>
  <si>
    <t>Wymiana wewnętrznych przewodów/węży olejowych</t>
  </si>
  <si>
    <t>Wymiana wkładów filtrów oleju po osiągnięciu dopuszczalnego stopnia zanieczyszczenia</t>
  </si>
  <si>
    <t>Części mechanizmu przesuwu</t>
  </si>
  <si>
    <t>Nakrętka sześciokątna</t>
  </si>
  <si>
    <t>Łożysko walcowe</t>
  </si>
  <si>
    <t>Sprężynowy kołek rozporowy</t>
  </si>
  <si>
    <t>Pierścień uszczelniający wału promieniowego  BAUMX7</t>
  </si>
  <si>
    <t>Zaślepka</t>
  </si>
  <si>
    <t>Śruba głowicy cylindra</t>
  </si>
  <si>
    <t>Pierścień uszczelniający typ C</t>
  </si>
  <si>
    <t>Podkładka GSB/AL 14</t>
  </si>
  <si>
    <t>Śruba łopatek</t>
  </si>
  <si>
    <t>Pierścień tłokowy, 150</t>
  </si>
  <si>
    <t>Pierścień tłokowy 130 (Ø132/121X4) (Modyfikacja)</t>
  </si>
  <si>
    <t>Podkładka 58-78</t>
  </si>
  <si>
    <t>Pierścień osadczy sprężynujący</t>
  </si>
  <si>
    <t>Klucz 12X12X20</t>
  </si>
  <si>
    <t>Sprężynowe uszczelnienie wału URX-B138-10</t>
  </si>
  <si>
    <t>Pierścień blokujący 154</t>
  </si>
  <si>
    <t>Pierścień uszczelniający 134 (Modyfikacja)</t>
  </si>
  <si>
    <t>Blok przesuwny 22</t>
  </si>
  <si>
    <t>Płaska nakrętka M16</t>
  </si>
  <si>
    <t>Łożysko kulkowe rowkowane</t>
  </si>
  <si>
    <t>Dysk zabezpieczający 51312</t>
  </si>
  <si>
    <t>Pierścień uszczelniający 58</t>
  </si>
  <si>
    <t>Pierścień uszczelniający 110</t>
  </si>
  <si>
    <t>Pierścień uszczelniający 69</t>
  </si>
  <si>
    <t>Śruba (modyfikacja)</t>
  </si>
  <si>
    <r>
      <t>Opróżnienie instalacji z oleju, utylizacja (~250dm</t>
    </r>
    <r>
      <rPr>
        <vertAlign val="superscript"/>
        <sz val="11"/>
        <color theme="1"/>
        <rFont val="Arial"/>
        <family val="2"/>
        <charset val="238"/>
      </rPr>
      <t>3</t>
    </r>
    <r>
      <rPr>
        <sz val="11"/>
        <color theme="1"/>
        <rFont val="Arial"/>
        <family val="2"/>
        <charset val="238"/>
      </rPr>
      <t>)</t>
    </r>
  </si>
  <si>
    <r>
      <t>Zalanie instalacji nowym olejem (olej Renolin MR20, ~250dm</t>
    </r>
    <r>
      <rPr>
        <vertAlign val="superscript"/>
        <sz val="11"/>
        <color theme="1"/>
        <rFont val="Arial"/>
        <family val="2"/>
        <charset val="238"/>
      </rPr>
      <t>3</t>
    </r>
    <r>
      <rPr>
        <sz val="11"/>
        <color theme="1"/>
        <rFont val="Arial"/>
        <family val="2"/>
        <charset val="238"/>
      </rPr>
      <t>), odpowietrzenie instalacji, dolanie do maksymalnego poziomu</t>
    </r>
  </si>
  <si>
    <t>Nazwa Wykonawcy:</t>
  </si>
  <si>
    <t>Adres:</t>
  </si>
  <si>
    <t>NIP:</t>
  </si>
  <si>
    <t>Nazwa pozycji:</t>
  </si>
  <si>
    <t>1.1 Zakres prac</t>
  </si>
  <si>
    <t>1.2 Zakres dostaw</t>
  </si>
  <si>
    <t>Wartość pozycji netto</t>
  </si>
  <si>
    <t>Wartość pozycji brutto</t>
  </si>
  <si>
    <t>Remont wentylatorów wspomagających 
w Zespole Elektrociepłowni Wrocławskich
KOGENERACJA S.A.</t>
  </si>
  <si>
    <r>
      <rPr>
        <b/>
        <sz val="10"/>
        <color rgb="FF000000"/>
        <rFont val="Calibri"/>
        <family val="2"/>
        <charset val="238"/>
      </rPr>
      <t>Informacja dla oferenta</t>
    </r>
    <r>
      <rPr>
        <sz val="8"/>
        <color rgb="FF000000"/>
        <rFont val="Calibri"/>
        <family val="2"/>
        <charset val="238"/>
      </rPr>
      <t xml:space="preserve">
 Wykonawca wypełnie wyłącznie pola oznaczone zielonym kolorem (arkusze 1.0, 1.1 oraz 1.2). 
Pole oznaczone na pomarańczowo przeliczane są automatycznie. </t>
    </r>
  </si>
  <si>
    <r>
      <t>dm</t>
    </r>
    <r>
      <rPr>
        <vertAlign val="superscript"/>
        <sz val="11"/>
        <color theme="1"/>
        <rFont val="Arial"/>
        <family val="2"/>
        <charset val="238"/>
      </rPr>
      <t>3</t>
    </r>
  </si>
  <si>
    <t>Wykaz części</t>
  </si>
  <si>
    <t>m²</t>
  </si>
  <si>
    <t>rbg</t>
  </si>
  <si>
    <t>Zbiorcza Tabela Cenowa - zakres opcjonalny</t>
  </si>
  <si>
    <t>Wartość zakresu opcjonalnego łącznie:</t>
  </si>
  <si>
    <t>Materiały i części nie uwzględnione w formularzu cenowym załącznik 1.2 zakres dostaw i służące do realizacji zadania, rozliczane na podstawie faktur zakupu</t>
  </si>
  <si>
    <t>6 = 3 x 5</t>
  </si>
  <si>
    <t>Cena jednostkowa netto [PLN]</t>
  </si>
  <si>
    <t>Wartość pozycji netto [PLN]</t>
  </si>
  <si>
    <t>Wartość podatku VAT [PLN]</t>
  </si>
  <si>
    <t>Wartość pozycji brutto [PLN]</t>
  </si>
  <si>
    <t>Stawka podatku VAT [%]</t>
  </si>
  <si>
    <t>8 = 6 x 7</t>
  </si>
  <si>
    <t>8 = 6 + 8</t>
  </si>
  <si>
    <t>3</t>
  </si>
  <si>
    <t>7 = 4 x 6</t>
  </si>
  <si>
    <t>9 = 7 x 8</t>
  </si>
  <si>
    <t>10 = 7 + 9</t>
  </si>
  <si>
    <t>Łącznie zakres prac:</t>
  </si>
  <si>
    <t>1.1 Zakres prac - opcjonalny</t>
  </si>
  <si>
    <t>Łącznie zakres prac - opcjonalny:</t>
  </si>
  <si>
    <t>,</t>
  </si>
  <si>
    <t>Zakres prac - opcjonalny</t>
  </si>
  <si>
    <t>Łącznie zakres dostaw:</t>
  </si>
  <si>
    <t>Prace nie uwzględnione w formularzu cenowym załącznik 1.1 poz. 101001 do 118001 i służące do realizacji zadania</t>
  </si>
  <si>
    <t>Zbiorcza Tabela Cenowa - zakres podstawowy</t>
  </si>
  <si>
    <t>Wartość zakresu podstawowego łącznie:</t>
  </si>
  <si>
    <t>Formularz cenowy</t>
  </si>
  <si>
    <t>Załącznik nr 11 do SWZ</t>
  </si>
  <si>
    <t>1.0 Arkusz podsumowujący</t>
  </si>
  <si>
    <t>Tabela nr 2</t>
  </si>
  <si>
    <t>dokument należy podpisać kwalifikowanym podpisem elektronicznym
przez osobę lub osoby umocowane do złożenia podpisu w imieniu Wykonawcy</t>
  </si>
  <si>
    <t>Cena powinna być tożsama z ceną wpisaną w Formularzu oferty oraz w Systemie Zakupowym SWPP2.</t>
  </si>
  <si>
    <t>Wszystkie pozycje tabeli muszą być wypełnione</t>
  </si>
  <si>
    <t xml:space="preserve">UWAGA: w Systemie zakupowym GK PGE należy wpisać cenę netto i brutto zakresu </t>
  </si>
  <si>
    <t>Formularz cenowy                                                                               Załącznik nr 11 do SWZ</t>
  </si>
  <si>
    <t xml:space="preserve">Remont wentylatorów wspomagających </t>
  </si>
  <si>
    <t>w Zespole Elektrociepłowni Wrocławskich</t>
  </si>
  <si>
    <t>Łączna wartość oferty: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</si>
</sst>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[$zł-415]_-;\-* #,##0.00\ [$zł-415]_-;_-* &quot;-&quot;??\ [$zł-415]_-;_-@_-"/>
    <numFmt numFmtId="165" formatCode="_-* #,##0.0000_-;\-* #,##0.0000_-;_-* &quot;-&quot;??_-;_-@_-"/>
    <numFmt numFmtId="166" formatCode="#,##0.00\ &quot;zł&quot;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i/>
      <sz val="11"/>
      <color rgb="FF000000"/>
      <name val="Arial"/>
      <family val="2"/>
      <charset val="238"/>
    </font>
    <font>
      <sz val="10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9" tint="0.79998168889431442"/>
        <bgColor rgb="FF000000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8">
    <xf numFmtId="0" fontId="0" fillId="0" borderId="0" xfId="0"/>
    <xf numFmtId="0" fontId="3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43" fontId="2" fillId="0" borderId="0" xfId="1" applyFont="1"/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2" fillId="0" borderId="3" xfId="0" applyFont="1" applyBorder="1" applyAlignment="1">
      <alignment horizontal="center"/>
    </xf>
    <xf numFmtId="43" fontId="2" fillId="0" borderId="0" xfId="1" applyFont="1" applyAlignment="1">
      <alignment horizontal="right"/>
    </xf>
    <xf numFmtId="43" fontId="3" fillId="0" borderId="0" xfId="1" applyFont="1" applyAlignment="1">
      <alignment horizontal="right"/>
    </xf>
    <xf numFmtId="165" fontId="2" fillId="0" borderId="0" xfId="1" applyNumberFormat="1" applyFont="1"/>
    <xf numFmtId="0" fontId="2" fillId="0" borderId="0" xfId="0" applyFont="1" applyFill="1" applyBorder="1"/>
    <xf numFmtId="0" fontId="7" fillId="0" borderId="4" xfId="0" applyFont="1" applyFill="1" applyBorder="1"/>
    <xf numFmtId="0" fontId="7" fillId="0" borderId="7" xfId="0" applyFont="1" applyFill="1" applyBorder="1"/>
    <xf numFmtId="0" fontId="7" fillId="0" borderId="10" xfId="0" applyFont="1" applyFill="1" applyBorder="1"/>
    <xf numFmtId="0" fontId="8" fillId="0" borderId="0" xfId="0" applyFont="1" applyFill="1" applyBorder="1" applyAlignment="1">
      <alignment horizontal="center" vertical="center"/>
    </xf>
    <xf numFmtId="49" fontId="9" fillId="6" borderId="15" xfId="0" applyNumberFormat="1" applyFont="1" applyFill="1" applyBorder="1" applyAlignment="1">
      <alignment horizontal="center" vertical="center" wrapText="1"/>
    </xf>
    <xf numFmtId="49" fontId="9" fillId="6" borderId="6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49" fontId="4" fillId="0" borderId="8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0" fontId="2" fillId="0" borderId="8" xfId="0" applyFont="1" applyFill="1" applyBorder="1" applyAlignment="1">
      <alignment horizontal="left" vertical="center" wrapText="1"/>
    </xf>
    <xf numFmtId="49" fontId="2" fillId="0" borderId="8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49" fontId="2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vertical="top" wrapText="1"/>
    </xf>
    <xf numFmtId="0" fontId="2" fillId="0" borderId="8" xfId="0" applyFont="1" applyBorder="1" applyAlignment="1">
      <alignment horizontal="justify" vertical="top" wrapText="1"/>
    </xf>
    <xf numFmtId="0" fontId="2" fillId="0" borderId="8" xfId="0" applyFont="1" applyBorder="1" applyAlignment="1">
      <alignment vertical="top" wrapText="1"/>
    </xf>
    <xf numFmtId="44" fontId="12" fillId="7" borderId="8" xfId="2" applyFont="1" applyFill="1" applyBorder="1"/>
    <xf numFmtId="166" fontId="13" fillId="8" borderId="9" xfId="0" applyNumberFormat="1" applyFont="1" applyFill="1" applyBorder="1" applyAlignment="1">
      <alignment vertical="center"/>
    </xf>
    <xf numFmtId="44" fontId="12" fillId="7" borderId="17" xfId="2" applyFont="1" applyFill="1" applyBorder="1"/>
    <xf numFmtId="166" fontId="9" fillId="8" borderId="18" xfId="0" applyNumberFormat="1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justify" vertical="top" wrapText="1"/>
    </xf>
    <xf numFmtId="1" fontId="3" fillId="0" borderId="8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top"/>
    </xf>
    <xf numFmtId="1" fontId="2" fillId="0" borderId="0" xfId="0" applyNumberFormat="1" applyFont="1" applyAlignment="1">
      <alignment horizontal="center" vertical="top"/>
    </xf>
    <xf numFmtId="164" fontId="5" fillId="0" borderId="8" xfId="2" applyNumberFormat="1" applyFont="1" applyFill="1" applyBorder="1" applyAlignment="1">
      <alignment horizontal="center" vertical="center" wrapText="1"/>
    </xf>
    <xf numFmtId="164" fontId="2" fillId="3" borderId="8" xfId="2" applyNumberFormat="1" applyFont="1" applyFill="1" applyBorder="1" applyAlignment="1">
      <alignment vertical="top"/>
    </xf>
    <xf numFmtId="164" fontId="2" fillId="7" borderId="8" xfId="2" applyNumberFormat="1" applyFont="1" applyFill="1" applyBorder="1" applyAlignment="1" applyProtection="1">
      <alignment vertical="top"/>
    </xf>
    <xf numFmtId="164" fontId="2" fillId="0" borderId="0" xfId="2" applyNumberFormat="1" applyFont="1" applyAlignment="1">
      <alignment vertical="top"/>
    </xf>
    <xf numFmtId="9" fontId="2" fillId="0" borderId="0" xfId="3" applyFont="1" applyAlignment="1">
      <alignment vertical="top"/>
    </xf>
    <xf numFmtId="0" fontId="14" fillId="0" borderId="8" xfId="0" applyNumberFormat="1" applyFont="1" applyBorder="1" applyAlignment="1">
      <alignment horizontal="center" vertical="center" wrapText="1"/>
    </xf>
    <xf numFmtId="0" fontId="15" fillId="0" borderId="0" xfId="0" applyNumberFormat="1" applyFont="1" applyAlignment="1">
      <alignment horizontal="center" vertical="center"/>
    </xf>
    <xf numFmtId="164" fontId="2" fillId="7" borderId="8" xfId="0" applyNumberFormat="1" applyFont="1" applyFill="1" applyBorder="1" applyAlignment="1">
      <alignment vertical="top"/>
    </xf>
    <xf numFmtId="0" fontId="14" fillId="0" borderId="17" xfId="0" applyNumberFormat="1" applyFont="1" applyBorder="1" applyAlignment="1">
      <alignment horizontal="center" vertical="center" wrapText="1"/>
    </xf>
    <xf numFmtId="0" fontId="15" fillId="0" borderId="17" xfId="0" applyNumberFormat="1" applyFont="1" applyBorder="1" applyAlignment="1">
      <alignment horizontal="center" vertical="center"/>
    </xf>
    <xf numFmtId="0" fontId="14" fillId="0" borderId="17" xfId="2" applyNumberFormat="1" applyFont="1" applyFill="1" applyBorder="1" applyAlignment="1">
      <alignment horizontal="center" vertical="center" wrapText="1"/>
    </xf>
    <xf numFmtId="44" fontId="2" fillId="7" borderId="8" xfId="2" applyFont="1" applyFill="1" applyBorder="1" applyAlignment="1">
      <alignment vertical="top"/>
    </xf>
    <xf numFmtId="9" fontId="2" fillId="3" borderId="8" xfId="3" applyFont="1" applyFill="1" applyBorder="1" applyAlignment="1">
      <alignment horizontal="center" vertical="top"/>
    </xf>
    <xf numFmtId="0" fontId="3" fillId="0" borderId="0" xfId="0" applyFont="1" applyAlignment="1">
      <alignment vertical="top"/>
    </xf>
    <xf numFmtId="164" fontId="3" fillId="0" borderId="0" xfId="2" applyNumberFormat="1" applyFont="1" applyFill="1" applyAlignment="1">
      <alignment vertical="top"/>
    </xf>
    <xf numFmtId="9" fontId="3" fillId="0" borderId="0" xfId="3" applyFont="1" applyFill="1" applyAlignment="1">
      <alignment vertical="top"/>
    </xf>
    <xf numFmtId="0" fontId="5" fillId="2" borderId="20" xfId="0" applyFont="1" applyFill="1" applyBorder="1" applyAlignment="1">
      <alignment vertical="top" wrapText="1"/>
    </xf>
    <xf numFmtId="0" fontId="5" fillId="2" borderId="21" xfId="0" applyFont="1" applyFill="1" applyBorder="1" applyAlignment="1">
      <alignment vertical="top" wrapText="1"/>
    </xf>
    <xf numFmtId="0" fontId="5" fillId="2" borderId="22" xfId="0" applyFont="1" applyFill="1" applyBorder="1" applyAlignment="1">
      <alignment vertical="top" wrapText="1"/>
    </xf>
    <xf numFmtId="0" fontId="5" fillId="2" borderId="19" xfId="0" applyFont="1" applyFill="1" applyBorder="1" applyAlignment="1">
      <alignment vertical="top" wrapText="1"/>
    </xf>
    <xf numFmtId="0" fontId="5" fillId="2" borderId="0" xfId="0" applyFont="1" applyFill="1" applyBorder="1" applyAlignment="1">
      <alignment vertical="top" wrapText="1"/>
    </xf>
    <xf numFmtId="164" fontId="2" fillId="7" borderId="17" xfId="2" applyNumberFormat="1" applyFont="1" applyFill="1" applyBorder="1" applyAlignment="1">
      <alignment vertical="top"/>
    </xf>
    <xf numFmtId="164" fontId="2" fillId="7" borderId="17" xfId="2" applyNumberFormat="1" applyFont="1" applyFill="1" applyBorder="1" applyAlignment="1" applyProtection="1">
      <alignment vertical="top"/>
    </xf>
    <xf numFmtId="9" fontId="2" fillId="3" borderId="17" xfId="3" applyFont="1" applyFill="1" applyBorder="1" applyAlignment="1">
      <alignment horizontal="center" vertical="top"/>
    </xf>
    <xf numFmtId="44" fontId="2" fillId="7" borderId="17" xfId="2" applyFont="1" applyFill="1" applyBorder="1" applyAlignment="1">
      <alignment vertical="top"/>
    </xf>
    <xf numFmtId="164" fontId="2" fillId="7" borderId="17" xfId="0" applyNumberFormat="1" applyFont="1" applyFill="1" applyBorder="1" applyAlignment="1">
      <alignment vertical="top"/>
    </xf>
    <xf numFmtId="0" fontId="3" fillId="2" borderId="5" xfId="0" applyFont="1" applyFill="1" applyBorder="1" applyAlignment="1">
      <alignment horizontal="right" vertical="center"/>
    </xf>
    <xf numFmtId="164" fontId="3" fillId="7" borderId="5" xfId="2" applyNumberFormat="1" applyFont="1" applyFill="1" applyBorder="1" applyAlignment="1" applyProtection="1">
      <alignment vertical="center"/>
    </xf>
    <xf numFmtId="9" fontId="2" fillId="2" borderId="5" xfId="3" applyFont="1" applyFill="1" applyBorder="1" applyAlignment="1">
      <alignment vertical="center"/>
    </xf>
    <xf numFmtId="0" fontId="16" fillId="0" borderId="8" xfId="0" applyNumberFormat="1" applyFont="1" applyBorder="1" applyAlignment="1">
      <alignment horizontal="center" vertical="center" wrapText="1"/>
    </xf>
    <xf numFmtId="0" fontId="17" fillId="0" borderId="8" xfId="2" applyNumberFormat="1" applyFont="1" applyFill="1" applyBorder="1" applyAlignment="1">
      <alignment horizontal="center" vertical="center" wrapText="1"/>
    </xf>
    <xf numFmtId="0" fontId="16" fillId="0" borderId="0" xfId="0" applyNumberFormat="1" applyFont="1" applyAlignment="1">
      <alignment horizontal="center" vertical="center" wrapText="1"/>
    </xf>
    <xf numFmtId="0" fontId="3" fillId="4" borderId="20" xfId="0" applyFont="1" applyFill="1" applyBorder="1" applyAlignment="1">
      <alignment vertical="center"/>
    </xf>
    <xf numFmtId="0" fontId="3" fillId="4" borderId="21" xfId="0" applyFont="1" applyFill="1" applyBorder="1" applyAlignment="1">
      <alignment vertical="center"/>
    </xf>
    <xf numFmtId="0" fontId="3" fillId="4" borderId="22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16" fillId="0" borderId="0" xfId="0" applyFont="1"/>
    <xf numFmtId="0" fontId="0" fillId="0" borderId="0" xfId="0" applyAlignment="1">
      <alignment horizontal="left"/>
    </xf>
    <xf numFmtId="0" fontId="19" fillId="0" borderId="0" xfId="0" applyFont="1"/>
    <xf numFmtId="0" fontId="20" fillId="0" borderId="0" xfId="0" applyFont="1" applyFill="1" applyBorder="1"/>
    <xf numFmtId="0" fontId="20" fillId="0" borderId="0" xfId="0" applyFont="1" applyAlignment="1">
      <alignment vertical="top"/>
    </xf>
    <xf numFmtId="0" fontId="20" fillId="0" borderId="0" xfId="0" applyFont="1"/>
    <xf numFmtId="0" fontId="18" fillId="0" borderId="0" xfId="0" applyFont="1" applyAlignment="1"/>
    <xf numFmtId="0" fontId="9" fillId="0" borderId="0" xfId="0" applyFont="1"/>
    <xf numFmtId="166" fontId="9" fillId="8" borderId="24" xfId="0" applyNumberFormat="1" applyFont="1" applyFill="1" applyBorder="1" applyAlignment="1">
      <alignment horizontal="right" vertical="center"/>
    </xf>
    <xf numFmtId="0" fontId="9" fillId="6" borderId="14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9" fillId="0" borderId="13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9" fillId="6" borderId="13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9" fillId="6" borderId="14" xfId="0" applyFont="1" applyFill="1" applyBorder="1" applyAlignment="1">
      <alignment horizontal="left" vertical="center" wrapText="1"/>
    </xf>
    <xf numFmtId="0" fontId="9" fillId="6" borderId="16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 wrapText="1"/>
    </xf>
    <xf numFmtId="0" fontId="11" fillId="0" borderId="10" xfId="0" applyFont="1" applyFill="1" applyBorder="1" applyAlignment="1">
      <alignment horizontal="left" vertical="center"/>
    </xf>
    <xf numFmtId="0" fontId="11" fillId="0" borderId="11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/>
    </xf>
    <xf numFmtId="0" fontId="2" fillId="9" borderId="6" xfId="0" applyFont="1" applyFill="1" applyBorder="1" applyAlignment="1">
      <alignment horizontal="center"/>
    </xf>
    <xf numFmtId="0" fontId="2" fillId="9" borderId="8" xfId="0" applyFont="1" applyFill="1" applyBorder="1" applyAlignment="1">
      <alignment horizontal="center"/>
    </xf>
    <xf numFmtId="0" fontId="2" fillId="9" borderId="9" xfId="0" applyFont="1" applyFill="1" applyBorder="1" applyAlignment="1">
      <alignment horizontal="center"/>
    </xf>
    <xf numFmtId="0" fontId="2" fillId="9" borderId="11" xfId="0" applyFont="1" applyFill="1" applyBorder="1" applyAlignment="1">
      <alignment horizontal="center"/>
    </xf>
    <xf numFmtId="0" fontId="2" fillId="9" borderId="12" xfId="0" applyFont="1" applyFill="1" applyBorder="1" applyAlignment="1">
      <alignment horizontal="center"/>
    </xf>
    <xf numFmtId="0" fontId="8" fillId="5" borderId="13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right" vertical="center"/>
    </xf>
    <xf numFmtId="0" fontId="3" fillId="0" borderId="23" xfId="0" applyFont="1" applyBorder="1" applyAlignment="1">
      <alignment horizontal="right" vertical="center"/>
    </xf>
    <xf numFmtId="0" fontId="5" fillId="2" borderId="20" xfId="0" applyFont="1" applyFill="1" applyBorder="1" applyAlignment="1">
      <alignment horizontal="left" vertical="top" wrapText="1"/>
    </xf>
    <xf numFmtId="0" fontId="5" fillId="2" borderId="21" xfId="0" applyFont="1" applyFill="1" applyBorder="1" applyAlignment="1">
      <alignment horizontal="left" vertical="top" wrapText="1"/>
    </xf>
    <xf numFmtId="0" fontId="5" fillId="2" borderId="22" xfId="0" applyFont="1" applyFill="1" applyBorder="1" applyAlignment="1">
      <alignment horizontal="left" vertical="top" wrapText="1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horizontal="left"/>
    </xf>
    <xf numFmtId="0" fontId="10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</cellXfs>
  <cellStyles count="4">
    <cellStyle name="Dziesiętny" xfId="1" builtinId="3"/>
    <cellStyle name="Normalny" xfId="0" builtinId="0"/>
    <cellStyle name="Procentowy" xfId="3" builtinId="5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1"/>
  <sheetViews>
    <sheetView view="pageBreakPreview" topLeftCell="A10" zoomScale="145" zoomScaleNormal="100" zoomScaleSheetLayoutView="145" workbookViewId="0">
      <selection activeCell="D14" sqref="D14"/>
    </sheetView>
  </sheetViews>
  <sheetFormatPr defaultRowHeight="15" x14ac:dyDescent="0.25"/>
  <cols>
    <col min="1" max="1" width="3.5703125" customWidth="1"/>
    <col min="2" max="2" width="18.28515625" customWidth="1"/>
    <col min="3" max="3" width="23.42578125" customWidth="1"/>
    <col min="4" max="5" width="15" customWidth="1"/>
    <col min="6" max="6" width="3.5703125" customWidth="1"/>
  </cols>
  <sheetData>
    <row r="2" spans="2:5" x14ac:dyDescent="0.25">
      <c r="C2" t="s">
        <v>289</v>
      </c>
      <c r="D2" t="s">
        <v>290</v>
      </c>
    </row>
    <row r="3" spans="2:5" ht="48" customHeight="1" x14ac:dyDescent="0.25">
      <c r="B3" s="109" t="s">
        <v>259</v>
      </c>
      <c r="C3" s="109"/>
      <c r="D3" s="109"/>
      <c r="E3" s="109"/>
    </row>
    <row r="4" spans="2:5" x14ac:dyDescent="0.25">
      <c r="B4" s="88" t="s">
        <v>291</v>
      </c>
      <c r="C4" s="12"/>
      <c r="D4" s="12"/>
      <c r="E4" s="12"/>
    </row>
    <row r="5" spans="2:5" ht="15.75" thickBot="1" x14ac:dyDescent="0.3">
      <c r="B5" s="12"/>
      <c r="C5" s="12"/>
      <c r="D5" s="12"/>
      <c r="E5" s="12"/>
    </row>
    <row r="6" spans="2:5" x14ac:dyDescent="0.25">
      <c r="B6" s="13" t="s">
        <v>251</v>
      </c>
      <c r="C6" s="110"/>
      <c r="D6" s="110"/>
      <c r="E6" s="111"/>
    </row>
    <row r="7" spans="2:5" x14ac:dyDescent="0.25">
      <c r="B7" s="14" t="s">
        <v>252</v>
      </c>
      <c r="C7" s="112"/>
      <c r="D7" s="112"/>
      <c r="E7" s="113"/>
    </row>
    <row r="8" spans="2:5" ht="15.75" thickBot="1" x14ac:dyDescent="0.3">
      <c r="B8" s="15" t="s">
        <v>253</v>
      </c>
      <c r="C8" s="114"/>
      <c r="D8" s="114"/>
      <c r="E8" s="115"/>
    </row>
    <row r="9" spans="2:5" ht="15.75" thickBot="1" x14ac:dyDescent="0.3">
      <c r="B9" s="12"/>
      <c r="C9" s="12"/>
      <c r="D9" s="12"/>
      <c r="E9" s="12"/>
    </row>
    <row r="10" spans="2:5" ht="41.25" customHeight="1" thickBot="1" x14ac:dyDescent="0.3">
      <c r="B10" s="116" t="s">
        <v>260</v>
      </c>
      <c r="C10" s="117"/>
      <c r="D10" s="117"/>
      <c r="E10" s="118"/>
    </row>
    <row r="11" spans="2:5" ht="15.75" thickBot="1" x14ac:dyDescent="0.3">
      <c r="B11" s="16"/>
      <c r="C11" s="16"/>
      <c r="D11" s="16"/>
      <c r="E11" s="16"/>
    </row>
    <row r="12" spans="2:5" ht="15.75" thickBot="1" x14ac:dyDescent="0.3">
      <c r="B12" s="100" t="s">
        <v>287</v>
      </c>
      <c r="C12" s="101"/>
      <c r="D12" s="101"/>
      <c r="E12" s="102"/>
    </row>
    <row r="13" spans="2:5" ht="25.5" x14ac:dyDescent="0.25">
      <c r="B13" s="94" t="s">
        <v>254</v>
      </c>
      <c r="C13" s="95"/>
      <c r="D13" s="17" t="s">
        <v>257</v>
      </c>
      <c r="E13" s="18" t="s">
        <v>258</v>
      </c>
    </row>
    <row r="14" spans="2:5" x14ac:dyDescent="0.25">
      <c r="B14" s="96" t="s">
        <v>255</v>
      </c>
      <c r="C14" s="97"/>
      <c r="D14" s="41" t="str">
        <f>'1.1 Zakres prac'!F103</f>
        <v/>
      </c>
      <c r="E14" s="42" t="str">
        <f>'1.1 Zakres prac'!I103</f>
        <v/>
      </c>
    </row>
    <row r="15" spans="2:5" ht="15.75" thickBot="1" x14ac:dyDescent="0.3">
      <c r="B15" s="107" t="s">
        <v>256</v>
      </c>
      <c r="C15" s="108"/>
      <c r="D15" s="43" t="str">
        <f>'1.2 Zakres dostaw'!G113</f>
        <v/>
      </c>
      <c r="E15" s="42" t="str">
        <f>'1.2 Zakres dostaw'!J113</f>
        <v/>
      </c>
    </row>
    <row r="16" spans="2:5" ht="15.75" thickBot="1" x14ac:dyDescent="0.3">
      <c r="B16" s="98" t="s">
        <v>288</v>
      </c>
      <c r="C16" s="99"/>
      <c r="D16" s="44" t="str">
        <f>IF(SUM(D14:D15)=0,"",SUM(D14:D15))</f>
        <v/>
      </c>
      <c r="E16" s="93" t="str">
        <f>IF(SUM(E14:E15)=0,"",SUM(E14:E15))</f>
        <v/>
      </c>
    </row>
    <row r="17" spans="2:9" ht="15.75" thickBot="1" x14ac:dyDescent="0.3"/>
    <row r="18" spans="2:9" ht="15.75" thickBot="1" x14ac:dyDescent="0.3">
      <c r="B18" s="100" t="s">
        <v>265</v>
      </c>
      <c r="C18" s="101"/>
      <c r="D18" s="101"/>
      <c r="E18" s="102"/>
    </row>
    <row r="19" spans="2:9" ht="25.5" x14ac:dyDescent="0.25">
      <c r="B19" s="94" t="s">
        <v>254</v>
      </c>
      <c r="C19" s="95"/>
      <c r="D19" s="17" t="s">
        <v>257</v>
      </c>
      <c r="E19" s="18" t="s">
        <v>258</v>
      </c>
    </row>
    <row r="20" spans="2:9" ht="15.75" thickBot="1" x14ac:dyDescent="0.3">
      <c r="B20" s="96" t="s">
        <v>281</v>
      </c>
      <c r="C20" s="97"/>
      <c r="D20" s="42">
        <f>'1.1 Zakres prac'!F108</f>
        <v>200000</v>
      </c>
      <c r="E20" s="42" t="str">
        <f>'1.1 Zakres prac'!I108</f>
        <v/>
      </c>
    </row>
    <row r="21" spans="2:9" ht="15.75" thickBot="1" x14ac:dyDescent="0.3">
      <c r="B21" s="98" t="s">
        <v>266</v>
      </c>
      <c r="C21" s="99"/>
      <c r="D21" s="44">
        <f>IF(SUM(D20:D20)=0,"",SUM(D20:D20))</f>
        <v>200000</v>
      </c>
      <c r="E21" s="93" t="str">
        <f>IF(SUM(E20:E20)=0,"",SUM(E20:E20))</f>
        <v/>
      </c>
    </row>
    <row r="22" spans="2:9" ht="15.75" thickBot="1" x14ac:dyDescent="0.3">
      <c r="B22" s="84"/>
      <c r="C22" s="84"/>
    </row>
    <row r="23" spans="2:9" ht="26.25" thickBot="1" x14ac:dyDescent="0.3">
      <c r="B23" s="104"/>
      <c r="C23" s="105"/>
      <c r="D23" s="17" t="s">
        <v>257</v>
      </c>
      <c r="E23" s="18" t="s">
        <v>258</v>
      </c>
    </row>
    <row r="24" spans="2:9" ht="15.75" thickBot="1" x14ac:dyDescent="0.3">
      <c r="B24" s="98" t="s">
        <v>300</v>
      </c>
      <c r="C24" s="99"/>
      <c r="D24" s="44">
        <f>IF(SUM(D16,D21)=0,"",SUM(D16,D21))</f>
        <v>200000</v>
      </c>
      <c r="E24" s="93" t="str">
        <f>IF(SUM(E16,E21)=0,"",SUM(E16,E21))</f>
        <v/>
      </c>
    </row>
    <row r="26" spans="2:9" x14ac:dyDescent="0.25">
      <c r="B26" s="103" t="s">
        <v>294</v>
      </c>
      <c r="C26" s="103"/>
      <c r="D26" s="103"/>
      <c r="E26" s="103"/>
      <c r="F26" s="103"/>
      <c r="G26" s="103"/>
      <c r="H26" s="103"/>
      <c r="I26" s="103"/>
    </row>
    <row r="27" spans="2:9" x14ac:dyDescent="0.25">
      <c r="B27" s="85" t="s">
        <v>295</v>
      </c>
      <c r="C27" s="85"/>
      <c r="D27" s="85"/>
      <c r="E27" s="85"/>
      <c r="F27" s="85"/>
      <c r="G27" s="85"/>
      <c r="H27" s="85"/>
      <c r="I27" s="92"/>
    </row>
    <row r="28" spans="2:9" x14ac:dyDescent="0.25">
      <c r="B28" s="103" t="s">
        <v>296</v>
      </c>
      <c r="C28" s="103"/>
      <c r="D28" s="103"/>
      <c r="E28" s="103"/>
      <c r="F28" s="103"/>
      <c r="G28" s="103"/>
      <c r="H28" s="103"/>
      <c r="I28" s="103"/>
    </row>
    <row r="30" spans="2:9" ht="15" customHeight="1" x14ac:dyDescent="0.25">
      <c r="B30" s="106" t="s">
        <v>293</v>
      </c>
      <c r="C30" s="106"/>
      <c r="D30" s="106"/>
      <c r="E30" s="106"/>
      <c r="F30" s="91"/>
      <c r="G30" s="91"/>
      <c r="H30" s="91"/>
      <c r="I30" s="91"/>
    </row>
    <row r="31" spans="2:9" x14ac:dyDescent="0.25">
      <c r="B31" s="106"/>
      <c r="C31" s="106"/>
      <c r="D31" s="106"/>
      <c r="E31" s="106"/>
      <c r="F31" s="91"/>
      <c r="G31" s="91"/>
      <c r="H31" s="91"/>
      <c r="I31" s="91"/>
    </row>
  </sheetData>
  <mergeCells count="19">
    <mergeCell ref="B12:E12"/>
    <mergeCell ref="B3:E3"/>
    <mergeCell ref="C6:E6"/>
    <mergeCell ref="C7:E7"/>
    <mergeCell ref="C8:E8"/>
    <mergeCell ref="B10:E10"/>
    <mergeCell ref="B28:I28"/>
    <mergeCell ref="B23:C23"/>
    <mergeCell ref="B30:E31"/>
    <mergeCell ref="B24:C24"/>
    <mergeCell ref="B13:C13"/>
    <mergeCell ref="B14:C14"/>
    <mergeCell ref="B15:C15"/>
    <mergeCell ref="B16:C16"/>
    <mergeCell ref="B19:C19"/>
    <mergeCell ref="B20:C20"/>
    <mergeCell ref="B21:C21"/>
    <mergeCell ref="B18:E18"/>
    <mergeCell ref="B26:I2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14"/>
  <sheetViews>
    <sheetView tabSelected="1" view="pageBreakPreview" zoomScaleNormal="100" zoomScaleSheetLayoutView="100" workbookViewId="0">
      <pane ySplit="9" topLeftCell="A10" activePane="bottomLeft" state="frozen"/>
      <selection pane="bottomLeft" activeCell="B3" sqref="B3:E4"/>
    </sheetView>
  </sheetViews>
  <sheetFormatPr defaultColWidth="9.140625" defaultRowHeight="14.25" x14ac:dyDescent="0.25"/>
  <cols>
    <col min="1" max="1" width="9.7109375" style="7" customWidth="1"/>
    <col min="2" max="2" width="71.7109375" style="7" customWidth="1"/>
    <col min="3" max="3" width="6.42578125" style="48" customWidth="1"/>
    <col min="4" max="4" width="6.42578125" style="7" customWidth="1"/>
    <col min="5" max="6" width="17.85546875" style="52" customWidth="1"/>
    <col min="7" max="7" width="10" style="53" customWidth="1"/>
    <col min="8" max="9" width="17.85546875" style="7" customWidth="1"/>
    <col min="10" max="16384" width="9.140625" style="7"/>
  </cols>
  <sheetData>
    <row r="2" spans="1:9" ht="15" x14ac:dyDescent="0.25">
      <c r="B2" t="s">
        <v>297</v>
      </c>
      <c r="C2" s="86"/>
      <c r="D2"/>
      <c r="E2"/>
    </row>
    <row r="3" spans="1:9" ht="14.1" customHeight="1" x14ac:dyDescent="0.25">
      <c r="B3" s="126" t="s">
        <v>259</v>
      </c>
      <c r="C3" s="126"/>
      <c r="D3" s="126"/>
      <c r="E3" s="126"/>
    </row>
    <row r="4" spans="1:9" x14ac:dyDescent="0.25">
      <c r="B4" s="126"/>
      <c r="C4" s="126"/>
      <c r="D4" s="126"/>
      <c r="E4" s="126"/>
    </row>
    <row r="6" spans="1:9" ht="15" x14ac:dyDescent="0.25">
      <c r="B6" s="89" t="s">
        <v>255</v>
      </c>
    </row>
    <row r="8" spans="1:9" s="6" customFormat="1" ht="55.5" customHeight="1" x14ac:dyDescent="0.25">
      <c r="A8" s="34" t="s">
        <v>0</v>
      </c>
      <c r="B8" s="34" t="s">
        <v>1</v>
      </c>
      <c r="C8" s="46" t="s">
        <v>90</v>
      </c>
      <c r="D8" s="34" t="s">
        <v>94</v>
      </c>
      <c r="E8" s="49" t="s">
        <v>269</v>
      </c>
      <c r="F8" s="49" t="s">
        <v>270</v>
      </c>
      <c r="G8" s="49" t="s">
        <v>273</v>
      </c>
      <c r="H8" s="49" t="s">
        <v>271</v>
      </c>
      <c r="I8" s="49" t="s">
        <v>272</v>
      </c>
    </row>
    <row r="9" spans="1:9" s="55" customFormat="1" ht="12" x14ac:dyDescent="0.25">
      <c r="A9" s="54">
        <v>1</v>
      </c>
      <c r="B9" s="57">
        <v>2</v>
      </c>
      <c r="C9" s="58">
        <v>3</v>
      </c>
      <c r="D9" s="57">
        <v>4</v>
      </c>
      <c r="E9" s="59">
        <v>5</v>
      </c>
      <c r="F9" s="59" t="s">
        <v>268</v>
      </c>
      <c r="G9" s="59">
        <v>7</v>
      </c>
      <c r="H9" s="59" t="s">
        <v>274</v>
      </c>
      <c r="I9" s="59" t="s">
        <v>275</v>
      </c>
    </row>
    <row r="10" spans="1:9" ht="18.75" customHeight="1" x14ac:dyDescent="0.25">
      <c r="A10" s="35">
        <v>101000</v>
      </c>
      <c r="B10" s="65" t="s">
        <v>2</v>
      </c>
      <c r="C10" s="66"/>
      <c r="D10" s="66"/>
      <c r="E10" s="66"/>
      <c r="F10" s="66"/>
      <c r="G10" s="66"/>
      <c r="H10" s="66"/>
      <c r="I10" s="67"/>
    </row>
    <row r="11" spans="1:9" ht="18.75" customHeight="1" x14ac:dyDescent="0.25">
      <c r="A11" s="36">
        <v>101001</v>
      </c>
      <c r="B11" s="37" t="s">
        <v>3</v>
      </c>
      <c r="C11" s="47">
        <v>2</v>
      </c>
      <c r="D11" s="36" t="s">
        <v>4</v>
      </c>
      <c r="E11" s="50"/>
      <c r="F11" s="51" t="str">
        <f>IF(OR(ISBLANK(E11),ISBLANK(G11)),"",C11*E11)</f>
        <v/>
      </c>
      <c r="G11" s="61"/>
      <c r="H11" s="60" t="str">
        <f t="shared" ref="H11:H12" si="0">IF(OR(ISBLANK(E11),ISBLANK(G11)),"",(ROUND(F11*G11,2)))</f>
        <v/>
      </c>
      <c r="I11" s="56" t="str">
        <f t="shared" ref="I11:I12" si="1">IF(OR(ISBLANK(E11),ISBLANK(G11)),"",(F11+H11))</f>
        <v/>
      </c>
    </row>
    <row r="12" spans="1:9" ht="18.75" customHeight="1" x14ac:dyDescent="0.25">
      <c r="A12" s="36">
        <v>101002</v>
      </c>
      <c r="B12" s="37" t="s">
        <v>5</v>
      </c>
      <c r="C12" s="47">
        <v>2</v>
      </c>
      <c r="D12" s="36" t="s">
        <v>4</v>
      </c>
      <c r="E12" s="50"/>
      <c r="F12" s="51" t="str">
        <f t="shared" ref="F12:F17" si="2">IF(OR(ISBLANK(E12),ISBLANK(G12)),"",C12*E12)</f>
        <v/>
      </c>
      <c r="G12" s="61"/>
      <c r="H12" s="60" t="str">
        <f t="shared" si="0"/>
        <v/>
      </c>
      <c r="I12" s="56" t="str">
        <f t="shared" si="1"/>
        <v/>
      </c>
    </row>
    <row r="13" spans="1:9" ht="18.75" customHeight="1" x14ac:dyDescent="0.25">
      <c r="A13" s="36">
        <v>101003</v>
      </c>
      <c r="B13" s="37" t="s">
        <v>6</v>
      </c>
      <c r="C13" s="47">
        <v>2</v>
      </c>
      <c r="D13" s="36" t="s">
        <v>4</v>
      </c>
      <c r="E13" s="50"/>
      <c r="F13" s="51" t="str">
        <f t="shared" si="2"/>
        <v/>
      </c>
      <c r="G13" s="61"/>
      <c r="H13" s="60" t="str">
        <f>IF(OR(ISBLANK(E13),ISBLANK(G13)),"",(ROUND(F13*G13,2)))</f>
        <v/>
      </c>
      <c r="I13" s="56" t="str">
        <f>IF(OR(ISBLANK(E13),ISBLANK(G13)),"",(F13+H13))</f>
        <v/>
      </c>
    </row>
    <row r="14" spans="1:9" ht="33.75" customHeight="1" x14ac:dyDescent="0.25">
      <c r="A14" s="36">
        <v>101004</v>
      </c>
      <c r="B14" s="37" t="s">
        <v>7</v>
      </c>
      <c r="C14" s="47">
        <v>2</v>
      </c>
      <c r="D14" s="36" t="s">
        <v>4</v>
      </c>
      <c r="E14" s="50"/>
      <c r="F14" s="51" t="str">
        <f t="shared" si="2"/>
        <v/>
      </c>
      <c r="G14" s="61"/>
      <c r="H14" s="60" t="str">
        <f t="shared" ref="H14:H17" si="3">IF(OR(ISBLANK(E14),ISBLANK(G14)),"",(ROUND(F14*G14,2)))</f>
        <v/>
      </c>
      <c r="I14" s="56" t="str">
        <f t="shared" ref="I14:I17" si="4">IF(OR(ISBLANK(E14),ISBLANK(G14)),"",(F14+H14))</f>
        <v/>
      </c>
    </row>
    <row r="15" spans="1:9" ht="18.75" customHeight="1" x14ac:dyDescent="0.25">
      <c r="A15" s="36">
        <v>101005</v>
      </c>
      <c r="B15" s="37" t="s">
        <v>8</v>
      </c>
      <c r="C15" s="47">
        <v>2</v>
      </c>
      <c r="D15" s="36" t="s">
        <v>4</v>
      </c>
      <c r="E15" s="50"/>
      <c r="F15" s="51" t="str">
        <f t="shared" si="2"/>
        <v/>
      </c>
      <c r="G15" s="61"/>
      <c r="H15" s="60" t="str">
        <f t="shared" si="3"/>
        <v/>
      </c>
      <c r="I15" s="56" t="str">
        <f t="shared" si="4"/>
        <v/>
      </c>
    </row>
    <row r="16" spans="1:9" ht="18.75" customHeight="1" x14ac:dyDescent="0.25">
      <c r="A16" s="36">
        <v>101006</v>
      </c>
      <c r="B16" s="37" t="s">
        <v>9</v>
      </c>
      <c r="C16" s="47">
        <v>2</v>
      </c>
      <c r="D16" s="36" t="s">
        <v>4</v>
      </c>
      <c r="E16" s="50"/>
      <c r="F16" s="51" t="str">
        <f t="shared" si="2"/>
        <v/>
      </c>
      <c r="G16" s="61"/>
      <c r="H16" s="60" t="str">
        <f t="shared" si="3"/>
        <v/>
      </c>
      <c r="I16" s="56" t="str">
        <f t="shared" si="4"/>
        <v/>
      </c>
    </row>
    <row r="17" spans="1:9" ht="18.75" customHeight="1" x14ac:dyDescent="0.25">
      <c r="A17" s="36">
        <v>101007</v>
      </c>
      <c r="B17" s="37" t="s">
        <v>10</v>
      </c>
      <c r="C17" s="47">
        <v>2</v>
      </c>
      <c r="D17" s="36" t="s">
        <v>4</v>
      </c>
      <c r="E17" s="50"/>
      <c r="F17" s="51" t="str">
        <f t="shared" si="2"/>
        <v/>
      </c>
      <c r="G17" s="61"/>
      <c r="H17" s="60" t="str">
        <f t="shared" si="3"/>
        <v/>
      </c>
      <c r="I17" s="56" t="str">
        <f t="shared" si="4"/>
        <v/>
      </c>
    </row>
    <row r="18" spans="1:9" ht="18.75" customHeight="1" x14ac:dyDescent="0.25">
      <c r="A18" s="35">
        <v>102000</v>
      </c>
      <c r="B18" s="65" t="s">
        <v>11</v>
      </c>
      <c r="C18" s="66"/>
      <c r="D18" s="66"/>
      <c r="E18" s="66"/>
      <c r="F18" s="66"/>
      <c r="G18" s="66"/>
      <c r="H18" s="66"/>
      <c r="I18" s="67"/>
    </row>
    <row r="19" spans="1:9" ht="18.75" customHeight="1" x14ac:dyDescent="0.25">
      <c r="A19" s="36">
        <v>102001</v>
      </c>
      <c r="B19" s="37" t="s">
        <v>12</v>
      </c>
      <c r="C19" s="47">
        <v>2</v>
      </c>
      <c r="D19" s="36" t="s">
        <v>4</v>
      </c>
      <c r="E19" s="50"/>
      <c r="F19" s="51" t="str">
        <f t="shared" ref="F19:F20" si="5">IF(OR(ISBLANK(E19),ISBLANK(G19)),"",C19*E19)</f>
        <v/>
      </c>
      <c r="G19" s="61"/>
      <c r="H19" s="60" t="str">
        <f t="shared" ref="H19:H20" si="6">IF(OR(ISBLANK(E19),ISBLANK(G19)),"",(ROUND(F19*G19,2)))</f>
        <v/>
      </c>
      <c r="I19" s="56" t="str">
        <f t="shared" ref="I19:I20" si="7">IF(OR(ISBLANK(E19),ISBLANK(G19)),"",(F19+H19))</f>
        <v/>
      </c>
    </row>
    <row r="20" spans="1:9" ht="33.75" customHeight="1" x14ac:dyDescent="0.25">
      <c r="A20" s="36">
        <v>102002</v>
      </c>
      <c r="B20" s="45" t="s">
        <v>13</v>
      </c>
      <c r="C20" s="47">
        <v>10</v>
      </c>
      <c r="D20" s="36" t="s">
        <v>263</v>
      </c>
      <c r="E20" s="50"/>
      <c r="F20" s="51" t="str">
        <f t="shared" si="5"/>
        <v/>
      </c>
      <c r="G20" s="61"/>
      <c r="H20" s="60" t="str">
        <f t="shared" si="6"/>
        <v/>
      </c>
      <c r="I20" s="56" t="str">
        <f t="shared" si="7"/>
        <v/>
      </c>
    </row>
    <row r="21" spans="1:9" ht="18.75" customHeight="1" x14ac:dyDescent="0.25">
      <c r="A21" s="35">
        <v>103000</v>
      </c>
      <c r="B21" s="65" t="s">
        <v>193</v>
      </c>
      <c r="C21" s="66"/>
      <c r="D21" s="66"/>
      <c r="E21" s="66"/>
      <c r="F21" s="66"/>
      <c r="G21" s="66"/>
      <c r="H21" s="66"/>
      <c r="I21" s="67"/>
    </row>
    <row r="22" spans="1:9" ht="48" customHeight="1" x14ac:dyDescent="0.25">
      <c r="A22" s="36">
        <v>103001</v>
      </c>
      <c r="B22" s="37" t="s">
        <v>14</v>
      </c>
      <c r="C22" s="47">
        <v>2</v>
      </c>
      <c r="D22" s="36" t="s">
        <v>4</v>
      </c>
      <c r="E22" s="50"/>
      <c r="F22" s="51" t="str">
        <f t="shared" ref="F22:F27" si="8">IF(OR(ISBLANK(E22),ISBLANK(G22)),"",C22*E22)</f>
        <v/>
      </c>
      <c r="G22" s="61"/>
      <c r="H22" s="60" t="str">
        <f t="shared" ref="H22:H27" si="9">IF(OR(ISBLANK(E22),ISBLANK(G22)),"",(ROUND(F22*G22,2)))</f>
        <v/>
      </c>
      <c r="I22" s="56" t="str">
        <f t="shared" ref="I22:I27" si="10">IF(OR(ISBLANK(E22),ISBLANK(G22)),"",(F22+H22))</f>
        <v/>
      </c>
    </row>
    <row r="23" spans="1:9" ht="18.75" customHeight="1" x14ac:dyDescent="0.25">
      <c r="A23" s="36">
        <v>103002</v>
      </c>
      <c r="B23" s="37" t="s">
        <v>15</v>
      </c>
      <c r="C23" s="47">
        <v>2</v>
      </c>
      <c r="D23" s="36" t="s">
        <v>4</v>
      </c>
      <c r="E23" s="50"/>
      <c r="F23" s="51" t="str">
        <f t="shared" si="8"/>
        <v/>
      </c>
      <c r="G23" s="61"/>
      <c r="H23" s="60" t="str">
        <f t="shared" si="9"/>
        <v/>
      </c>
      <c r="I23" s="56" t="str">
        <f t="shared" si="10"/>
        <v/>
      </c>
    </row>
    <row r="24" spans="1:9" ht="33.75" customHeight="1" x14ac:dyDescent="0.25">
      <c r="A24" s="36">
        <v>103003</v>
      </c>
      <c r="B24" s="37" t="s">
        <v>16</v>
      </c>
      <c r="C24" s="47">
        <v>2</v>
      </c>
      <c r="D24" s="36" t="s">
        <v>4</v>
      </c>
      <c r="E24" s="50"/>
      <c r="F24" s="51" t="str">
        <f t="shared" si="8"/>
        <v/>
      </c>
      <c r="G24" s="61"/>
      <c r="H24" s="60" t="str">
        <f t="shared" si="9"/>
        <v/>
      </c>
      <c r="I24" s="56" t="str">
        <f t="shared" si="10"/>
        <v/>
      </c>
    </row>
    <row r="25" spans="1:9" ht="18.75" customHeight="1" x14ac:dyDescent="0.25">
      <c r="A25" s="36">
        <v>103004</v>
      </c>
      <c r="B25" s="37" t="s">
        <v>17</v>
      </c>
      <c r="C25" s="47">
        <v>2</v>
      </c>
      <c r="D25" s="36" t="s">
        <v>4</v>
      </c>
      <c r="E25" s="50"/>
      <c r="F25" s="51" t="str">
        <f t="shared" si="8"/>
        <v/>
      </c>
      <c r="G25" s="61"/>
      <c r="H25" s="60" t="str">
        <f t="shared" si="9"/>
        <v/>
      </c>
      <c r="I25" s="56" t="str">
        <f t="shared" si="10"/>
        <v/>
      </c>
    </row>
    <row r="26" spans="1:9" ht="33.75" customHeight="1" x14ac:dyDescent="0.25">
      <c r="A26" s="36">
        <v>103005</v>
      </c>
      <c r="B26" s="37" t="s">
        <v>88</v>
      </c>
      <c r="C26" s="47">
        <v>2</v>
      </c>
      <c r="D26" s="36" t="s">
        <v>4</v>
      </c>
      <c r="E26" s="50"/>
      <c r="F26" s="51" t="str">
        <f t="shared" si="8"/>
        <v/>
      </c>
      <c r="G26" s="61"/>
      <c r="H26" s="60" t="str">
        <f t="shared" si="9"/>
        <v/>
      </c>
      <c r="I26" s="56" t="str">
        <f t="shared" si="10"/>
        <v/>
      </c>
    </row>
    <row r="27" spans="1:9" ht="33.75" customHeight="1" x14ac:dyDescent="0.25">
      <c r="A27" s="36">
        <v>103006</v>
      </c>
      <c r="B27" s="37" t="s">
        <v>192</v>
      </c>
      <c r="C27" s="47">
        <v>2</v>
      </c>
      <c r="D27" s="36" t="s">
        <v>4</v>
      </c>
      <c r="E27" s="50"/>
      <c r="F27" s="51" t="str">
        <f t="shared" si="8"/>
        <v/>
      </c>
      <c r="G27" s="61"/>
      <c r="H27" s="60" t="str">
        <f t="shared" si="9"/>
        <v/>
      </c>
      <c r="I27" s="56" t="str">
        <f t="shared" si="10"/>
        <v/>
      </c>
    </row>
    <row r="28" spans="1:9" ht="18.75" customHeight="1" x14ac:dyDescent="0.25">
      <c r="A28" s="35">
        <v>104000</v>
      </c>
      <c r="B28" s="65" t="s">
        <v>18</v>
      </c>
      <c r="C28" s="66"/>
      <c r="D28" s="66"/>
      <c r="E28" s="66"/>
      <c r="F28" s="66"/>
      <c r="G28" s="66"/>
      <c r="H28" s="66"/>
      <c r="I28" s="67"/>
    </row>
    <row r="29" spans="1:9" ht="18.75" customHeight="1" x14ac:dyDescent="0.25">
      <c r="A29" s="36">
        <v>104001</v>
      </c>
      <c r="B29" s="38" t="s">
        <v>19</v>
      </c>
      <c r="C29" s="47">
        <v>2</v>
      </c>
      <c r="D29" s="36" t="s">
        <v>4</v>
      </c>
      <c r="E29" s="50"/>
      <c r="F29" s="51" t="str">
        <f t="shared" ref="F29:F30" si="11">IF(OR(ISBLANK(E29),ISBLANK(G29)),"",C29*E29)</f>
        <v/>
      </c>
      <c r="G29" s="61"/>
      <c r="H29" s="60" t="str">
        <f t="shared" ref="H29:H30" si="12">IF(OR(ISBLANK(E29),ISBLANK(G29)),"",(ROUND(F29*G29,2)))</f>
        <v/>
      </c>
      <c r="I29" s="56" t="str">
        <f t="shared" ref="I29:I30" si="13">IF(OR(ISBLANK(E29),ISBLANK(G29)),"",(F29+H29))</f>
        <v/>
      </c>
    </row>
    <row r="30" spans="1:9" ht="18.75" customHeight="1" x14ac:dyDescent="0.25">
      <c r="A30" s="36">
        <v>104002</v>
      </c>
      <c r="B30" s="38" t="s">
        <v>20</v>
      </c>
      <c r="C30" s="47">
        <v>2</v>
      </c>
      <c r="D30" s="36" t="s">
        <v>4</v>
      </c>
      <c r="E30" s="50"/>
      <c r="F30" s="51" t="str">
        <f t="shared" si="11"/>
        <v/>
      </c>
      <c r="G30" s="61"/>
      <c r="H30" s="60" t="str">
        <f t="shared" si="12"/>
        <v/>
      </c>
      <c r="I30" s="56" t="str">
        <f t="shared" si="13"/>
        <v/>
      </c>
    </row>
    <row r="31" spans="1:9" ht="18.75" customHeight="1" x14ac:dyDescent="0.25">
      <c r="A31" s="35">
        <v>105000</v>
      </c>
      <c r="B31" s="65" t="s">
        <v>21</v>
      </c>
      <c r="C31" s="66"/>
      <c r="D31" s="66"/>
      <c r="E31" s="66"/>
      <c r="F31" s="66"/>
      <c r="G31" s="66"/>
      <c r="H31" s="66"/>
      <c r="I31" s="67"/>
    </row>
    <row r="32" spans="1:9" ht="33.75" customHeight="1" x14ac:dyDescent="0.25">
      <c r="A32" s="36">
        <v>105001</v>
      </c>
      <c r="B32" s="37" t="s">
        <v>22</v>
      </c>
      <c r="C32" s="47">
        <v>2</v>
      </c>
      <c r="D32" s="36" t="s">
        <v>4</v>
      </c>
      <c r="E32" s="50"/>
      <c r="F32" s="51" t="str">
        <f t="shared" ref="F32:F41" si="14">IF(OR(ISBLANK(E32),ISBLANK(G32)),"",C32*E32)</f>
        <v/>
      </c>
      <c r="G32" s="61"/>
      <c r="H32" s="60" t="str">
        <f t="shared" ref="H32:H41" si="15">IF(OR(ISBLANK(E32),ISBLANK(G32)),"",(ROUND(F32*G32,2)))</f>
        <v/>
      </c>
      <c r="I32" s="56" t="str">
        <f t="shared" ref="I32:I41" si="16">IF(OR(ISBLANK(E32),ISBLANK(G32)),"",(F32+H32))</f>
        <v/>
      </c>
    </row>
    <row r="33" spans="1:9" ht="33.75" customHeight="1" x14ac:dyDescent="0.25">
      <c r="A33" s="36">
        <v>105002</v>
      </c>
      <c r="B33" s="37" t="s">
        <v>23</v>
      </c>
      <c r="C33" s="47">
        <v>2</v>
      </c>
      <c r="D33" s="36" t="s">
        <v>4</v>
      </c>
      <c r="E33" s="50"/>
      <c r="F33" s="51" t="str">
        <f t="shared" si="14"/>
        <v/>
      </c>
      <c r="G33" s="61"/>
      <c r="H33" s="60" t="str">
        <f t="shared" si="15"/>
        <v/>
      </c>
      <c r="I33" s="56" t="str">
        <f t="shared" si="16"/>
        <v/>
      </c>
    </row>
    <row r="34" spans="1:9" ht="33.75" customHeight="1" x14ac:dyDescent="0.25">
      <c r="A34" s="36">
        <v>105003</v>
      </c>
      <c r="B34" s="37" t="s">
        <v>24</v>
      </c>
      <c r="C34" s="47">
        <v>2</v>
      </c>
      <c r="D34" s="36" t="s">
        <v>4</v>
      </c>
      <c r="E34" s="50"/>
      <c r="F34" s="51" t="str">
        <f t="shared" si="14"/>
        <v/>
      </c>
      <c r="G34" s="61"/>
      <c r="H34" s="60" t="str">
        <f t="shared" si="15"/>
        <v/>
      </c>
      <c r="I34" s="56" t="str">
        <f t="shared" si="16"/>
        <v/>
      </c>
    </row>
    <row r="35" spans="1:9" ht="18.75" customHeight="1" x14ac:dyDescent="0.25">
      <c r="A35" s="36">
        <v>105004</v>
      </c>
      <c r="B35" s="37" t="s">
        <v>25</v>
      </c>
      <c r="C35" s="47">
        <v>2</v>
      </c>
      <c r="D35" s="36" t="s">
        <v>4</v>
      </c>
      <c r="E35" s="50"/>
      <c r="F35" s="51" t="str">
        <f t="shared" si="14"/>
        <v/>
      </c>
      <c r="G35" s="61"/>
      <c r="H35" s="60" t="str">
        <f t="shared" si="15"/>
        <v/>
      </c>
      <c r="I35" s="56" t="str">
        <f t="shared" si="16"/>
        <v/>
      </c>
    </row>
    <row r="36" spans="1:9" ht="18.75" customHeight="1" x14ac:dyDescent="0.25">
      <c r="A36" s="36">
        <v>105005</v>
      </c>
      <c r="B36" s="37" t="s">
        <v>26</v>
      </c>
      <c r="C36" s="47">
        <v>2</v>
      </c>
      <c r="D36" s="36" t="s">
        <v>4</v>
      </c>
      <c r="E36" s="50"/>
      <c r="F36" s="51" t="str">
        <f t="shared" si="14"/>
        <v/>
      </c>
      <c r="G36" s="61"/>
      <c r="H36" s="60" t="str">
        <f t="shared" si="15"/>
        <v/>
      </c>
      <c r="I36" s="56" t="str">
        <f t="shared" si="16"/>
        <v/>
      </c>
    </row>
    <row r="37" spans="1:9" ht="18.75" customHeight="1" x14ac:dyDescent="0.25">
      <c r="A37" s="36">
        <v>105006</v>
      </c>
      <c r="B37" s="37" t="s">
        <v>27</v>
      </c>
      <c r="C37" s="47">
        <v>2</v>
      </c>
      <c r="D37" s="36" t="s">
        <v>4</v>
      </c>
      <c r="E37" s="50"/>
      <c r="F37" s="51" t="str">
        <f t="shared" si="14"/>
        <v/>
      </c>
      <c r="G37" s="61"/>
      <c r="H37" s="60" t="str">
        <f t="shared" si="15"/>
        <v/>
      </c>
      <c r="I37" s="56" t="str">
        <f t="shared" si="16"/>
        <v/>
      </c>
    </row>
    <row r="38" spans="1:9" ht="18.75" customHeight="1" x14ac:dyDescent="0.25">
      <c r="A38" s="36">
        <v>105007</v>
      </c>
      <c r="B38" s="37" t="s">
        <v>28</v>
      </c>
      <c r="C38" s="47">
        <v>2</v>
      </c>
      <c r="D38" s="36" t="s">
        <v>4</v>
      </c>
      <c r="E38" s="50"/>
      <c r="F38" s="51" t="str">
        <f t="shared" si="14"/>
        <v/>
      </c>
      <c r="G38" s="61"/>
      <c r="H38" s="60" t="str">
        <f t="shared" si="15"/>
        <v/>
      </c>
      <c r="I38" s="56" t="str">
        <f t="shared" si="16"/>
        <v/>
      </c>
    </row>
    <row r="39" spans="1:9" ht="18.75" customHeight="1" x14ac:dyDescent="0.25">
      <c r="A39" s="36">
        <v>105008</v>
      </c>
      <c r="B39" s="37" t="s">
        <v>29</v>
      </c>
      <c r="C39" s="47">
        <v>2</v>
      </c>
      <c r="D39" s="36" t="s">
        <v>4</v>
      </c>
      <c r="E39" s="50"/>
      <c r="F39" s="51" t="str">
        <f t="shared" si="14"/>
        <v/>
      </c>
      <c r="G39" s="61"/>
      <c r="H39" s="60" t="str">
        <f t="shared" si="15"/>
        <v/>
      </c>
      <c r="I39" s="56" t="str">
        <f t="shared" si="16"/>
        <v/>
      </c>
    </row>
    <row r="40" spans="1:9" ht="18.75" customHeight="1" x14ac:dyDescent="0.25">
      <c r="A40" s="36">
        <v>105009</v>
      </c>
      <c r="B40" s="37" t="s">
        <v>30</v>
      </c>
      <c r="C40" s="47">
        <v>2</v>
      </c>
      <c r="D40" s="36" t="s">
        <v>4</v>
      </c>
      <c r="E40" s="50"/>
      <c r="F40" s="51" t="str">
        <f t="shared" si="14"/>
        <v/>
      </c>
      <c r="G40" s="61"/>
      <c r="H40" s="60" t="str">
        <f t="shared" si="15"/>
        <v/>
      </c>
      <c r="I40" s="56" t="str">
        <f t="shared" si="16"/>
        <v/>
      </c>
    </row>
    <row r="41" spans="1:9" ht="18.75" customHeight="1" x14ac:dyDescent="0.25">
      <c r="A41" s="36">
        <v>105010</v>
      </c>
      <c r="B41" s="37" t="s">
        <v>31</v>
      </c>
      <c r="C41" s="47">
        <v>2</v>
      </c>
      <c r="D41" s="36" t="s">
        <v>4</v>
      </c>
      <c r="E41" s="50"/>
      <c r="F41" s="51" t="str">
        <f t="shared" si="14"/>
        <v/>
      </c>
      <c r="G41" s="61"/>
      <c r="H41" s="60" t="str">
        <f t="shared" si="15"/>
        <v/>
      </c>
      <c r="I41" s="56" t="str">
        <f t="shared" si="16"/>
        <v/>
      </c>
    </row>
    <row r="42" spans="1:9" ht="18.75" customHeight="1" x14ac:dyDescent="0.25">
      <c r="A42" s="35">
        <v>106000</v>
      </c>
      <c r="B42" s="65" t="s">
        <v>32</v>
      </c>
      <c r="C42" s="66"/>
      <c r="D42" s="66"/>
      <c r="E42" s="66"/>
      <c r="F42" s="66"/>
      <c r="G42" s="66"/>
      <c r="H42" s="66"/>
      <c r="I42" s="67"/>
    </row>
    <row r="43" spans="1:9" ht="18.75" customHeight="1" x14ac:dyDescent="0.25">
      <c r="A43" s="36">
        <v>106001</v>
      </c>
      <c r="B43" s="39" t="s">
        <v>33</v>
      </c>
      <c r="C43" s="47">
        <v>2</v>
      </c>
      <c r="D43" s="36" t="s">
        <v>4</v>
      </c>
      <c r="E43" s="50"/>
      <c r="F43" s="51" t="str">
        <f t="shared" ref="F43:F46" si="17">IF(OR(ISBLANK(E43),ISBLANK(G43)),"",C43*E43)</f>
        <v/>
      </c>
      <c r="G43" s="61"/>
      <c r="H43" s="60" t="str">
        <f t="shared" ref="H43:H46" si="18">IF(OR(ISBLANK(E43),ISBLANK(G43)),"",(ROUND(F43*G43,2)))</f>
        <v/>
      </c>
      <c r="I43" s="56" t="str">
        <f t="shared" ref="I43:I46" si="19">IF(OR(ISBLANK(E43),ISBLANK(G43)),"",(F43+H43))</f>
        <v/>
      </c>
    </row>
    <row r="44" spans="1:9" ht="33.75" customHeight="1" x14ac:dyDescent="0.25">
      <c r="A44" s="36">
        <v>106002</v>
      </c>
      <c r="B44" s="39" t="s">
        <v>34</v>
      </c>
      <c r="C44" s="47">
        <v>2</v>
      </c>
      <c r="D44" s="36" t="s">
        <v>4</v>
      </c>
      <c r="E44" s="50"/>
      <c r="F44" s="51" t="str">
        <f t="shared" si="17"/>
        <v/>
      </c>
      <c r="G44" s="61"/>
      <c r="H44" s="60" t="str">
        <f t="shared" si="18"/>
        <v/>
      </c>
      <c r="I44" s="56" t="str">
        <f t="shared" si="19"/>
        <v/>
      </c>
    </row>
    <row r="45" spans="1:9" ht="18.75" customHeight="1" x14ac:dyDescent="0.25">
      <c r="A45" s="36">
        <v>106003</v>
      </c>
      <c r="B45" s="39" t="s">
        <v>35</v>
      </c>
      <c r="C45" s="47">
        <v>2</v>
      </c>
      <c r="D45" s="36" t="s">
        <v>4</v>
      </c>
      <c r="E45" s="50"/>
      <c r="F45" s="51" t="str">
        <f t="shared" si="17"/>
        <v/>
      </c>
      <c r="G45" s="61"/>
      <c r="H45" s="60" t="str">
        <f t="shared" si="18"/>
        <v/>
      </c>
      <c r="I45" s="56" t="str">
        <f t="shared" si="19"/>
        <v/>
      </c>
    </row>
    <row r="46" spans="1:9" ht="18.75" customHeight="1" x14ac:dyDescent="0.25">
      <c r="A46" s="36">
        <v>106004</v>
      </c>
      <c r="B46" s="39" t="s">
        <v>36</v>
      </c>
      <c r="C46" s="47">
        <v>2</v>
      </c>
      <c r="D46" s="36" t="s">
        <v>4</v>
      </c>
      <c r="E46" s="50"/>
      <c r="F46" s="51" t="str">
        <f t="shared" si="17"/>
        <v/>
      </c>
      <c r="G46" s="61"/>
      <c r="H46" s="60" t="str">
        <f t="shared" si="18"/>
        <v/>
      </c>
      <c r="I46" s="56" t="str">
        <f t="shared" si="19"/>
        <v/>
      </c>
    </row>
    <row r="47" spans="1:9" ht="18.75" customHeight="1" x14ac:dyDescent="0.25">
      <c r="A47" s="35">
        <v>107000</v>
      </c>
      <c r="B47" s="65" t="s">
        <v>87</v>
      </c>
      <c r="C47" s="66"/>
      <c r="D47" s="66"/>
      <c r="E47" s="66"/>
      <c r="F47" s="66"/>
      <c r="G47" s="66"/>
      <c r="H47" s="66"/>
      <c r="I47" s="67"/>
    </row>
    <row r="48" spans="1:9" ht="18.75" customHeight="1" x14ac:dyDescent="0.25">
      <c r="A48" s="36">
        <v>107001</v>
      </c>
      <c r="B48" s="39" t="s">
        <v>37</v>
      </c>
      <c r="C48" s="47">
        <v>2</v>
      </c>
      <c r="D48" s="36" t="s">
        <v>4</v>
      </c>
      <c r="E48" s="50"/>
      <c r="F48" s="51" t="str">
        <f t="shared" ref="F48:F102" si="20">IF(OR(ISBLANK(E48),ISBLANK(G48)),"",C48*E48)</f>
        <v/>
      </c>
      <c r="G48" s="61"/>
      <c r="H48" s="60" t="str">
        <f t="shared" ref="H48:H49" si="21">IF(OR(ISBLANK(E48),ISBLANK(G48)),"",(ROUND(F48*G48,2)))</f>
        <v/>
      </c>
      <c r="I48" s="56" t="str">
        <f t="shared" ref="I48:I49" si="22">IF(OR(ISBLANK(E48),ISBLANK(G48)),"",(F48+H48))</f>
        <v/>
      </c>
    </row>
    <row r="49" spans="1:9" ht="18.75" customHeight="1" x14ac:dyDescent="0.25">
      <c r="A49" s="36">
        <v>107002</v>
      </c>
      <c r="B49" s="39" t="s">
        <v>38</v>
      </c>
      <c r="C49" s="47">
        <v>2</v>
      </c>
      <c r="D49" s="36" t="s">
        <v>4</v>
      </c>
      <c r="E49" s="50"/>
      <c r="F49" s="51" t="str">
        <f t="shared" si="20"/>
        <v/>
      </c>
      <c r="G49" s="61"/>
      <c r="H49" s="60" t="str">
        <f t="shared" si="21"/>
        <v/>
      </c>
      <c r="I49" s="56" t="str">
        <f t="shared" si="22"/>
        <v/>
      </c>
    </row>
    <row r="50" spans="1:9" ht="18.75" customHeight="1" x14ac:dyDescent="0.25">
      <c r="A50" s="35">
        <v>108000</v>
      </c>
      <c r="B50" s="65" t="s">
        <v>39</v>
      </c>
      <c r="C50" s="66"/>
      <c r="D50" s="66"/>
      <c r="E50" s="66"/>
      <c r="F50" s="66"/>
      <c r="G50" s="66"/>
      <c r="H50" s="66"/>
      <c r="I50" s="67"/>
    </row>
    <row r="51" spans="1:9" ht="33.75" customHeight="1" x14ac:dyDescent="0.25">
      <c r="A51" s="36">
        <v>108001</v>
      </c>
      <c r="B51" s="39" t="s">
        <v>40</v>
      </c>
      <c r="C51" s="47">
        <v>2</v>
      </c>
      <c r="D51" s="36" t="s">
        <v>4</v>
      </c>
      <c r="E51" s="50"/>
      <c r="F51" s="51" t="str">
        <f t="shared" si="20"/>
        <v/>
      </c>
      <c r="G51" s="61"/>
      <c r="H51" s="60" t="str">
        <f t="shared" ref="H51:H64" si="23">IF(OR(ISBLANK(E51),ISBLANK(G51)),"",(ROUND(F51*G51,2)))</f>
        <v/>
      </c>
      <c r="I51" s="56" t="str">
        <f t="shared" ref="I51:I64" si="24">IF(OR(ISBLANK(E51),ISBLANK(G51)),"",(F51+H51))</f>
        <v/>
      </c>
    </row>
    <row r="52" spans="1:9" ht="33.75" customHeight="1" x14ac:dyDescent="0.25">
      <c r="A52" s="36">
        <v>108002</v>
      </c>
      <c r="B52" s="39" t="s">
        <v>41</v>
      </c>
      <c r="C52" s="47">
        <v>2</v>
      </c>
      <c r="D52" s="36" t="s">
        <v>4</v>
      </c>
      <c r="E52" s="50"/>
      <c r="F52" s="51" t="str">
        <f t="shared" si="20"/>
        <v/>
      </c>
      <c r="G52" s="61"/>
      <c r="H52" s="60" t="str">
        <f t="shared" si="23"/>
        <v/>
      </c>
      <c r="I52" s="56" t="str">
        <f t="shared" si="24"/>
        <v/>
      </c>
    </row>
    <row r="53" spans="1:9" ht="33.75" customHeight="1" x14ac:dyDescent="0.25">
      <c r="A53" s="36">
        <v>108003</v>
      </c>
      <c r="B53" s="39" t="s">
        <v>42</v>
      </c>
      <c r="C53" s="47">
        <v>2</v>
      </c>
      <c r="D53" s="36" t="s">
        <v>4</v>
      </c>
      <c r="E53" s="50"/>
      <c r="F53" s="51" t="str">
        <f t="shared" si="20"/>
        <v/>
      </c>
      <c r="G53" s="61"/>
      <c r="H53" s="60" t="str">
        <f t="shared" si="23"/>
        <v/>
      </c>
      <c r="I53" s="56" t="str">
        <f t="shared" si="24"/>
        <v/>
      </c>
    </row>
    <row r="54" spans="1:9" ht="33.75" customHeight="1" x14ac:dyDescent="0.25">
      <c r="A54" s="36">
        <v>108004</v>
      </c>
      <c r="B54" s="39" t="s">
        <v>249</v>
      </c>
      <c r="C54" s="47">
        <v>2</v>
      </c>
      <c r="D54" s="36" t="s">
        <v>4</v>
      </c>
      <c r="E54" s="50"/>
      <c r="F54" s="51" t="str">
        <f t="shared" si="20"/>
        <v/>
      </c>
      <c r="G54" s="61"/>
      <c r="H54" s="60" t="str">
        <f t="shared" si="23"/>
        <v/>
      </c>
      <c r="I54" s="56" t="str">
        <f t="shared" si="24"/>
        <v/>
      </c>
    </row>
    <row r="55" spans="1:9" ht="33.75" customHeight="1" x14ac:dyDescent="0.25">
      <c r="A55" s="36">
        <v>108005</v>
      </c>
      <c r="B55" s="39" t="s">
        <v>219</v>
      </c>
      <c r="C55" s="47">
        <v>2</v>
      </c>
      <c r="D55" s="36" t="s">
        <v>4</v>
      </c>
      <c r="E55" s="50"/>
      <c r="F55" s="51" t="str">
        <f t="shared" si="20"/>
        <v/>
      </c>
      <c r="G55" s="61"/>
      <c r="H55" s="60" t="str">
        <f t="shared" si="23"/>
        <v/>
      </c>
      <c r="I55" s="56" t="str">
        <f t="shared" si="24"/>
        <v/>
      </c>
    </row>
    <row r="56" spans="1:9" ht="38.25" customHeight="1" x14ac:dyDescent="0.25">
      <c r="A56" s="36">
        <v>108006</v>
      </c>
      <c r="B56" s="39" t="s">
        <v>250</v>
      </c>
      <c r="C56" s="47">
        <v>2</v>
      </c>
      <c r="D56" s="36" t="s">
        <v>4</v>
      </c>
      <c r="E56" s="50"/>
      <c r="F56" s="51" t="str">
        <f t="shared" si="20"/>
        <v/>
      </c>
      <c r="G56" s="61"/>
      <c r="H56" s="60" t="str">
        <f t="shared" si="23"/>
        <v/>
      </c>
      <c r="I56" s="56" t="str">
        <f t="shared" si="24"/>
        <v/>
      </c>
    </row>
    <row r="57" spans="1:9" ht="18.75" customHeight="1" x14ac:dyDescent="0.25">
      <c r="A57" s="36">
        <v>108007</v>
      </c>
      <c r="B57" s="39" t="s">
        <v>43</v>
      </c>
      <c r="C57" s="47">
        <v>2</v>
      </c>
      <c r="D57" s="36" t="s">
        <v>4</v>
      </c>
      <c r="E57" s="50"/>
      <c r="F57" s="51" t="str">
        <f t="shared" si="20"/>
        <v/>
      </c>
      <c r="G57" s="61"/>
      <c r="H57" s="60" t="str">
        <f t="shared" si="23"/>
        <v/>
      </c>
      <c r="I57" s="56" t="str">
        <f t="shared" si="24"/>
        <v/>
      </c>
    </row>
    <row r="58" spans="1:9" ht="33.75" customHeight="1" x14ac:dyDescent="0.25">
      <c r="A58" s="36">
        <v>108008</v>
      </c>
      <c r="B58" s="39" t="s">
        <v>44</v>
      </c>
      <c r="C58" s="47">
        <v>2</v>
      </c>
      <c r="D58" s="36" t="s">
        <v>4</v>
      </c>
      <c r="E58" s="50"/>
      <c r="F58" s="51" t="str">
        <f t="shared" si="20"/>
        <v/>
      </c>
      <c r="G58" s="61"/>
      <c r="H58" s="60" t="str">
        <f t="shared" si="23"/>
        <v/>
      </c>
      <c r="I58" s="56" t="str">
        <f t="shared" si="24"/>
        <v/>
      </c>
    </row>
    <row r="59" spans="1:9" ht="18.75" customHeight="1" x14ac:dyDescent="0.25">
      <c r="A59" s="36">
        <v>108009</v>
      </c>
      <c r="B59" s="39" t="s">
        <v>46</v>
      </c>
      <c r="C59" s="47">
        <v>2</v>
      </c>
      <c r="D59" s="36" t="s">
        <v>4</v>
      </c>
      <c r="E59" s="50"/>
      <c r="F59" s="51" t="str">
        <f t="shared" si="20"/>
        <v/>
      </c>
      <c r="G59" s="61"/>
      <c r="H59" s="60" t="str">
        <f t="shared" si="23"/>
        <v/>
      </c>
      <c r="I59" s="56" t="str">
        <f t="shared" si="24"/>
        <v/>
      </c>
    </row>
    <row r="60" spans="1:9" ht="18.75" customHeight="1" x14ac:dyDescent="0.25">
      <c r="A60" s="36">
        <v>108010</v>
      </c>
      <c r="B60" s="39" t="s">
        <v>47</v>
      </c>
      <c r="C60" s="47">
        <v>2</v>
      </c>
      <c r="D60" s="36" t="s">
        <v>4</v>
      </c>
      <c r="E60" s="50"/>
      <c r="F60" s="51" t="str">
        <f t="shared" si="20"/>
        <v/>
      </c>
      <c r="G60" s="61"/>
      <c r="H60" s="60" t="str">
        <f t="shared" si="23"/>
        <v/>
      </c>
      <c r="I60" s="56" t="str">
        <f t="shared" si="24"/>
        <v/>
      </c>
    </row>
    <row r="61" spans="1:9" ht="18.75" customHeight="1" x14ac:dyDescent="0.25">
      <c r="A61" s="36">
        <v>108011</v>
      </c>
      <c r="B61" s="39" t="s">
        <v>220</v>
      </c>
      <c r="C61" s="47">
        <v>2</v>
      </c>
      <c r="D61" s="36" t="s">
        <v>4</v>
      </c>
      <c r="E61" s="50"/>
      <c r="F61" s="51" t="str">
        <f t="shared" si="20"/>
        <v/>
      </c>
      <c r="G61" s="61"/>
      <c r="H61" s="60" t="str">
        <f t="shared" si="23"/>
        <v/>
      </c>
      <c r="I61" s="56" t="str">
        <f t="shared" si="24"/>
        <v/>
      </c>
    </row>
    <row r="62" spans="1:9" ht="28.5" x14ac:dyDescent="0.25">
      <c r="A62" s="36">
        <v>108012</v>
      </c>
      <c r="B62" s="39" t="s">
        <v>222</v>
      </c>
      <c r="C62" s="47">
        <v>2</v>
      </c>
      <c r="D62" s="36" t="s">
        <v>4</v>
      </c>
      <c r="E62" s="50"/>
      <c r="F62" s="51" t="str">
        <f t="shared" si="20"/>
        <v/>
      </c>
      <c r="G62" s="61"/>
      <c r="H62" s="60" t="str">
        <f t="shared" si="23"/>
        <v/>
      </c>
      <c r="I62" s="56" t="str">
        <f t="shared" si="24"/>
        <v/>
      </c>
    </row>
    <row r="63" spans="1:9" ht="33.75" customHeight="1" x14ac:dyDescent="0.25">
      <c r="A63" s="36">
        <v>108013</v>
      </c>
      <c r="B63" s="39" t="s">
        <v>48</v>
      </c>
      <c r="C63" s="47">
        <v>2</v>
      </c>
      <c r="D63" s="36" t="s">
        <v>4</v>
      </c>
      <c r="E63" s="50"/>
      <c r="F63" s="51" t="str">
        <f t="shared" si="20"/>
        <v/>
      </c>
      <c r="G63" s="61"/>
      <c r="H63" s="60" t="str">
        <f t="shared" si="23"/>
        <v/>
      </c>
      <c r="I63" s="56" t="str">
        <f t="shared" si="24"/>
        <v/>
      </c>
    </row>
    <row r="64" spans="1:9" ht="33.75" customHeight="1" x14ac:dyDescent="0.25">
      <c r="A64" s="36">
        <v>108014</v>
      </c>
      <c r="B64" s="39" t="s">
        <v>221</v>
      </c>
      <c r="C64" s="47">
        <v>2</v>
      </c>
      <c r="D64" s="36" t="s">
        <v>4</v>
      </c>
      <c r="E64" s="50"/>
      <c r="F64" s="51" t="str">
        <f t="shared" si="20"/>
        <v/>
      </c>
      <c r="G64" s="61"/>
      <c r="H64" s="60" t="str">
        <f t="shared" si="23"/>
        <v/>
      </c>
      <c r="I64" s="56" t="str">
        <f t="shared" si="24"/>
        <v/>
      </c>
    </row>
    <row r="65" spans="1:9" ht="18.75" customHeight="1" x14ac:dyDescent="0.25">
      <c r="A65" s="35">
        <v>109000</v>
      </c>
      <c r="B65" s="65" t="s">
        <v>89</v>
      </c>
      <c r="C65" s="66"/>
      <c r="D65" s="66"/>
      <c r="E65" s="66"/>
      <c r="F65" s="66"/>
      <c r="G65" s="66"/>
      <c r="H65" s="66"/>
      <c r="I65" s="67"/>
    </row>
    <row r="66" spans="1:9" ht="33.75" customHeight="1" x14ac:dyDescent="0.25">
      <c r="A66" s="36">
        <v>109001</v>
      </c>
      <c r="B66" s="39" t="s">
        <v>49</v>
      </c>
      <c r="C66" s="47">
        <v>2</v>
      </c>
      <c r="D66" s="36" t="s">
        <v>4</v>
      </c>
      <c r="E66" s="50"/>
      <c r="F66" s="51" t="str">
        <f t="shared" si="20"/>
        <v/>
      </c>
      <c r="G66" s="61"/>
      <c r="H66" s="60" t="str">
        <f t="shared" ref="H66:H71" si="25">IF(OR(ISBLANK(E66),ISBLANK(G66)),"",(ROUND(F66*G66,2)))</f>
        <v/>
      </c>
      <c r="I66" s="56" t="str">
        <f t="shared" ref="I66:I71" si="26">IF(OR(ISBLANK(E66),ISBLANK(G66)),"",(F66+H66))</f>
        <v/>
      </c>
    </row>
    <row r="67" spans="1:9" ht="18.75" customHeight="1" x14ac:dyDescent="0.25">
      <c r="A67" s="36">
        <v>109002</v>
      </c>
      <c r="B67" s="39" t="s">
        <v>50</v>
      </c>
      <c r="C67" s="47">
        <v>2</v>
      </c>
      <c r="D67" s="36" t="s">
        <v>4</v>
      </c>
      <c r="E67" s="50"/>
      <c r="F67" s="51" t="str">
        <f t="shared" si="20"/>
        <v/>
      </c>
      <c r="G67" s="61"/>
      <c r="H67" s="60" t="str">
        <f t="shared" si="25"/>
        <v/>
      </c>
      <c r="I67" s="56" t="str">
        <f t="shared" si="26"/>
        <v/>
      </c>
    </row>
    <row r="68" spans="1:9" ht="18.75" customHeight="1" x14ac:dyDescent="0.25">
      <c r="A68" s="36">
        <v>109003</v>
      </c>
      <c r="B68" s="39" t="s">
        <v>51</v>
      </c>
      <c r="C68" s="47">
        <v>2</v>
      </c>
      <c r="D68" s="36" t="s">
        <v>4</v>
      </c>
      <c r="E68" s="50"/>
      <c r="F68" s="51" t="str">
        <f t="shared" si="20"/>
        <v/>
      </c>
      <c r="G68" s="61"/>
      <c r="H68" s="60" t="str">
        <f t="shared" si="25"/>
        <v/>
      </c>
      <c r="I68" s="56" t="str">
        <f t="shared" si="26"/>
        <v/>
      </c>
    </row>
    <row r="69" spans="1:9" ht="33.75" customHeight="1" x14ac:dyDescent="0.25">
      <c r="A69" s="36">
        <v>109004</v>
      </c>
      <c r="B69" s="39" t="s">
        <v>52</v>
      </c>
      <c r="C69" s="47">
        <v>2</v>
      </c>
      <c r="D69" s="36" t="s">
        <v>4</v>
      </c>
      <c r="E69" s="50"/>
      <c r="F69" s="51" t="str">
        <f t="shared" si="20"/>
        <v/>
      </c>
      <c r="G69" s="61"/>
      <c r="H69" s="60" t="str">
        <f t="shared" si="25"/>
        <v/>
      </c>
      <c r="I69" s="56" t="str">
        <f t="shared" si="26"/>
        <v/>
      </c>
    </row>
    <row r="70" spans="1:9" ht="33.75" customHeight="1" x14ac:dyDescent="0.25">
      <c r="A70" s="36">
        <v>109005</v>
      </c>
      <c r="B70" s="39" t="s">
        <v>53</v>
      </c>
      <c r="C70" s="47">
        <v>2</v>
      </c>
      <c r="D70" s="36" t="s">
        <v>4</v>
      </c>
      <c r="E70" s="50"/>
      <c r="F70" s="51" t="str">
        <f t="shared" si="20"/>
        <v/>
      </c>
      <c r="G70" s="61"/>
      <c r="H70" s="60" t="str">
        <f t="shared" si="25"/>
        <v/>
      </c>
      <c r="I70" s="56" t="str">
        <f t="shared" si="26"/>
        <v/>
      </c>
    </row>
    <row r="71" spans="1:9" ht="33.75" customHeight="1" x14ac:dyDescent="0.25">
      <c r="A71" s="36">
        <v>109006</v>
      </c>
      <c r="B71" s="37" t="s">
        <v>54</v>
      </c>
      <c r="C71" s="47">
        <v>2</v>
      </c>
      <c r="D71" s="36" t="s">
        <v>4</v>
      </c>
      <c r="E71" s="50"/>
      <c r="F71" s="51" t="str">
        <f t="shared" si="20"/>
        <v/>
      </c>
      <c r="G71" s="61"/>
      <c r="H71" s="60" t="str">
        <f t="shared" si="25"/>
        <v/>
      </c>
      <c r="I71" s="56" t="str">
        <f t="shared" si="26"/>
        <v/>
      </c>
    </row>
    <row r="72" spans="1:9" ht="18.75" customHeight="1" x14ac:dyDescent="0.25">
      <c r="A72" s="35">
        <v>110000</v>
      </c>
      <c r="B72" s="65" t="s">
        <v>55</v>
      </c>
      <c r="C72" s="66"/>
      <c r="D72" s="66"/>
      <c r="E72" s="66"/>
      <c r="F72" s="66"/>
      <c r="G72" s="66"/>
      <c r="H72" s="66"/>
      <c r="I72" s="67"/>
    </row>
    <row r="73" spans="1:9" ht="18.75" customHeight="1" x14ac:dyDescent="0.25">
      <c r="A73" s="36">
        <v>110001</v>
      </c>
      <c r="B73" s="39" t="s">
        <v>56</v>
      </c>
      <c r="C73" s="47">
        <v>2</v>
      </c>
      <c r="D73" s="36" t="s">
        <v>4</v>
      </c>
      <c r="E73" s="50"/>
      <c r="F73" s="51" t="str">
        <f t="shared" si="20"/>
        <v/>
      </c>
      <c r="G73" s="61"/>
      <c r="H73" s="60" t="str">
        <f t="shared" ref="H73:H74" si="27">IF(OR(ISBLANK(E73),ISBLANK(G73)),"",(ROUND(F73*G73,2)))</f>
        <v/>
      </c>
      <c r="I73" s="56" t="str">
        <f t="shared" ref="I73:I74" si="28">IF(OR(ISBLANK(E73),ISBLANK(G73)),"",(F73+H73))</f>
        <v/>
      </c>
    </row>
    <row r="74" spans="1:9" ht="33.75" customHeight="1" x14ac:dyDescent="0.25">
      <c r="A74" s="36">
        <v>110002</v>
      </c>
      <c r="B74" s="39" t="s">
        <v>57</v>
      </c>
      <c r="C74" s="47">
        <v>2</v>
      </c>
      <c r="D74" s="36" t="s">
        <v>4</v>
      </c>
      <c r="E74" s="50"/>
      <c r="F74" s="51" t="str">
        <f t="shared" si="20"/>
        <v/>
      </c>
      <c r="G74" s="61"/>
      <c r="H74" s="60" t="str">
        <f t="shared" si="27"/>
        <v/>
      </c>
      <c r="I74" s="56" t="str">
        <f t="shared" si="28"/>
        <v/>
      </c>
    </row>
    <row r="75" spans="1:9" ht="18.75" customHeight="1" x14ac:dyDescent="0.25">
      <c r="A75" s="35">
        <v>111000</v>
      </c>
      <c r="B75" s="65" t="s">
        <v>58</v>
      </c>
      <c r="C75" s="66"/>
      <c r="D75" s="66"/>
      <c r="E75" s="66"/>
      <c r="F75" s="66"/>
      <c r="G75" s="66"/>
      <c r="H75" s="66"/>
      <c r="I75" s="67"/>
    </row>
    <row r="76" spans="1:9" ht="18.75" customHeight="1" x14ac:dyDescent="0.25">
      <c r="A76" s="36">
        <v>111001</v>
      </c>
      <c r="B76" s="37" t="s">
        <v>59</v>
      </c>
      <c r="C76" s="47">
        <v>2</v>
      </c>
      <c r="D76" s="36" t="s">
        <v>4</v>
      </c>
      <c r="E76" s="50"/>
      <c r="F76" s="51" t="str">
        <f t="shared" si="20"/>
        <v/>
      </c>
      <c r="G76" s="61"/>
      <c r="H76" s="60" t="str">
        <f>IF(OR(ISBLANK(E76),ISBLANK(G76)),"",(ROUND(F76*G76,2)))</f>
        <v/>
      </c>
      <c r="I76" s="56" t="str">
        <f>IF(OR(ISBLANK(E76),ISBLANK(G76)),"",(F76+H76))</f>
        <v/>
      </c>
    </row>
    <row r="77" spans="1:9" ht="18.75" customHeight="1" x14ac:dyDescent="0.25">
      <c r="A77" s="35">
        <v>112000</v>
      </c>
      <c r="B77" s="65" t="s">
        <v>60</v>
      </c>
      <c r="C77" s="66"/>
      <c r="D77" s="66"/>
      <c r="E77" s="66"/>
      <c r="F77" s="66"/>
      <c r="G77" s="66"/>
      <c r="H77" s="66"/>
      <c r="I77" s="67"/>
    </row>
    <row r="78" spans="1:9" ht="33.75" customHeight="1" x14ac:dyDescent="0.25">
      <c r="A78" s="36">
        <v>112001</v>
      </c>
      <c r="B78" s="39" t="s">
        <v>61</v>
      </c>
      <c r="C78" s="47">
        <v>2</v>
      </c>
      <c r="D78" s="36" t="s">
        <v>4</v>
      </c>
      <c r="E78" s="50"/>
      <c r="F78" s="51" t="str">
        <f t="shared" si="20"/>
        <v/>
      </c>
      <c r="G78" s="61"/>
      <c r="H78" s="60" t="str">
        <f t="shared" ref="H78:H82" si="29">IF(OR(ISBLANK(E78),ISBLANK(G78)),"",(ROUND(F78*G78,2)))</f>
        <v/>
      </c>
      <c r="I78" s="56" t="str">
        <f t="shared" ref="I78:I82" si="30">IF(OR(ISBLANK(E78),ISBLANK(G78)),"",(F78+H78))</f>
        <v/>
      </c>
    </row>
    <row r="79" spans="1:9" ht="18.75" customHeight="1" x14ac:dyDescent="0.25">
      <c r="A79" s="36">
        <v>112002</v>
      </c>
      <c r="B79" s="39" t="s">
        <v>63</v>
      </c>
      <c r="C79" s="47">
        <v>4</v>
      </c>
      <c r="D79" s="36" t="s">
        <v>62</v>
      </c>
      <c r="E79" s="50"/>
      <c r="F79" s="51" t="str">
        <f t="shared" si="20"/>
        <v/>
      </c>
      <c r="G79" s="61"/>
      <c r="H79" s="60" t="str">
        <f t="shared" si="29"/>
        <v/>
      </c>
      <c r="I79" s="56" t="str">
        <f t="shared" si="30"/>
        <v/>
      </c>
    </row>
    <row r="80" spans="1:9" ht="33.75" customHeight="1" x14ac:dyDescent="0.25">
      <c r="A80" s="36">
        <v>112003</v>
      </c>
      <c r="B80" s="39" t="s">
        <v>64</v>
      </c>
      <c r="C80" s="47">
        <v>2</v>
      </c>
      <c r="D80" s="36" t="s">
        <v>4</v>
      </c>
      <c r="E80" s="50"/>
      <c r="F80" s="51" t="str">
        <f t="shared" si="20"/>
        <v/>
      </c>
      <c r="G80" s="61"/>
      <c r="H80" s="60" t="str">
        <f t="shared" si="29"/>
        <v/>
      </c>
      <c r="I80" s="56" t="str">
        <f t="shared" si="30"/>
        <v/>
      </c>
    </row>
    <row r="81" spans="1:9" ht="18.75" customHeight="1" x14ac:dyDescent="0.25">
      <c r="A81" s="36">
        <v>112004</v>
      </c>
      <c r="B81" s="39" t="s">
        <v>65</v>
      </c>
      <c r="C81" s="47">
        <v>2</v>
      </c>
      <c r="D81" s="36" t="s">
        <v>4</v>
      </c>
      <c r="E81" s="50"/>
      <c r="F81" s="51" t="str">
        <f t="shared" si="20"/>
        <v/>
      </c>
      <c r="G81" s="61"/>
      <c r="H81" s="60" t="str">
        <f t="shared" si="29"/>
        <v/>
      </c>
      <c r="I81" s="56" t="str">
        <f t="shared" si="30"/>
        <v/>
      </c>
    </row>
    <row r="82" spans="1:9" ht="18.75" customHeight="1" x14ac:dyDescent="0.25">
      <c r="A82" s="36">
        <v>112005</v>
      </c>
      <c r="B82" s="39" t="s">
        <v>66</v>
      </c>
      <c r="C82" s="47">
        <v>2</v>
      </c>
      <c r="D82" s="36" t="s">
        <v>4</v>
      </c>
      <c r="E82" s="50"/>
      <c r="F82" s="51" t="str">
        <f t="shared" si="20"/>
        <v/>
      </c>
      <c r="G82" s="61"/>
      <c r="H82" s="60" t="str">
        <f t="shared" si="29"/>
        <v/>
      </c>
      <c r="I82" s="56" t="str">
        <f t="shared" si="30"/>
        <v/>
      </c>
    </row>
    <row r="83" spans="1:9" ht="18.75" customHeight="1" x14ac:dyDescent="0.25">
      <c r="A83" s="35">
        <v>113000</v>
      </c>
      <c r="B83" s="65" t="s">
        <v>67</v>
      </c>
      <c r="C83" s="66"/>
      <c r="D83" s="66"/>
      <c r="E83" s="66"/>
      <c r="F83" s="66"/>
      <c r="G83" s="66"/>
      <c r="H83" s="66"/>
      <c r="I83" s="67"/>
    </row>
    <row r="84" spans="1:9" ht="33.75" customHeight="1" x14ac:dyDescent="0.25">
      <c r="A84" s="36">
        <v>113001</v>
      </c>
      <c r="B84" s="37" t="s">
        <v>68</v>
      </c>
      <c r="C84" s="47">
        <v>2</v>
      </c>
      <c r="D84" s="36" t="s">
        <v>4</v>
      </c>
      <c r="E84" s="50"/>
      <c r="F84" s="51" t="str">
        <f t="shared" si="20"/>
        <v/>
      </c>
      <c r="G84" s="61"/>
      <c r="H84" s="60" t="str">
        <f t="shared" ref="H84:H86" si="31">IF(OR(ISBLANK(E84),ISBLANK(G84)),"",(ROUND(F84*G84,2)))</f>
        <v/>
      </c>
      <c r="I84" s="56" t="str">
        <f t="shared" ref="I84:I86" si="32">IF(OR(ISBLANK(E84),ISBLANK(G84)),"",(F84+H84))</f>
        <v/>
      </c>
    </row>
    <row r="85" spans="1:9" ht="75.75" customHeight="1" x14ac:dyDescent="0.25">
      <c r="A85" s="36">
        <v>113002</v>
      </c>
      <c r="B85" s="37" t="s">
        <v>69</v>
      </c>
      <c r="C85" s="47">
        <v>2</v>
      </c>
      <c r="D85" s="36" t="s">
        <v>4</v>
      </c>
      <c r="E85" s="50"/>
      <c r="F85" s="51" t="str">
        <f t="shared" si="20"/>
        <v/>
      </c>
      <c r="G85" s="61"/>
      <c r="H85" s="60" t="str">
        <f t="shared" si="31"/>
        <v/>
      </c>
      <c r="I85" s="56" t="str">
        <f t="shared" si="32"/>
        <v/>
      </c>
    </row>
    <row r="86" spans="1:9" ht="18.75" customHeight="1" x14ac:dyDescent="0.25">
      <c r="A86" s="36">
        <v>113003</v>
      </c>
      <c r="B86" s="37" t="s">
        <v>70</v>
      </c>
      <c r="C86" s="47">
        <v>2</v>
      </c>
      <c r="D86" s="36" t="s">
        <v>62</v>
      </c>
      <c r="E86" s="50"/>
      <c r="F86" s="51" t="str">
        <f t="shared" si="20"/>
        <v/>
      </c>
      <c r="G86" s="61"/>
      <c r="H86" s="60" t="str">
        <f t="shared" si="31"/>
        <v/>
      </c>
      <c r="I86" s="56" t="str">
        <f t="shared" si="32"/>
        <v/>
      </c>
    </row>
    <row r="87" spans="1:9" ht="18.75" customHeight="1" x14ac:dyDescent="0.25">
      <c r="A87" s="35">
        <v>114000</v>
      </c>
      <c r="B87" s="65" t="s">
        <v>71</v>
      </c>
      <c r="C87" s="66"/>
      <c r="D87" s="66"/>
      <c r="E87" s="66"/>
      <c r="F87" s="66"/>
      <c r="G87" s="66"/>
      <c r="H87" s="66"/>
      <c r="I87" s="67"/>
    </row>
    <row r="88" spans="1:9" ht="18.75" customHeight="1" x14ac:dyDescent="0.25">
      <c r="A88" s="36">
        <v>114001</v>
      </c>
      <c r="B88" s="38" t="s">
        <v>72</v>
      </c>
      <c r="C88" s="47">
        <v>2</v>
      </c>
      <c r="D88" s="36" t="s">
        <v>4</v>
      </c>
      <c r="E88" s="50"/>
      <c r="F88" s="51" t="str">
        <f t="shared" si="20"/>
        <v/>
      </c>
      <c r="G88" s="61"/>
      <c r="H88" s="60" t="str">
        <f>IF(OR(ISBLANK(E88),ISBLANK(G88)),"",(ROUND(F88*G88,2)))</f>
        <v/>
      </c>
      <c r="I88" s="56" t="str">
        <f>IF(OR(ISBLANK(E88),ISBLANK(G88)),"",(F88+H88))</f>
        <v/>
      </c>
    </row>
    <row r="89" spans="1:9" ht="18.75" customHeight="1" x14ac:dyDescent="0.25">
      <c r="A89" s="35">
        <v>115000</v>
      </c>
      <c r="B89" s="65" t="s">
        <v>73</v>
      </c>
      <c r="C89" s="66"/>
      <c r="D89" s="66"/>
      <c r="E89" s="66"/>
      <c r="F89" s="66"/>
      <c r="G89" s="66"/>
      <c r="H89" s="66"/>
      <c r="I89" s="67"/>
    </row>
    <row r="90" spans="1:9" ht="18.75" customHeight="1" x14ac:dyDescent="0.25">
      <c r="A90" s="36">
        <v>115001</v>
      </c>
      <c r="B90" s="38" t="s">
        <v>74</v>
      </c>
      <c r="C90" s="47">
        <v>2</v>
      </c>
      <c r="D90" s="36" t="s">
        <v>4</v>
      </c>
      <c r="E90" s="50"/>
      <c r="F90" s="51" t="str">
        <f t="shared" si="20"/>
        <v/>
      </c>
      <c r="G90" s="61"/>
      <c r="H90" s="60" t="str">
        <f>IF(OR(ISBLANK(E90),ISBLANK(G90)),"",(ROUND(F90*G90,2)))</f>
        <v/>
      </c>
      <c r="I90" s="56" t="str">
        <f>IF(OR(ISBLANK(E90),ISBLANK(G90)),"",(F90+H90))</f>
        <v/>
      </c>
    </row>
    <row r="91" spans="1:9" ht="18.75" customHeight="1" x14ac:dyDescent="0.25">
      <c r="A91" s="35">
        <v>116000</v>
      </c>
      <c r="B91" s="65" t="s">
        <v>75</v>
      </c>
      <c r="C91" s="66"/>
      <c r="D91" s="66"/>
      <c r="E91" s="66"/>
      <c r="F91" s="66"/>
      <c r="G91" s="66"/>
      <c r="H91" s="66"/>
      <c r="I91" s="67"/>
    </row>
    <row r="92" spans="1:9" ht="18.75" customHeight="1" x14ac:dyDescent="0.25">
      <c r="A92" s="36">
        <v>116001</v>
      </c>
      <c r="B92" s="40" t="s">
        <v>76</v>
      </c>
      <c r="C92" s="47">
        <v>2</v>
      </c>
      <c r="D92" s="36" t="s">
        <v>4</v>
      </c>
      <c r="E92" s="50"/>
      <c r="F92" s="51" t="str">
        <f t="shared" si="20"/>
        <v/>
      </c>
      <c r="G92" s="61"/>
      <c r="H92" s="60" t="str">
        <f t="shared" ref="H92:H95" si="33">IF(OR(ISBLANK(E92),ISBLANK(G92)),"",(ROUND(F92*G92,2)))</f>
        <v/>
      </c>
      <c r="I92" s="56" t="str">
        <f t="shared" ref="I92:I95" si="34">IF(OR(ISBLANK(E92),ISBLANK(G92)),"",(F92+H92))</f>
        <v/>
      </c>
    </row>
    <row r="93" spans="1:9" ht="18.75" customHeight="1" x14ac:dyDescent="0.25">
      <c r="A93" s="36">
        <v>116002</v>
      </c>
      <c r="B93" s="40" t="s">
        <v>77</v>
      </c>
      <c r="C93" s="47">
        <v>2</v>
      </c>
      <c r="D93" s="36" t="s">
        <v>4</v>
      </c>
      <c r="E93" s="50"/>
      <c r="F93" s="51" t="str">
        <f t="shared" si="20"/>
        <v/>
      </c>
      <c r="G93" s="61"/>
      <c r="H93" s="60" t="str">
        <f t="shared" si="33"/>
        <v/>
      </c>
      <c r="I93" s="56" t="str">
        <f t="shared" si="34"/>
        <v/>
      </c>
    </row>
    <row r="94" spans="1:9" ht="18.75" customHeight="1" x14ac:dyDescent="0.25">
      <c r="A94" s="36">
        <v>116003</v>
      </c>
      <c r="B94" s="40" t="s">
        <v>78</v>
      </c>
      <c r="C94" s="47">
        <v>2</v>
      </c>
      <c r="D94" s="36" t="s">
        <v>4</v>
      </c>
      <c r="E94" s="50"/>
      <c r="F94" s="51" t="str">
        <f t="shared" si="20"/>
        <v/>
      </c>
      <c r="G94" s="61"/>
      <c r="H94" s="60" t="str">
        <f t="shared" si="33"/>
        <v/>
      </c>
      <c r="I94" s="56" t="str">
        <f t="shared" si="34"/>
        <v/>
      </c>
    </row>
    <row r="95" spans="1:9" ht="18.75" customHeight="1" x14ac:dyDescent="0.25">
      <c r="A95" s="36">
        <v>116004</v>
      </c>
      <c r="B95" s="40" t="s">
        <v>79</v>
      </c>
      <c r="C95" s="47">
        <v>2</v>
      </c>
      <c r="D95" s="36" t="s">
        <v>4</v>
      </c>
      <c r="E95" s="50"/>
      <c r="F95" s="51" t="str">
        <f t="shared" si="20"/>
        <v/>
      </c>
      <c r="G95" s="61"/>
      <c r="H95" s="60" t="str">
        <f t="shared" si="33"/>
        <v/>
      </c>
      <c r="I95" s="56" t="str">
        <f t="shared" si="34"/>
        <v/>
      </c>
    </row>
    <row r="96" spans="1:9" ht="18.75" customHeight="1" x14ac:dyDescent="0.25">
      <c r="A96" s="35">
        <v>117000</v>
      </c>
      <c r="B96" s="65" t="s">
        <v>80</v>
      </c>
      <c r="C96" s="66"/>
      <c r="D96" s="66"/>
      <c r="E96" s="66"/>
      <c r="F96" s="66"/>
      <c r="G96" s="66"/>
      <c r="H96" s="66"/>
      <c r="I96" s="67"/>
    </row>
    <row r="97" spans="1:9" ht="18.75" customHeight="1" x14ac:dyDescent="0.25">
      <c r="A97" s="36">
        <v>117001</v>
      </c>
      <c r="B97" s="40" t="s">
        <v>81</v>
      </c>
      <c r="C97" s="47">
        <v>2</v>
      </c>
      <c r="D97" s="36" t="s">
        <v>4</v>
      </c>
      <c r="E97" s="50"/>
      <c r="F97" s="51" t="str">
        <f t="shared" si="20"/>
        <v/>
      </c>
      <c r="G97" s="61"/>
      <c r="H97" s="60" t="str">
        <f t="shared" ref="H97:H100" si="35">IF(OR(ISBLANK(E97),ISBLANK(G97)),"",(ROUND(F97*G97,2)))</f>
        <v/>
      </c>
      <c r="I97" s="56" t="str">
        <f t="shared" ref="I97:I100" si="36">IF(OR(ISBLANK(E97),ISBLANK(G97)),"",(F97+H97))</f>
        <v/>
      </c>
    </row>
    <row r="98" spans="1:9" ht="18.75" customHeight="1" x14ac:dyDescent="0.25">
      <c r="A98" s="36">
        <v>117002</v>
      </c>
      <c r="B98" s="40" t="s">
        <v>82</v>
      </c>
      <c r="C98" s="47">
        <v>2</v>
      </c>
      <c r="D98" s="36" t="s">
        <v>4</v>
      </c>
      <c r="E98" s="50"/>
      <c r="F98" s="51" t="str">
        <f t="shared" si="20"/>
        <v/>
      </c>
      <c r="G98" s="61"/>
      <c r="H98" s="60" t="str">
        <f t="shared" si="35"/>
        <v/>
      </c>
      <c r="I98" s="56" t="str">
        <f t="shared" si="36"/>
        <v/>
      </c>
    </row>
    <row r="99" spans="1:9" ht="18.75" customHeight="1" x14ac:dyDescent="0.25">
      <c r="A99" s="36">
        <v>117003</v>
      </c>
      <c r="B99" s="40" t="s">
        <v>83</v>
      </c>
      <c r="C99" s="47">
        <v>2</v>
      </c>
      <c r="D99" s="36" t="s">
        <v>4</v>
      </c>
      <c r="E99" s="50"/>
      <c r="F99" s="51" t="str">
        <f t="shared" si="20"/>
        <v/>
      </c>
      <c r="G99" s="61"/>
      <c r="H99" s="60" t="str">
        <f t="shared" si="35"/>
        <v/>
      </c>
      <c r="I99" s="56" t="str">
        <f t="shared" si="36"/>
        <v/>
      </c>
    </row>
    <row r="100" spans="1:9" ht="18.75" customHeight="1" x14ac:dyDescent="0.25">
      <c r="A100" s="36">
        <v>117004</v>
      </c>
      <c r="B100" s="40" t="s">
        <v>84</v>
      </c>
      <c r="C100" s="47">
        <v>2</v>
      </c>
      <c r="D100" s="36" t="s">
        <v>4</v>
      </c>
      <c r="E100" s="50"/>
      <c r="F100" s="51" t="str">
        <f t="shared" si="20"/>
        <v/>
      </c>
      <c r="G100" s="61"/>
      <c r="H100" s="60" t="str">
        <f t="shared" si="35"/>
        <v/>
      </c>
      <c r="I100" s="56" t="str">
        <f t="shared" si="36"/>
        <v/>
      </c>
    </row>
    <row r="101" spans="1:9" ht="18.75" customHeight="1" x14ac:dyDescent="0.25">
      <c r="A101" s="35">
        <v>118000</v>
      </c>
      <c r="B101" s="68" t="s">
        <v>85</v>
      </c>
      <c r="C101" s="69"/>
      <c r="D101" s="69"/>
      <c r="E101" s="69"/>
      <c r="F101" s="69"/>
      <c r="G101" s="69"/>
      <c r="H101" s="69"/>
      <c r="I101" s="69"/>
    </row>
    <row r="102" spans="1:9" ht="18.75" customHeight="1" thickBot="1" x14ac:dyDescent="0.3">
      <c r="A102" s="36">
        <v>118001</v>
      </c>
      <c r="B102" s="38" t="s">
        <v>86</v>
      </c>
      <c r="C102" s="47">
        <v>2</v>
      </c>
      <c r="D102" s="36" t="s">
        <v>4</v>
      </c>
      <c r="E102" s="50"/>
      <c r="F102" s="51" t="str">
        <f t="shared" si="20"/>
        <v/>
      </c>
      <c r="G102" s="61"/>
      <c r="H102" s="60" t="str">
        <f>IF(OR(ISBLANK(E102),ISBLANK(G102)),"",(ROUND(F102*G102,2)))</f>
        <v/>
      </c>
      <c r="I102" s="56" t="str">
        <f>IF(OR(ISBLANK(E102),ISBLANK(G102)),"",(F102+H102))</f>
        <v/>
      </c>
    </row>
    <row r="103" spans="1:9" s="6" customFormat="1" ht="30" customHeight="1" x14ac:dyDescent="0.25">
      <c r="A103" s="119" t="s">
        <v>280</v>
      </c>
      <c r="B103" s="119"/>
      <c r="C103" s="119"/>
      <c r="D103" s="120"/>
      <c r="E103" s="75"/>
      <c r="F103" s="76" t="str">
        <f>IF(SUM(F11:F102)=0,"",SUM(F11:F102))</f>
        <v/>
      </c>
      <c r="G103" s="77"/>
      <c r="H103" s="76" t="str">
        <f>IF(SUM(H11:H102)=0,"",SUM(H11:H102))</f>
        <v/>
      </c>
      <c r="I103" s="76" t="str">
        <f>IF(SUM(I11:I102)=0,"",SUM(I11:I102))</f>
        <v/>
      </c>
    </row>
    <row r="104" spans="1:9" ht="15" x14ac:dyDescent="0.25">
      <c r="A104" s="62"/>
      <c r="B104" s="62" t="s">
        <v>292</v>
      </c>
      <c r="C104" s="62"/>
      <c r="D104" s="62"/>
      <c r="E104" s="62"/>
      <c r="F104" s="63"/>
      <c r="G104" s="64"/>
    </row>
    <row r="105" spans="1:9" ht="15" x14ac:dyDescent="0.25">
      <c r="A105" s="35">
        <v>119000</v>
      </c>
      <c r="B105" s="121" t="s">
        <v>284</v>
      </c>
      <c r="C105" s="122"/>
      <c r="D105" s="122"/>
      <c r="E105" s="122"/>
      <c r="F105" s="122"/>
      <c r="G105" s="122"/>
      <c r="H105" s="122"/>
      <c r="I105" s="123"/>
    </row>
    <row r="106" spans="1:9" ht="28.5" x14ac:dyDescent="0.25">
      <c r="A106" s="36">
        <v>119001</v>
      </c>
      <c r="B106" s="40" t="s">
        <v>286</v>
      </c>
      <c r="C106" s="47">
        <v>100</v>
      </c>
      <c r="D106" s="36" t="s">
        <v>264</v>
      </c>
      <c r="E106" s="50"/>
      <c r="F106" s="51" t="str">
        <f t="shared" ref="F106:F107" si="37">IF(OR(ISBLANK(E106),ISBLANK(G106)),"",C106*E106)</f>
        <v/>
      </c>
      <c r="G106" s="61"/>
      <c r="H106" s="60" t="str">
        <f t="shared" ref="H106:H107" si="38">IF(OR(ISBLANK(E106),ISBLANK(G106)),"",(ROUND(F106*G106,2)))</f>
        <v/>
      </c>
      <c r="I106" s="56" t="str">
        <f t="shared" ref="I106:I107" si="39">IF(OR(ISBLANK(E106),ISBLANK(G106)),"",(F106+H106))</f>
        <v/>
      </c>
    </row>
    <row r="107" spans="1:9" ht="43.5" thickBot="1" x14ac:dyDescent="0.3">
      <c r="A107" s="36">
        <v>118002</v>
      </c>
      <c r="B107" s="40" t="s">
        <v>267</v>
      </c>
      <c r="C107" s="47">
        <v>1</v>
      </c>
      <c r="D107" s="36" t="s">
        <v>4</v>
      </c>
      <c r="E107" s="70">
        <v>200000</v>
      </c>
      <c r="F107" s="71">
        <v>200000</v>
      </c>
      <c r="G107" s="72"/>
      <c r="H107" s="73" t="str">
        <f t="shared" si="38"/>
        <v/>
      </c>
      <c r="I107" s="74" t="str">
        <f t="shared" si="39"/>
        <v/>
      </c>
    </row>
    <row r="108" spans="1:9" s="6" customFormat="1" ht="30" customHeight="1" x14ac:dyDescent="0.25">
      <c r="A108" s="119" t="s">
        <v>282</v>
      </c>
      <c r="B108" s="119"/>
      <c r="C108" s="119"/>
      <c r="D108" s="120"/>
      <c r="E108" s="75"/>
      <c r="F108" s="76">
        <f>IF(SUM(F106:F107)=0,"",SUM(F106:F107))</f>
        <v>200000</v>
      </c>
      <c r="G108" s="77"/>
      <c r="H108" s="76" t="str">
        <f>IF(SUM(H106:H107)=0,"",SUM(H106:H107))</f>
        <v/>
      </c>
      <c r="I108" s="76" t="str">
        <f>IF(SUM(I106:I107)=0,"",SUM(I106:I107))</f>
        <v/>
      </c>
    </row>
    <row r="109" spans="1:9" x14ac:dyDescent="0.25">
      <c r="A109" s="7" t="s">
        <v>283</v>
      </c>
    </row>
    <row r="113" spans="2:9" x14ac:dyDescent="0.25">
      <c r="B113" s="124" t="s">
        <v>293</v>
      </c>
      <c r="C113" s="125"/>
      <c r="D113" s="125"/>
      <c r="E113" s="125"/>
      <c r="F113" s="125"/>
      <c r="G113" s="125"/>
      <c r="H113" s="125"/>
      <c r="I113" s="125"/>
    </row>
    <row r="114" spans="2:9" x14ac:dyDescent="0.25">
      <c r="B114" s="125"/>
      <c r="C114" s="125"/>
      <c r="D114" s="125"/>
      <c r="E114" s="125"/>
      <c r="F114" s="125"/>
      <c r="G114" s="125"/>
      <c r="H114" s="125"/>
      <c r="I114" s="125"/>
    </row>
  </sheetData>
  <mergeCells count="5">
    <mergeCell ref="A108:D108"/>
    <mergeCell ref="B105:I105"/>
    <mergeCell ref="A103:D103"/>
    <mergeCell ref="B113:I114"/>
    <mergeCell ref="B3:E4"/>
  </mergeCells>
  <pageMargins left="0.23622047244094491" right="0.23622047244094491" top="0.74803149606299213" bottom="0.35433070866141736" header="0.31496062992125984" footer="0.31496062992125984"/>
  <pageSetup paperSize="9" scale="80" fitToHeight="8" orientation="landscape" r:id="rId1"/>
  <rowBreaks count="1" manualBreakCount="1">
    <brk id="101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20"/>
  <sheetViews>
    <sheetView view="pageBreakPreview" zoomScaleNormal="100" zoomScaleSheetLayoutView="100" workbookViewId="0">
      <pane ySplit="9" topLeftCell="A10" activePane="bottomLeft" state="frozen"/>
      <selection pane="bottomLeft" activeCell="P13" sqref="P13"/>
    </sheetView>
  </sheetViews>
  <sheetFormatPr defaultColWidth="9.140625" defaultRowHeight="14.25" x14ac:dyDescent="0.2"/>
  <cols>
    <col min="1" max="1" width="6.140625" style="3" customWidth="1"/>
    <col min="2" max="2" width="50.140625" style="2" customWidth="1"/>
    <col min="3" max="3" width="15.85546875" style="5" customWidth="1"/>
    <col min="4" max="5" width="6.42578125" style="3" customWidth="1"/>
    <col min="6" max="7" width="17.7109375" style="4" customWidth="1"/>
    <col min="8" max="8" width="9.140625" style="2"/>
    <col min="9" max="10" width="17.7109375" style="2" customWidth="1"/>
    <col min="11" max="16384" width="9.140625" style="2"/>
  </cols>
  <sheetData>
    <row r="2" spans="1:10" ht="15" x14ac:dyDescent="0.25">
      <c r="B2" t="s">
        <v>297</v>
      </c>
    </row>
    <row r="3" spans="1:10" x14ac:dyDescent="0.2">
      <c r="B3" s="87" t="s">
        <v>298</v>
      </c>
    </row>
    <row r="4" spans="1:10" x14ac:dyDescent="0.2">
      <c r="B4" s="87" t="s">
        <v>299</v>
      </c>
    </row>
    <row r="7" spans="1:10" ht="15" x14ac:dyDescent="0.25">
      <c r="B7" s="90" t="s">
        <v>256</v>
      </c>
      <c r="D7" s="127"/>
      <c r="E7" s="127"/>
      <c r="F7" s="127"/>
    </row>
    <row r="9" spans="1:10" s="1" customFormat="1" ht="45" x14ac:dyDescent="0.25">
      <c r="A9" s="19" t="s">
        <v>0</v>
      </c>
      <c r="B9" s="19" t="s">
        <v>262</v>
      </c>
      <c r="C9" s="20" t="s">
        <v>214</v>
      </c>
      <c r="D9" s="19" t="s">
        <v>90</v>
      </c>
      <c r="E9" s="19" t="s">
        <v>94</v>
      </c>
      <c r="F9" s="49" t="s">
        <v>269</v>
      </c>
      <c r="G9" s="49" t="s">
        <v>270</v>
      </c>
      <c r="H9" s="49" t="s">
        <v>273</v>
      </c>
      <c r="I9" s="49" t="s">
        <v>271</v>
      </c>
      <c r="J9" s="49" t="s">
        <v>272</v>
      </c>
    </row>
    <row r="10" spans="1:10" s="80" customFormat="1" ht="11.25" x14ac:dyDescent="0.25">
      <c r="A10" s="78">
        <v>1</v>
      </c>
      <c r="B10" s="78">
        <v>2</v>
      </c>
      <c r="C10" s="78" t="s">
        <v>276</v>
      </c>
      <c r="D10" s="78">
        <v>4</v>
      </c>
      <c r="E10" s="78">
        <v>5</v>
      </c>
      <c r="F10" s="79">
        <v>6</v>
      </c>
      <c r="G10" s="79" t="s">
        <v>277</v>
      </c>
      <c r="H10" s="79">
        <v>8</v>
      </c>
      <c r="I10" s="79" t="s">
        <v>278</v>
      </c>
      <c r="J10" s="79" t="s">
        <v>279</v>
      </c>
    </row>
    <row r="11" spans="1:10" s="6" customFormat="1" ht="18" customHeight="1" x14ac:dyDescent="0.25">
      <c r="A11" s="81" t="s">
        <v>91</v>
      </c>
      <c r="B11" s="82"/>
      <c r="C11" s="82"/>
      <c r="D11" s="82"/>
      <c r="E11" s="82"/>
      <c r="F11" s="82"/>
      <c r="G11" s="82"/>
      <c r="H11" s="82"/>
      <c r="I11" s="82"/>
      <c r="J11" s="83"/>
    </row>
    <row r="12" spans="1:10" s="6" customFormat="1" ht="18" customHeight="1" x14ac:dyDescent="0.25">
      <c r="A12" s="21">
        <v>1</v>
      </c>
      <c r="B12" s="22" t="s">
        <v>92</v>
      </c>
      <c r="C12" s="23" t="s">
        <v>93</v>
      </c>
      <c r="D12" s="21">
        <v>4</v>
      </c>
      <c r="E12" s="21" t="s">
        <v>45</v>
      </c>
      <c r="F12" s="50"/>
      <c r="G12" s="51" t="str">
        <f>IF(OR(ISBLANK(F12),ISBLANK(H12)),"",D12*F12)</f>
        <v/>
      </c>
      <c r="H12" s="61"/>
      <c r="I12" s="60" t="str">
        <f t="shared" ref="I12" si="0">IF(OR(ISBLANK(F12),ISBLANK(H12)),"",(ROUND(G12*H12,2)))</f>
        <v/>
      </c>
      <c r="J12" s="56" t="str">
        <f t="shared" ref="J12" si="1">IF(OR(ISBLANK(F12),ISBLANK(H12)),"",(G12+I12))</f>
        <v/>
      </c>
    </row>
    <row r="13" spans="1:10" s="6" customFormat="1" ht="18" customHeight="1" x14ac:dyDescent="0.25">
      <c r="A13" s="21">
        <f>A12+1</f>
        <v>2</v>
      </c>
      <c r="B13" s="22" t="s">
        <v>205</v>
      </c>
      <c r="C13" s="24" t="s">
        <v>95</v>
      </c>
      <c r="D13" s="21">
        <v>16</v>
      </c>
      <c r="E13" s="21" t="s">
        <v>45</v>
      </c>
      <c r="F13" s="50"/>
      <c r="G13" s="51" t="str">
        <f t="shared" ref="G13:G32" si="2">IF(OR(ISBLANK(F13),ISBLANK(H13)),"",D13*F13)</f>
        <v/>
      </c>
      <c r="H13" s="61"/>
      <c r="I13" s="60" t="str">
        <f t="shared" ref="I13:I32" si="3">IF(OR(ISBLANK(F13),ISBLANK(H13)),"",(ROUND(G13*H13,2)))</f>
        <v/>
      </c>
      <c r="J13" s="56" t="str">
        <f t="shared" ref="J13:J32" si="4">IF(OR(ISBLANK(F13),ISBLANK(H13)),"",(G13+I13))</f>
        <v/>
      </c>
    </row>
    <row r="14" spans="1:10" s="6" customFormat="1" ht="18" customHeight="1" x14ac:dyDescent="0.25">
      <c r="A14" s="21">
        <f t="shared" ref="A14:A75" si="5">A13+1</f>
        <v>3</v>
      </c>
      <c r="B14" s="22" t="s">
        <v>224</v>
      </c>
      <c r="C14" s="23" t="s">
        <v>115</v>
      </c>
      <c r="D14" s="21">
        <v>16</v>
      </c>
      <c r="E14" s="21" t="s">
        <v>45</v>
      </c>
      <c r="F14" s="50"/>
      <c r="G14" s="51" t="str">
        <f t="shared" si="2"/>
        <v/>
      </c>
      <c r="H14" s="61"/>
      <c r="I14" s="60" t="str">
        <f t="shared" si="3"/>
        <v/>
      </c>
      <c r="J14" s="56" t="str">
        <f t="shared" si="4"/>
        <v/>
      </c>
    </row>
    <row r="15" spans="1:10" s="6" customFormat="1" ht="18" customHeight="1" x14ac:dyDescent="0.25">
      <c r="A15" s="21">
        <f t="shared" si="5"/>
        <v>4</v>
      </c>
      <c r="B15" s="25" t="s">
        <v>194</v>
      </c>
      <c r="C15" s="23" t="s">
        <v>96</v>
      </c>
      <c r="D15" s="21">
        <v>4</v>
      </c>
      <c r="E15" s="21" t="s">
        <v>45</v>
      </c>
      <c r="F15" s="50"/>
      <c r="G15" s="51" t="str">
        <f t="shared" si="2"/>
        <v/>
      </c>
      <c r="H15" s="61"/>
      <c r="I15" s="60" t="str">
        <f t="shared" si="3"/>
        <v/>
      </c>
      <c r="J15" s="56" t="str">
        <f t="shared" si="4"/>
        <v/>
      </c>
    </row>
    <row r="16" spans="1:10" s="6" customFormat="1" ht="18" customHeight="1" x14ac:dyDescent="0.25">
      <c r="A16" s="21">
        <f t="shared" si="5"/>
        <v>5</v>
      </c>
      <c r="B16" s="22" t="s">
        <v>225</v>
      </c>
      <c r="C16" s="23" t="s">
        <v>97</v>
      </c>
      <c r="D16" s="21">
        <v>2</v>
      </c>
      <c r="E16" s="21" t="s">
        <v>45</v>
      </c>
      <c r="F16" s="50"/>
      <c r="G16" s="51" t="str">
        <f t="shared" si="2"/>
        <v/>
      </c>
      <c r="H16" s="61"/>
      <c r="I16" s="60" t="str">
        <f t="shared" si="3"/>
        <v/>
      </c>
      <c r="J16" s="56" t="str">
        <f t="shared" si="4"/>
        <v/>
      </c>
    </row>
    <row r="17" spans="1:10" s="6" customFormat="1" ht="18" customHeight="1" x14ac:dyDescent="0.25">
      <c r="A17" s="21">
        <f t="shared" si="5"/>
        <v>6</v>
      </c>
      <c r="B17" s="22" t="s">
        <v>205</v>
      </c>
      <c r="C17" s="23" t="s">
        <v>116</v>
      </c>
      <c r="D17" s="21">
        <v>64</v>
      </c>
      <c r="E17" s="21" t="s">
        <v>45</v>
      </c>
      <c r="F17" s="50"/>
      <c r="G17" s="51" t="str">
        <f t="shared" si="2"/>
        <v/>
      </c>
      <c r="H17" s="61"/>
      <c r="I17" s="60" t="str">
        <f t="shared" si="3"/>
        <v/>
      </c>
      <c r="J17" s="56" t="str">
        <f t="shared" si="4"/>
        <v/>
      </c>
    </row>
    <row r="18" spans="1:10" s="6" customFormat="1" ht="18" customHeight="1" x14ac:dyDescent="0.25">
      <c r="A18" s="21">
        <f t="shared" si="5"/>
        <v>7</v>
      </c>
      <c r="B18" s="22" t="s">
        <v>226</v>
      </c>
      <c r="C18" s="24" t="s">
        <v>117</v>
      </c>
      <c r="D18" s="21">
        <v>8</v>
      </c>
      <c r="E18" s="21" t="s">
        <v>45</v>
      </c>
      <c r="F18" s="50"/>
      <c r="G18" s="51" t="str">
        <f t="shared" si="2"/>
        <v/>
      </c>
      <c r="H18" s="61"/>
      <c r="I18" s="60" t="str">
        <f t="shared" si="3"/>
        <v/>
      </c>
      <c r="J18" s="56" t="str">
        <f t="shared" si="4"/>
        <v/>
      </c>
    </row>
    <row r="19" spans="1:10" s="6" customFormat="1" ht="18" customHeight="1" x14ac:dyDescent="0.25">
      <c r="A19" s="21">
        <f t="shared" si="5"/>
        <v>8</v>
      </c>
      <c r="B19" s="22" t="s">
        <v>205</v>
      </c>
      <c r="C19" s="23" t="s">
        <v>98</v>
      </c>
      <c r="D19" s="21">
        <v>64</v>
      </c>
      <c r="E19" s="21" t="s">
        <v>45</v>
      </c>
      <c r="F19" s="50"/>
      <c r="G19" s="51" t="str">
        <f t="shared" si="2"/>
        <v/>
      </c>
      <c r="H19" s="61"/>
      <c r="I19" s="60" t="str">
        <f t="shared" si="3"/>
        <v/>
      </c>
      <c r="J19" s="56" t="str">
        <f t="shared" si="4"/>
        <v/>
      </c>
    </row>
    <row r="20" spans="1:10" s="6" customFormat="1" ht="18" customHeight="1" x14ac:dyDescent="0.25">
      <c r="A20" s="21">
        <f t="shared" si="5"/>
        <v>9</v>
      </c>
      <c r="B20" s="22" t="s">
        <v>205</v>
      </c>
      <c r="C20" s="23" t="s">
        <v>99</v>
      </c>
      <c r="D20" s="21">
        <v>8</v>
      </c>
      <c r="E20" s="21" t="s">
        <v>45</v>
      </c>
      <c r="F20" s="50"/>
      <c r="G20" s="51" t="str">
        <f t="shared" si="2"/>
        <v/>
      </c>
      <c r="H20" s="61"/>
      <c r="I20" s="60" t="str">
        <f t="shared" si="3"/>
        <v/>
      </c>
      <c r="J20" s="56" t="str">
        <f t="shared" si="4"/>
        <v/>
      </c>
    </row>
    <row r="21" spans="1:10" s="6" customFormat="1" ht="32.25" customHeight="1" x14ac:dyDescent="0.25">
      <c r="A21" s="21">
        <f t="shared" si="5"/>
        <v>10</v>
      </c>
      <c r="B21" s="26" t="s">
        <v>227</v>
      </c>
      <c r="C21" s="23" t="s">
        <v>100</v>
      </c>
      <c r="D21" s="21">
        <v>4</v>
      </c>
      <c r="E21" s="21" t="s">
        <v>45</v>
      </c>
      <c r="F21" s="50"/>
      <c r="G21" s="51" t="str">
        <f t="shared" si="2"/>
        <v/>
      </c>
      <c r="H21" s="61"/>
      <c r="I21" s="60" t="str">
        <f t="shared" si="3"/>
        <v/>
      </c>
      <c r="J21" s="56" t="str">
        <f t="shared" si="4"/>
        <v/>
      </c>
    </row>
    <row r="22" spans="1:10" s="6" customFormat="1" ht="18" customHeight="1" x14ac:dyDescent="0.25">
      <c r="A22" s="21">
        <f t="shared" si="5"/>
        <v>11</v>
      </c>
      <c r="B22" s="22" t="s">
        <v>92</v>
      </c>
      <c r="C22" s="23" t="s">
        <v>101</v>
      </c>
      <c r="D22" s="21">
        <v>4</v>
      </c>
      <c r="E22" s="21" t="s">
        <v>45</v>
      </c>
      <c r="F22" s="50"/>
      <c r="G22" s="51" t="str">
        <f t="shared" si="2"/>
        <v/>
      </c>
      <c r="H22" s="61"/>
      <c r="I22" s="60" t="str">
        <f t="shared" si="3"/>
        <v/>
      </c>
      <c r="J22" s="56" t="str">
        <f t="shared" si="4"/>
        <v/>
      </c>
    </row>
    <row r="23" spans="1:10" s="6" customFormat="1" ht="18" customHeight="1" x14ac:dyDescent="0.25">
      <c r="A23" s="21">
        <f t="shared" si="5"/>
        <v>12</v>
      </c>
      <c r="B23" s="25" t="s">
        <v>195</v>
      </c>
      <c r="C23" s="23" t="s">
        <v>114</v>
      </c>
      <c r="D23" s="21">
        <v>4</v>
      </c>
      <c r="E23" s="21" t="s">
        <v>45</v>
      </c>
      <c r="F23" s="50"/>
      <c r="G23" s="51" t="str">
        <f t="shared" si="2"/>
        <v/>
      </c>
      <c r="H23" s="61"/>
      <c r="I23" s="60" t="str">
        <f t="shared" si="3"/>
        <v/>
      </c>
      <c r="J23" s="56" t="str">
        <f t="shared" si="4"/>
        <v/>
      </c>
    </row>
    <row r="24" spans="1:10" s="6" customFormat="1" ht="18" customHeight="1" x14ac:dyDescent="0.25">
      <c r="A24" s="21">
        <f t="shared" si="5"/>
        <v>13</v>
      </c>
      <c r="B24" s="27" t="s">
        <v>211</v>
      </c>
      <c r="C24" s="23" t="s">
        <v>102</v>
      </c>
      <c r="D24" s="21">
        <v>2</v>
      </c>
      <c r="E24" s="21" t="s">
        <v>45</v>
      </c>
      <c r="F24" s="50"/>
      <c r="G24" s="51" t="str">
        <f t="shared" si="2"/>
        <v/>
      </c>
      <c r="H24" s="61"/>
      <c r="I24" s="60" t="str">
        <f t="shared" si="3"/>
        <v/>
      </c>
      <c r="J24" s="56" t="str">
        <f t="shared" si="4"/>
        <v/>
      </c>
    </row>
    <row r="25" spans="1:10" s="6" customFormat="1" ht="18" customHeight="1" x14ac:dyDescent="0.25">
      <c r="A25" s="21">
        <f t="shared" si="5"/>
        <v>14</v>
      </c>
      <c r="B25" s="22" t="s">
        <v>205</v>
      </c>
      <c r="C25" s="23" t="s">
        <v>103</v>
      </c>
      <c r="D25" s="21">
        <v>16</v>
      </c>
      <c r="E25" s="21" t="s">
        <v>45</v>
      </c>
      <c r="F25" s="50"/>
      <c r="G25" s="51" t="str">
        <f t="shared" si="2"/>
        <v/>
      </c>
      <c r="H25" s="61"/>
      <c r="I25" s="60" t="str">
        <f t="shared" si="3"/>
        <v/>
      </c>
      <c r="J25" s="56" t="str">
        <f t="shared" si="4"/>
        <v/>
      </c>
    </row>
    <row r="26" spans="1:10" s="6" customFormat="1" ht="18" customHeight="1" x14ac:dyDescent="0.25">
      <c r="A26" s="21">
        <f t="shared" si="5"/>
        <v>15</v>
      </c>
      <c r="B26" s="22" t="s">
        <v>228</v>
      </c>
      <c r="C26" s="23" t="s">
        <v>104</v>
      </c>
      <c r="D26" s="21">
        <v>2</v>
      </c>
      <c r="E26" s="21" t="s">
        <v>45</v>
      </c>
      <c r="F26" s="50"/>
      <c r="G26" s="51" t="str">
        <f t="shared" si="2"/>
        <v/>
      </c>
      <c r="H26" s="61"/>
      <c r="I26" s="60" t="str">
        <f t="shared" si="3"/>
        <v/>
      </c>
      <c r="J26" s="56" t="str">
        <f t="shared" si="4"/>
        <v/>
      </c>
    </row>
    <row r="27" spans="1:10" s="6" customFormat="1" ht="18" customHeight="1" x14ac:dyDescent="0.25">
      <c r="A27" s="21">
        <f t="shared" si="5"/>
        <v>16</v>
      </c>
      <c r="B27" s="22" t="s">
        <v>229</v>
      </c>
      <c r="C27" s="23" t="s">
        <v>105</v>
      </c>
      <c r="D27" s="21">
        <v>8</v>
      </c>
      <c r="E27" s="21" t="s">
        <v>45</v>
      </c>
      <c r="F27" s="50"/>
      <c r="G27" s="51" t="str">
        <f t="shared" si="2"/>
        <v/>
      </c>
      <c r="H27" s="61"/>
      <c r="I27" s="60" t="str">
        <f t="shared" si="3"/>
        <v/>
      </c>
      <c r="J27" s="56" t="str">
        <f t="shared" si="4"/>
        <v/>
      </c>
    </row>
    <row r="28" spans="1:10" s="6" customFormat="1" ht="18" customHeight="1" x14ac:dyDescent="0.25">
      <c r="A28" s="21">
        <f t="shared" si="5"/>
        <v>17</v>
      </c>
      <c r="B28" s="22" t="s">
        <v>197</v>
      </c>
      <c r="C28" s="23" t="s">
        <v>106</v>
      </c>
      <c r="D28" s="21">
        <v>4</v>
      </c>
      <c r="E28" s="21" t="s">
        <v>45</v>
      </c>
      <c r="F28" s="50"/>
      <c r="G28" s="51" t="str">
        <f t="shared" si="2"/>
        <v/>
      </c>
      <c r="H28" s="61"/>
      <c r="I28" s="60" t="str">
        <f t="shared" si="3"/>
        <v/>
      </c>
      <c r="J28" s="56" t="str">
        <f t="shared" si="4"/>
        <v/>
      </c>
    </row>
    <row r="29" spans="1:10" s="6" customFormat="1" ht="18" customHeight="1" x14ac:dyDescent="0.25">
      <c r="A29" s="21">
        <f t="shared" si="5"/>
        <v>18</v>
      </c>
      <c r="B29" s="22" t="s">
        <v>230</v>
      </c>
      <c r="C29" s="23" t="s">
        <v>112</v>
      </c>
      <c r="D29" s="21">
        <v>4</v>
      </c>
      <c r="E29" s="21" t="s">
        <v>45</v>
      </c>
      <c r="F29" s="50"/>
      <c r="G29" s="51" t="str">
        <f t="shared" si="2"/>
        <v/>
      </c>
      <c r="H29" s="61"/>
      <c r="I29" s="60" t="str">
        <f t="shared" si="3"/>
        <v/>
      </c>
      <c r="J29" s="56" t="str">
        <f t="shared" si="4"/>
        <v/>
      </c>
    </row>
    <row r="30" spans="1:10" s="6" customFormat="1" ht="18" customHeight="1" x14ac:dyDescent="0.25">
      <c r="A30" s="21">
        <f t="shared" si="5"/>
        <v>19</v>
      </c>
      <c r="B30" s="22" t="s">
        <v>197</v>
      </c>
      <c r="C30" s="23" t="s">
        <v>107</v>
      </c>
      <c r="D30" s="21">
        <v>30</v>
      </c>
      <c r="E30" s="21" t="s">
        <v>45</v>
      </c>
      <c r="F30" s="50"/>
      <c r="G30" s="51" t="str">
        <f t="shared" si="2"/>
        <v/>
      </c>
      <c r="H30" s="61"/>
      <c r="I30" s="60" t="str">
        <f t="shared" si="3"/>
        <v/>
      </c>
      <c r="J30" s="56" t="str">
        <f t="shared" si="4"/>
        <v/>
      </c>
    </row>
    <row r="31" spans="1:10" s="6" customFormat="1" ht="18" customHeight="1" x14ac:dyDescent="0.25">
      <c r="A31" s="21">
        <f t="shared" si="5"/>
        <v>20</v>
      </c>
      <c r="B31" s="22" t="s">
        <v>230</v>
      </c>
      <c r="C31" s="23" t="s">
        <v>113</v>
      </c>
      <c r="D31" s="21">
        <v>30</v>
      </c>
      <c r="E31" s="21" t="s">
        <v>45</v>
      </c>
      <c r="F31" s="50"/>
      <c r="G31" s="51" t="str">
        <f t="shared" si="2"/>
        <v/>
      </c>
      <c r="H31" s="61"/>
      <c r="I31" s="60" t="str">
        <f t="shared" si="3"/>
        <v/>
      </c>
      <c r="J31" s="56" t="str">
        <f t="shared" si="4"/>
        <v/>
      </c>
    </row>
    <row r="32" spans="1:10" s="6" customFormat="1" ht="18" customHeight="1" x14ac:dyDescent="0.25">
      <c r="A32" s="21">
        <f t="shared" si="5"/>
        <v>21</v>
      </c>
      <c r="B32" s="25" t="s">
        <v>196</v>
      </c>
      <c r="C32" s="23" t="s">
        <v>108</v>
      </c>
      <c r="D32" s="21">
        <v>32</v>
      </c>
      <c r="E32" s="21" t="s">
        <v>45</v>
      </c>
      <c r="F32" s="50"/>
      <c r="G32" s="51" t="str">
        <f t="shared" si="2"/>
        <v/>
      </c>
      <c r="H32" s="61"/>
      <c r="I32" s="60" t="str">
        <f t="shared" si="3"/>
        <v/>
      </c>
      <c r="J32" s="56" t="str">
        <f t="shared" si="4"/>
        <v/>
      </c>
    </row>
    <row r="33" spans="1:10" s="6" customFormat="1" ht="18" customHeight="1" x14ac:dyDescent="0.25">
      <c r="A33" s="81" t="s">
        <v>121</v>
      </c>
      <c r="B33" s="82"/>
      <c r="C33" s="82"/>
      <c r="D33" s="82"/>
      <c r="E33" s="82"/>
      <c r="F33" s="82"/>
      <c r="G33" s="82"/>
      <c r="H33" s="82"/>
      <c r="I33" s="82"/>
      <c r="J33" s="83"/>
    </row>
    <row r="34" spans="1:10" s="6" customFormat="1" ht="18" customHeight="1" x14ac:dyDescent="0.25">
      <c r="A34" s="21">
        <f>A32+1</f>
        <v>22</v>
      </c>
      <c r="B34" s="22" t="s">
        <v>197</v>
      </c>
      <c r="C34" s="28" t="s">
        <v>118</v>
      </c>
      <c r="D34" s="21">
        <v>4</v>
      </c>
      <c r="E34" s="21" t="s">
        <v>45</v>
      </c>
      <c r="F34" s="50"/>
      <c r="G34" s="51" t="str">
        <f t="shared" ref="G34:G40" si="6">IF(OR(ISBLANK(F34),ISBLANK(H34)),"",D34*F34)</f>
        <v/>
      </c>
      <c r="H34" s="61"/>
      <c r="I34" s="60" t="str">
        <f t="shared" ref="I34:I40" si="7">IF(OR(ISBLANK(F34),ISBLANK(H34)),"",(ROUND(G34*H34,2)))</f>
        <v/>
      </c>
      <c r="J34" s="56" t="str">
        <f t="shared" ref="J34:J40" si="8">IF(OR(ISBLANK(F34),ISBLANK(H34)),"",(G34+I34))</f>
        <v/>
      </c>
    </row>
    <row r="35" spans="1:10" s="6" customFormat="1" ht="18" customHeight="1" x14ac:dyDescent="0.25">
      <c r="A35" s="21">
        <f t="shared" si="5"/>
        <v>23</v>
      </c>
      <c r="B35" s="22" t="s">
        <v>198</v>
      </c>
      <c r="C35" s="28" t="s">
        <v>109</v>
      </c>
      <c r="D35" s="21">
        <v>4</v>
      </c>
      <c r="E35" s="21" t="s">
        <v>45</v>
      </c>
      <c r="F35" s="50"/>
      <c r="G35" s="51" t="str">
        <f t="shared" si="6"/>
        <v/>
      </c>
      <c r="H35" s="61"/>
      <c r="I35" s="60" t="str">
        <f t="shared" si="7"/>
        <v/>
      </c>
      <c r="J35" s="56" t="str">
        <f t="shared" si="8"/>
        <v/>
      </c>
    </row>
    <row r="36" spans="1:10" s="6" customFormat="1" ht="18" customHeight="1" x14ac:dyDescent="0.25">
      <c r="A36" s="21">
        <f t="shared" si="5"/>
        <v>24</v>
      </c>
      <c r="B36" s="22" t="s">
        <v>197</v>
      </c>
      <c r="C36" s="28" t="s">
        <v>110</v>
      </c>
      <c r="D36" s="21">
        <v>64</v>
      </c>
      <c r="E36" s="21" t="s">
        <v>45</v>
      </c>
      <c r="F36" s="50"/>
      <c r="G36" s="51" t="str">
        <f t="shared" si="6"/>
        <v/>
      </c>
      <c r="H36" s="61"/>
      <c r="I36" s="60" t="str">
        <f t="shared" si="7"/>
        <v/>
      </c>
      <c r="J36" s="56" t="str">
        <f t="shared" si="8"/>
        <v/>
      </c>
    </row>
    <row r="37" spans="1:10" s="6" customFormat="1" ht="18" customHeight="1" x14ac:dyDescent="0.25">
      <c r="A37" s="21">
        <f t="shared" si="5"/>
        <v>25</v>
      </c>
      <c r="B37" s="29" t="s">
        <v>199</v>
      </c>
      <c r="C37" s="28" t="s">
        <v>111</v>
      </c>
      <c r="D37" s="21">
        <v>64</v>
      </c>
      <c r="E37" s="21" t="s">
        <v>45</v>
      </c>
      <c r="F37" s="50"/>
      <c r="G37" s="51" t="str">
        <f t="shared" si="6"/>
        <v/>
      </c>
      <c r="H37" s="61"/>
      <c r="I37" s="60" t="str">
        <f t="shared" si="7"/>
        <v/>
      </c>
      <c r="J37" s="56" t="str">
        <f t="shared" si="8"/>
        <v/>
      </c>
    </row>
    <row r="38" spans="1:10" s="6" customFormat="1" ht="18" customHeight="1" x14ac:dyDescent="0.25">
      <c r="A38" s="21">
        <f t="shared" si="5"/>
        <v>26</v>
      </c>
      <c r="B38" s="29" t="s">
        <v>200</v>
      </c>
      <c r="C38" s="28" t="s">
        <v>119</v>
      </c>
      <c r="D38" s="21">
        <v>4</v>
      </c>
      <c r="E38" s="21" t="s">
        <v>45</v>
      </c>
      <c r="F38" s="50"/>
      <c r="G38" s="51" t="str">
        <f t="shared" si="6"/>
        <v/>
      </c>
      <c r="H38" s="61"/>
      <c r="I38" s="60" t="str">
        <f t="shared" si="7"/>
        <v/>
      </c>
      <c r="J38" s="56" t="str">
        <f t="shared" si="8"/>
        <v/>
      </c>
    </row>
    <row r="39" spans="1:10" s="6" customFormat="1" ht="18" customHeight="1" x14ac:dyDescent="0.25">
      <c r="A39" s="21">
        <f t="shared" si="5"/>
        <v>27</v>
      </c>
      <c r="B39" s="29" t="s">
        <v>200</v>
      </c>
      <c r="C39" s="28" t="s">
        <v>120</v>
      </c>
      <c r="D39" s="21">
        <v>2</v>
      </c>
      <c r="E39" s="21" t="s">
        <v>45</v>
      </c>
      <c r="F39" s="50"/>
      <c r="G39" s="51" t="str">
        <f t="shared" si="6"/>
        <v/>
      </c>
      <c r="H39" s="61"/>
      <c r="I39" s="60" t="str">
        <f t="shared" si="7"/>
        <v/>
      </c>
      <c r="J39" s="56" t="str">
        <f t="shared" si="8"/>
        <v/>
      </c>
    </row>
    <row r="40" spans="1:10" s="6" customFormat="1" ht="18" customHeight="1" x14ac:dyDescent="0.25">
      <c r="A40" s="21">
        <f t="shared" si="5"/>
        <v>28</v>
      </c>
      <c r="B40" s="29" t="s">
        <v>200</v>
      </c>
      <c r="C40" s="28" t="s">
        <v>119</v>
      </c>
      <c r="D40" s="21">
        <v>4</v>
      </c>
      <c r="E40" s="21" t="s">
        <v>45</v>
      </c>
      <c r="F40" s="50"/>
      <c r="G40" s="51" t="str">
        <f t="shared" si="6"/>
        <v/>
      </c>
      <c r="H40" s="61"/>
      <c r="I40" s="60" t="str">
        <f t="shared" si="7"/>
        <v/>
      </c>
      <c r="J40" s="56" t="str">
        <f t="shared" si="8"/>
        <v/>
      </c>
    </row>
    <row r="41" spans="1:10" s="6" customFormat="1" ht="18" customHeight="1" x14ac:dyDescent="0.25">
      <c r="A41" s="81" t="s">
        <v>216</v>
      </c>
      <c r="B41" s="82"/>
      <c r="C41" s="82"/>
      <c r="D41" s="82"/>
      <c r="E41" s="82"/>
      <c r="F41" s="82"/>
      <c r="G41" s="82"/>
      <c r="H41" s="82"/>
      <c r="I41" s="82"/>
      <c r="J41" s="83"/>
    </row>
    <row r="42" spans="1:10" s="6" customFormat="1" ht="18" customHeight="1" x14ac:dyDescent="0.25">
      <c r="A42" s="21">
        <f>A40+1</f>
        <v>29</v>
      </c>
      <c r="B42" s="29" t="s">
        <v>217</v>
      </c>
      <c r="C42" s="28" t="s">
        <v>122</v>
      </c>
      <c r="D42" s="21">
        <v>32</v>
      </c>
      <c r="E42" s="21" t="s">
        <v>45</v>
      </c>
      <c r="F42" s="50"/>
      <c r="G42" s="51" t="str">
        <f t="shared" ref="G42:G47" si="9">IF(OR(ISBLANK(F42),ISBLANK(H42)),"",D42*F42)</f>
        <v/>
      </c>
      <c r="H42" s="61"/>
      <c r="I42" s="60" t="str">
        <f t="shared" ref="I42:I47" si="10">IF(OR(ISBLANK(F42),ISBLANK(H42)),"",(ROUND(G42*H42,2)))</f>
        <v/>
      </c>
      <c r="J42" s="56" t="str">
        <f t="shared" ref="J42:J47" si="11">IF(OR(ISBLANK(F42),ISBLANK(H42)),"",(G42+I42))</f>
        <v/>
      </c>
    </row>
    <row r="43" spans="1:10" s="6" customFormat="1" ht="18" customHeight="1" x14ac:dyDescent="0.25">
      <c r="A43" s="21">
        <f t="shared" si="5"/>
        <v>30</v>
      </c>
      <c r="B43" s="29" t="s">
        <v>218</v>
      </c>
      <c r="C43" s="28" t="s">
        <v>123</v>
      </c>
      <c r="D43" s="21">
        <v>32</v>
      </c>
      <c r="E43" s="21" t="s">
        <v>45</v>
      </c>
      <c r="F43" s="50"/>
      <c r="G43" s="51" t="str">
        <f t="shared" si="9"/>
        <v/>
      </c>
      <c r="H43" s="61"/>
      <c r="I43" s="60" t="str">
        <f t="shared" si="10"/>
        <v/>
      </c>
      <c r="J43" s="56" t="str">
        <f t="shared" si="11"/>
        <v/>
      </c>
    </row>
    <row r="44" spans="1:10" s="6" customFormat="1" ht="18" customHeight="1" x14ac:dyDescent="0.25">
      <c r="A44" s="21">
        <f t="shared" si="5"/>
        <v>31</v>
      </c>
      <c r="B44" s="29" t="s">
        <v>232</v>
      </c>
      <c r="C44" s="28" t="s">
        <v>124</v>
      </c>
      <c r="D44" s="21">
        <v>192</v>
      </c>
      <c r="E44" s="21" t="s">
        <v>45</v>
      </c>
      <c r="F44" s="50"/>
      <c r="G44" s="51" t="str">
        <f t="shared" si="9"/>
        <v/>
      </c>
      <c r="H44" s="61"/>
      <c r="I44" s="60" t="str">
        <f t="shared" si="10"/>
        <v/>
      </c>
      <c r="J44" s="56" t="str">
        <f t="shared" si="11"/>
        <v/>
      </c>
    </row>
    <row r="45" spans="1:10" s="6" customFormat="1" ht="18" customHeight="1" x14ac:dyDescent="0.25">
      <c r="A45" s="21">
        <f t="shared" si="5"/>
        <v>32</v>
      </c>
      <c r="B45" s="29" t="s">
        <v>231</v>
      </c>
      <c r="C45" s="28" t="s">
        <v>125</v>
      </c>
      <c r="D45" s="21">
        <v>192</v>
      </c>
      <c r="E45" s="21" t="s">
        <v>45</v>
      </c>
      <c r="F45" s="50"/>
      <c r="G45" s="51" t="str">
        <f t="shared" si="9"/>
        <v/>
      </c>
      <c r="H45" s="61"/>
      <c r="I45" s="60" t="str">
        <f t="shared" si="10"/>
        <v/>
      </c>
      <c r="J45" s="56" t="str">
        <f t="shared" si="11"/>
        <v/>
      </c>
    </row>
    <row r="46" spans="1:10" s="6" customFormat="1" ht="18" customHeight="1" x14ac:dyDescent="0.25">
      <c r="A46" s="21">
        <f t="shared" si="5"/>
        <v>33</v>
      </c>
      <c r="B46" s="29" t="s">
        <v>233</v>
      </c>
      <c r="C46" s="28" t="s">
        <v>126</v>
      </c>
      <c r="D46" s="21">
        <v>32</v>
      </c>
      <c r="E46" s="21" t="s">
        <v>45</v>
      </c>
      <c r="F46" s="50"/>
      <c r="G46" s="51" t="str">
        <f t="shared" si="9"/>
        <v/>
      </c>
      <c r="H46" s="61"/>
      <c r="I46" s="60" t="str">
        <f t="shared" si="10"/>
        <v/>
      </c>
      <c r="J46" s="56" t="str">
        <f t="shared" si="11"/>
        <v/>
      </c>
    </row>
    <row r="47" spans="1:10" s="6" customFormat="1" ht="18" customHeight="1" x14ac:dyDescent="0.25">
      <c r="A47" s="21">
        <f t="shared" si="5"/>
        <v>34</v>
      </c>
      <c r="B47" s="29" t="s">
        <v>234</v>
      </c>
      <c r="C47" s="28" t="s">
        <v>127</v>
      </c>
      <c r="D47" s="21">
        <v>32</v>
      </c>
      <c r="E47" s="21" t="s">
        <v>45</v>
      </c>
      <c r="F47" s="50"/>
      <c r="G47" s="51" t="str">
        <f t="shared" si="9"/>
        <v/>
      </c>
      <c r="H47" s="61"/>
      <c r="I47" s="60" t="str">
        <f t="shared" si="10"/>
        <v/>
      </c>
      <c r="J47" s="56" t="str">
        <f t="shared" si="11"/>
        <v/>
      </c>
    </row>
    <row r="48" spans="1:10" s="6" customFormat="1" ht="18" customHeight="1" x14ac:dyDescent="0.25">
      <c r="A48" s="81" t="s">
        <v>215</v>
      </c>
      <c r="B48" s="82"/>
      <c r="C48" s="82"/>
      <c r="D48" s="82"/>
      <c r="E48" s="82"/>
      <c r="F48" s="82"/>
      <c r="G48" s="82"/>
      <c r="H48" s="82"/>
      <c r="I48" s="82"/>
      <c r="J48" s="83"/>
    </row>
    <row r="49" spans="1:10" s="6" customFormat="1" ht="18" customHeight="1" x14ac:dyDescent="0.25">
      <c r="A49" s="21">
        <f>A47+1</f>
        <v>35</v>
      </c>
      <c r="B49" s="29" t="s">
        <v>201</v>
      </c>
      <c r="C49" s="28" t="s">
        <v>128</v>
      </c>
      <c r="D49" s="21">
        <v>32</v>
      </c>
      <c r="E49" s="21" t="s">
        <v>45</v>
      </c>
      <c r="F49" s="50"/>
      <c r="G49" s="51" t="str">
        <f t="shared" ref="G49:G64" si="12">IF(OR(ISBLANK(F49),ISBLANK(H49)),"",D49*F49)</f>
        <v/>
      </c>
      <c r="H49" s="61"/>
      <c r="I49" s="60" t="str">
        <f t="shared" ref="I49:I64" si="13">IF(OR(ISBLANK(F49),ISBLANK(H49)),"",(ROUND(G49*H49,2)))</f>
        <v/>
      </c>
      <c r="J49" s="56" t="str">
        <f t="shared" ref="J49:J64" si="14">IF(OR(ISBLANK(F49),ISBLANK(H49)),"",(G49+I49))</f>
        <v/>
      </c>
    </row>
    <row r="50" spans="1:10" s="6" customFormat="1" ht="18" customHeight="1" x14ac:dyDescent="0.25">
      <c r="A50" s="21">
        <f t="shared" si="5"/>
        <v>36</v>
      </c>
      <c r="B50" s="29" t="s">
        <v>203</v>
      </c>
      <c r="C50" s="28" t="s">
        <v>129</v>
      </c>
      <c r="D50" s="21">
        <v>32</v>
      </c>
      <c r="E50" s="21" t="s">
        <v>45</v>
      </c>
      <c r="F50" s="50"/>
      <c r="G50" s="51" t="str">
        <f t="shared" si="12"/>
        <v/>
      </c>
      <c r="H50" s="61"/>
      <c r="I50" s="60" t="str">
        <f t="shared" si="13"/>
        <v/>
      </c>
      <c r="J50" s="56" t="str">
        <f t="shared" si="14"/>
        <v/>
      </c>
    </row>
    <row r="51" spans="1:10" s="6" customFormat="1" ht="18" customHeight="1" x14ac:dyDescent="0.25">
      <c r="A51" s="21">
        <f t="shared" si="5"/>
        <v>37</v>
      </c>
      <c r="B51" s="29" t="s">
        <v>235</v>
      </c>
      <c r="C51" s="28" t="s">
        <v>130</v>
      </c>
      <c r="D51" s="21">
        <v>32</v>
      </c>
      <c r="E51" s="21" t="s">
        <v>45</v>
      </c>
      <c r="F51" s="50"/>
      <c r="G51" s="51" t="str">
        <f t="shared" si="12"/>
        <v/>
      </c>
      <c r="H51" s="61"/>
      <c r="I51" s="60" t="str">
        <f t="shared" si="13"/>
        <v/>
      </c>
      <c r="J51" s="56" t="str">
        <f t="shared" si="14"/>
        <v/>
      </c>
    </row>
    <row r="52" spans="1:10" s="6" customFormat="1" ht="18" customHeight="1" x14ac:dyDescent="0.25">
      <c r="A52" s="21">
        <f t="shared" si="5"/>
        <v>38</v>
      </c>
      <c r="B52" s="29" t="s">
        <v>204</v>
      </c>
      <c r="C52" s="28" t="s">
        <v>131</v>
      </c>
      <c r="D52" s="21">
        <v>32</v>
      </c>
      <c r="E52" s="21" t="s">
        <v>45</v>
      </c>
      <c r="F52" s="50"/>
      <c r="G52" s="51" t="str">
        <f t="shared" si="12"/>
        <v/>
      </c>
      <c r="H52" s="61"/>
      <c r="I52" s="60" t="str">
        <f t="shared" si="13"/>
        <v/>
      </c>
      <c r="J52" s="56" t="str">
        <f t="shared" si="14"/>
        <v/>
      </c>
    </row>
    <row r="53" spans="1:10" s="6" customFormat="1" ht="18" customHeight="1" x14ac:dyDescent="0.25">
      <c r="A53" s="21">
        <f t="shared" si="5"/>
        <v>39</v>
      </c>
      <c r="B53" s="30" t="s">
        <v>236</v>
      </c>
      <c r="C53" s="28" t="s">
        <v>132</v>
      </c>
      <c r="D53" s="21">
        <v>32</v>
      </c>
      <c r="E53" s="21" t="s">
        <v>45</v>
      </c>
      <c r="F53" s="50"/>
      <c r="G53" s="51" t="str">
        <f t="shared" si="12"/>
        <v/>
      </c>
      <c r="H53" s="61"/>
      <c r="I53" s="60" t="str">
        <f t="shared" si="13"/>
        <v/>
      </c>
      <c r="J53" s="56" t="str">
        <f t="shared" si="14"/>
        <v/>
      </c>
    </row>
    <row r="54" spans="1:10" s="6" customFormat="1" ht="18" customHeight="1" x14ac:dyDescent="0.25">
      <c r="A54" s="21">
        <f t="shared" si="5"/>
        <v>40</v>
      </c>
      <c r="B54" s="29" t="s">
        <v>237</v>
      </c>
      <c r="C54" s="28" t="s">
        <v>133</v>
      </c>
      <c r="D54" s="21">
        <v>32</v>
      </c>
      <c r="E54" s="21" t="s">
        <v>45</v>
      </c>
      <c r="F54" s="50"/>
      <c r="G54" s="51" t="str">
        <f t="shared" si="12"/>
        <v/>
      </c>
      <c r="H54" s="61"/>
      <c r="I54" s="60" t="str">
        <f t="shared" si="13"/>
        <v/>
      </c>
      <c r="J54" s="56" t="str">
        <f t="shared" si="14"/>
        <v/>
      </c>
    </row>
    <row r="55" spans="1:10" s="6" customFormat="1" ht="18" customHeight="1" x14ac:dyDescent="0.25">
      <c r="A55" s="21">
        <f t="shared" si="5"/>
        <v>41</v>
      </c>
      <c r="B55" s="29" t="s">
        <v>92</v>
      </c>
      <c r="C55" s="28" t="s">
        <v>134</v>
      </c>
      <c r="D55" s="21">
        <v>64</v>
      </c>
      <c r="E55" s="21" t="s">
        <v>45</v>
      </c>
      <c r="F55" s="50"/>
      <c r="G55" s="51" t="str">
        <f t="shared" si="12"/>
        <v/>
      </c>
      <c r="H55" s="61"/>
      <c r="I55" s="60" t="str">
        <f t="shared" si="13"/>
        <v/>
      </c>
      <c r="J55" s="56" t="str">
        <f t="shared" si="14"/>
        <v/>
      </c>
    </row>
    <row r="56" spans="1:10" s="6" customFormat="1" ht="18" customHeight="1" x14ac:dyDescent="0.25">
      <c r="A56" s="21">
        <f t="shared" si="5"/>
        <v>42</v>
      </c>
      <c r="B56" s="29" t="s">
        <v>238</v>
      </c>
      <c r="C56" s="28" t="s">
        <v>135</v>
      </c>
      <c r="D56" s="21">
        <v>32</v>
      </c>
      <c r="E56" s="21" t="s">
        <v>45</v>
      </c>
      <c r="F56" s="50"/>
      <c r="G56" s="51" t="str">
        <f t="shared" si="12"/>
        <v/>
      </c>
      <c r="H56" s="61"/>
      <c r="I56" s="60" t="str">
        <f t="shared" si="13"/>
        <v/>
      </c>
      <c r="J56" s="56" t="str">
        <f t="shared" si="14"/>
        <v/>
      </c>
    </row>
    <row r="57" spans="1:10" s="6" customFormat="1" ht="18" customHeight="1" x14ac:dyDescent="0.25">
      <c r="A57" s="21">
        <f t="shared" si="5"/>
        <v>43</v>
      </c>
      <c r="B57" s="29" t="s">
        <v>239</v>
      </c>
      <c r="C57" s="28" t="s">
        <v>136</v>
      </c>
      <c r="D57" s="21">
        <v>32</v>
      </c>
      <c r="E57" s="21" t="s">
        <v>45</v>
      </c>
      <c r="F57" s="50"/>
      <c r="G57" s="51" t="str">
        <f t="shared" si="12"/>
        <v/>
      </c>
      <c r="H57" s="61"/>
      <c r="I57" s="60" t="str">
        <f t="shared" si="13"/>
        <v/>
      </c>
      <c r="J57" s="56" t="str">
        <f t="shared" si="14"/>
        <v/>
      </c>
    </row>
    <row r="58" spans="1:10" s="6" customFormat="1" ht="18" customHeight="1" x14ac:dyDescent="0.25">
      <c r="A58" s="21">
        <f t="shared" si="5"/>
        <v>44</v>
      </c>
      <c r="B58" s="29" t="s">
        <v>240</v>
      </c>
      <c r="C58" s="28" t="s">
        <v>137</v>
      </c>
      <c r="D58" s="21">
        <v>32</v>
      </c>
      <c r="E58" s="21" t="s">
        <v>45</v>
      </c>
      <c r="F58" s="50"/>
      <c r="G58" s="51" t="str">
        <f t="shared" si="12"/>
        <v/>
      </c>
      <c r="H58" s="61"/>
      <c r="I58" s="60" t="str">
        <f t="shared" si="13"/>
        <v/>
      </c>
      <c r="J58" s="56" t="str">
        <f t="shared" si="14"/>
        <v/>
      </c>
    </row>
    <row r="59" spans="1:10" s="6" customFormat="1" ht="18" customHeight="1" x14ac:dyDescent="0.25">
      <c r="A59" s="21">
        <f t="shared" si="5"/>
        <v>45</v>
      </c>
      <c r="B59" s="29" t="s">
        <v>241</v>
      </c>
      <c r="C59" s="28" t="s">
        <v>138</v>
      </c>
      <c r="D59" s="21">
        <v>32</v>
      </c>
      <c r="E59" s="21" t="s">
        <v>45</v>
      </c>
      <c r="F59" s="50"/>
      <c r="G59" s="51" t="str">
        <f t="shared" si="12"/>
        <v/>
      </c>
      <c r="H59" s="61"/>
      <c r="I59" s="60" t="str">
        <f t="shared" si="13"/>
        <v/>
      </c>
      <c r="J59" s="56" t="str">
        <f t="shared" si="14"/>
        <v/>
      </c>
    </row>
    <row r="60" spans="1:10" s="6" customFormat="1" ht="18" customHeight="1" x14ac:dyDescent="0.25">
      <c r="A60" s="21">
        <f t="shared" si="5"/>
        <v>46</v>
      </c>
      <c r="B60" s="30" t="s">
        <v>236</v>
      </c>
      <c r="C60" s="28" t="s">
        <v>139</v>
      </c>
      <c r="D60" s="21">
        <v>32</v>
      </c>
      <c r="E60" s="21" t="s">
        <v>45</v>
      </c>
      <c r="F60" s="50"/>
      <c r="G60" s="51" t="str">
        <f t="shared" si="12"/>
        <v/>
      </c>
      <c r="H60" s="61"/>
      <c r="I60" s="60" t="str">
        <f t="shared" si="13"/>
        <v/>
      </c>
      <c r="J60" s="56" t="str">
        <f t="shared" si="14"/>
        <v/>
      </c>
    </row>
    <row r="61" spans="1:10" s="6" customFormat="1" ht="18" customHeight="1" x14ac:dyDescent="0.25">
      <c r="A61" s="21">
        <f t="shared" si="5"/>
        <v>47</v>
      </c>
      <c r="B61" s="29" t="s">
        <v>205</v>
      </c>
      <c r="C61" s="28" t="s">
        <v>95</v>
      </c>
      <c r="D61" s="21">
        <v>32</v>
      </c>
      <c r="E61" s="21" t="s">
        <v>45</v>
      </c>
      <c r="F61" s="50"/>
      <c r="G61" s="51" t="str">
        <f t="shared" si="12"/>
        <v/>
      </c>
      <c r="H61" s="61"/>
      <c r="I61" s="60" t="str">
        <f t="shared" si="13"/>
        <v/>
      </c>
      <c r="J61" s="56" t="str">
        <f t="shared" si="14"/>
        <v/>
      </c>
    </row>
    <row r="62" spans="1:10" s="6" customFormat="1" ht="18" customHeight="1" x14ac:dyDescent="0.25">
      <c r="A62" s="21">
        <f t="shared" si="5"/>
        <v>48</v>
      </c>
      <c r="B62" s="29" t="s">
        <v>242</v>
      </c>
      <c r="C62" s="28" t="s">
        <v>140</v>
      </c>
      <c r="D62" s="21">
        <v>32</v>
      </c>
      <c r="E62" s="21" t="s">
        <v>45</v>
      </c>
      <c r="F62" s="50"/>
      <c r="G62" s="51" t="str">
        <f t="shared" si="12"/>
        <v/>
      </c>
      <c r="H62" s="61"/>
      <c r="I62" s="60" t="str">
        <f t="shared" si="13"/>
        <v/>
      </c>
      <c r="J62" s="56" t="str">
        <f t="shared" si="14"/>
        <v/>
      </c>
    </row>
    <row r="63" spans="1:10" s="6" customFormat="1" ht="18" customHeight="1" x14ac:dyDescent="0.25">
      <c r="A63" s="21">
        <f t="shared" si="5"/>
        <v>49</v>
      </c>
      <c r="B63" s="29" t="s">
        <v>202</v>
      </c>
      <c r="C63" s="28" t="s">
        <v>141</v>
      </c>
      <c r="D63" s="21">
        <v>32</v>
      </c>
      <c r="E63" s="21" t="s">
        <v>45</v>
      </c>
      <c r="F63" s="50"/>
      <c r="G63" s="51" t="str">
        <f t="shared" si="12"/>
        <v/>
      </c>
      <c r="H63" s="61"/>
      <c r="I63" s="60" t="str">
        <f t="shared" si="13"/>
        <v/>
      </c>
      <c r="J63" s="56" t="str">
        <f t="shared" si="14"/>
        <v/>
      </c>
    </row>
    <row r="64" spans="1:10" s="6" customFormat="1" ht="18" customHeight="1" x14ac:dyDescent="0.25">
      <c r="A64" s="21">
        <f t="shared" si="5"/>
        <v>50</v>
      </c>
      <c r="B64" s="29" t="s">
        <v>243</v>
      </c>
      <c r="C64" s="28" t="s">
        <v>142</v>
      </c>
      <c r="D64" s="21">
        <v>32</v>
      </c>
      <c r="E64" s="21" t="s">
        <v>45</v>
      </c>
      <c r="F64" s="50"/>
      <c r="G64" s="51" t="str">
        <f t="shared" si="12"/>
        <v/>
      </c>
      <c r="H64" s="61"/>
      <c r="I64" s="60" t="str">
        <f t="shared" si="13"/>
        <v/>
      </c>
      <c r="J64" s="56" t="str">
        <f t="shared" si="14"/>
        <v/>
      </c>
    </row>
    <row r="65" spans="1:10" s="6" customFormat="1" ht="18" customHeight="1" x14ac:dyDescent="0.25">
      <c r="A65" s="21">
        <f t="shared" si="5"/>
        <v>51</v>
      </c>
      <c r="B65" s="30" t="s">
        <v>244</v>
      </c>
      <c r="C65" s="28" t="s">
        <v>143</v>
      </c>
      <c r="D65" s="21">
        <v>32</v>
      </c>
      <c r="E65" s="21" t="s">
        <v>45</v>
      </c>
      <c r="F65" s="50"/>
      <c r="G65" s="51" t="str">
        <f t="shared" ref="G65:G75" si="15">IF(OR(ISBLANK(F65),ISBLANK(H65)),"",D65*F65)</f>
        <v/>
      </c>
      <c r="H65" s="61"/>
      <c r="I65" s="60" t="str">
        <f t="shared" ref="I65:I75" si="16">IF(OR(ISBLANK(F65),ISBLANK(H65)),"",(ROUND(G65*H65,2)))</f>
        <v/>
      </c>
      <c r="J65" s="56" t="str">
        <f t="shared" ref="J65:J75" si="17">IF(OR(ISBLANK(F65),ISBLANK(H65)),"",(G65+I65))</f>
        <v/>
      </c>
    </row>
    <row r="66" spans="1:10" s="6" customFormat="1" ht="18" customHeight="1" x14ac:dyDescent="0.25">
      <c r="A66" s="21">
        <f t="shared" si="5"/>
        <v>52</v>
      </c>
      <c r="B66" s="29" t="s">
        <v>245</v>
      </c>
      <c r="C66" s="28" t="s">
        <v>144</v>
      </c>
      <c r="D66" s="21">
        <v>32</v>
      </c>
      <c r="E66" s="21" t="s">
        <v>45</v>
      </c>
      <c r="F66" s="50"/>
      <c r="G66" s="51" t="str">
        <f t="shared" si="15"/>
        <v/>
      </c>
      <c r="H66" s="61"/>
      <c r="I66" s="60" t="str">
        <f t="shared" si="16"/>
        <v/>
      </c>
      <c r="J66" s="56" t="str">
        <f t="shared" si="17"/>
        <v/>
      </c>
    </row>
    <row r="67" spans="1:10" s="6" customFormat="1" ht="18" customHeight="1" x14ac:dyDescent="0.25">
      <c r="A67" s="21">
        <f t="shared" si="5"/>
        <v>53</v>
      </c>
      <c r="B67" s="29" t="s">
        <v>92</v>
      </c>
      <c r="C67" s="28" t="s">
        <v>145</v>
      </c>
      <c r="D67" s="21">
        <v>32</v>
      </c>
      <c r="E67" s="21" t="s">
        <v>45</v>
      </c>
      <c r="F67" s="50"/>
      <c r="G67" s="51" t="str">
        <f t="shared" si="15"/>
        <v/>
      </c>
      <c r="H67" s="61"/>
      <c r="I67" s="60" t="str">
        <f t="shared" si="16"/>
        <v/>
      </c>
      <c r="J67" s="56" t="str">
        <f t="shared" si="17"/>
        <v/>
      </c>
    </row>
    <row r="68" spans="1:10" s="6" customFormat="1" ht="18" customHeight="1" x14ac:dyDescent="0.25">
      <c r="A68" s="21">
        <f t="shared" si="5"/>
        <v>54</v>
      </c>
      <c r="B68" s="29" t="s">
        <v>246</v>
      </c>
      <c r="C68" s="28" t="s">
        <v>146</v>
      </c>
      <c r="D68" s="21">
        <v>32</v>
      </c>
      <c r="E68" s="21" t="s">
        <v>45</v>
      </c>
      <c r="F68" s="50"/>
      <c r="G68" s="51" t="str">
        <f t="shared" si="15"/>
        <v/>
      </c>
      <c r="H68" s="61"/>
      <c r="I68" s="60" t="str">
        <f t="shared" si="16"/>
        <v/>
      </c>
      <c r="J68" s="56" t="str">
        <f t="shared" si="17"/>
        <v/>
      </c>
    </row>
    <row r="69" spans="1:10" s="6" customFormat="1" ht="18" customHeight="1" x14ac:dyDescent="0.25">
      <c r="A69" s="21">
        <f t="shared" si="5"/>
        <v>55</v>
      </c>
      <c r="B69" s="29" t="s">
        <v>92</v>
      </c>
      <c r="C69" s="28" t="s">
        <v>147</v>
      </c>
      <c r="D69" s="21">
        <v>32</v>
      </c>
      <c r="E69" s="21" t="s">
        <v>45</v>
      </c>
      <c r="F69" s="50"/>
      <c r="G69" s="51" t="str">
        <f t="shared" si="15"/>
        <v/>
      </c>
      <c r="H69" s="61"/>
      <c r="I69" s="60" t="str">
        <f t="shared" si="16"/>
        <v/>
      </c>
      <c r="J69" s="56" t="str">
        <f t="shared" si="17"/>
        <v/>
      </c>
    </row>
    <row r="70" spans="1:10" s="6" customFormat="1" ht="18" customHeight="1" x14ac:dyDescent="0.25">
      <c r="A70" s="21">
        <f t="shared" si="5"/>
        <v>56</v>
      </c>
      <c r="B70" s="30" t="s">
        <v>213</v>
      </c>
      <c r="C70" s="28" t="s">
        <v>148</v>
      </c>
      <c r="D70" s="21">
        <v>64</v>
      </c>
      <c r="E70" s="21" t="s">
        <v>45</v>
      </c>
      <c r="F70" s="50"/>
      <c r="G70" s="51" t="str">
        <f t="shared" si="15"/>
        <v/>
      </c>
      <c r="H70" s="61"/>
      <c r="I70" s="60" t="str">
        <f t="shared" si="16"/>
        <v/>
      </c>
      <c r="J70" s="56" t="str">
        <f t="shared" si="17"/>
        <v/>
      </c>
    </row>
    <row r="71" spans="1:10" s="6" customFormat="1" ht="18" customHeight="1" x14ac:dyDescent="0.25">
      <c r="A71" s="21">
        <f t="shared" si="5"/>
        <v>57</v>
      </c>
      <c r="B71" s="30" t="s">
        <v>236</v>
      </c>
      <c r="C71" s="28" t="s">
        <v>149</v>
      </c>
      <c r="D71" s="21">
        <v>32</v>
      </c>
      <c r="E71" s="21" t="s">
        <v>45</v>
      </c>
      <c r="F71" s="50"/>
      <c r="G71" s="51" t="str">
        <f t="shared" si="15"/>
        <v/>
      </c>
      <c r="H71" s="61"/>
      <c r="I71" s="60" t="str">
        <f t="shared" si="16"/>
        <v/>
      </c>
      <c r="J71" s="56" t="str">
        <f t="shared" si="17"/>
        <v/>
      </c>
    </row>
    <row r="72" spans="1:10" s="6" customFormat="1" ht="18" customHeight="1" x14ac:dyDescent="0.25">
      <c r="A72" s="21">
        <f t="shared" si="5"/>
        <v>58</v>
      </c>
      <c r="B72" s="29" t="s">
        <v>247</v>
      </c>
      <c r="C72" s="28" t="s">
        <v>150</v>
      </c>
      <c r="D72" s="21">
        <v>32</v>
      </c>
      <c r="E72" s="21" t="s">
        <v>45</v>
      </c>
      <c r="F72" s="50"/>
      <c r="G72" s="51" t="str">
        <f t="shared" si="15"/>
        <v/>
      </c>
      <c r="H72" s="61"/>
      <c r="I72" s="60" t="str">
        <f t="shared" si="16"/>
        <v/>
      </c>
      <c r="J72" s="56" t="str">
        <f t="shared" si="17"/>
        <v/>
      </c>
    </row>
    <row r="73" spans="1:10" s="6" customFormat="1" ht="18" customHeight="1" x14ac:dyDescent="0.25">
      <c r="A73" s="21">
        <f t="shared" si="5"/>
        <v>59</v>
      </c>
      <c r="B73" s="29" t="s">
        <v>92</v>
      </c>
      <c r="C73" s="28" t="s">
        <v>151</v>
      </c>
      <c r="D73" s="21">
        <v>32</v>
      </c>
      <c r="E73" s="21" t="s">
        <v>45</v>
      </c>
      <c r="F73" s="50"/>
      <c r="G73" s="51" t="str">
        <f t="shared" si="15"/>
        <v/>
      </c>
      <c r="H73" s="61"/>
      <c r="I73" s="60" t="str">
        <f t="shared" si="16"/>
        <v/>
      </c>
      <c r="J73" s="56" t="str">
        <f t="shared" si="17"/>
        <v/>
      </c>
    </row>
    <row r="74" spans="1:10" s="6" customFormat="1" ht="18" customHeight="1" x14ac:dyDescent="0.25">
      <c r="A74" s="21">
        <f t="shared" si="5"/>
        <v>60</v>
      </c>
      <c r="B74" s="29" t="s">
        <v>92</v>
      </c>
      <c r="C74" s="28" t="s">
        <v>152</v>
      </c>
      <c r="D74" s="21">
        <v>32</v>
      </c>
      <c r="E74" s="21" t="s">
        <v>45</v>
      </c>
      <c r="F74" s="50"/>
      <c r="G74" s="51" t="str">
        <f t="shared" si="15"/>
        <v/>
      </c>
      <c r="H74" s="61"/>
      <c r="I74" s="60" t="str">
        <f t="shared" si="16"/>
        <v/>
      </c>
      <c r="J74" s="56" t="str">
        <f t="shared" si="17"/>
        <v/>
      </c>
    </row>
    <row r="75" spans="1:10" s="6" customFormat="1" ht="18" customHeight="1" x14ac:dyDescent="0.25">
      <c r="A75" s="21">
        <f t="shared" si="5"/>
        <v>61</v>
      </c>
      <c r="B75" s="29" t="s">
        <v>206</v>
      </c>
      <c r="C75" s="28" t="s">
        <v>153</v>
      </c>
      <c r="D75" s="21">
        <v>32</v>
      </c>
      <c r="E75" s="21" t="s">
        <v>45</v>
      </c>
      <c r="F75" s="50"/>
      <c r="G75" s="51" t="str">
        <f t="shared" si="15"/>
        <v/>
      </c>
      <c r="H75" s="61"/>
      <c r="I75" s="60" t="str">
        <f t="shared" si="16"/>
        <v/>
      </c>
      <c r="J75" s="56" t="str">
        <f t="shared" si="17"/>
        <v/>
      </c>
    </row>
    <row r="76" spans="1:10" s="6" customFormat="1" ht="18" customHeight="1" x14ac:dyDescent="0.25">
      <c r="A76" s="81" t="s">
        <v>223</v>
      </c>
      <c r="B76" s="82"/>
      <c r="C76" s="82"/>
      <c r="D76" s="82"/>
      <c r="E76" s="82"/>
      <c r="F76" s="82"/>
      <c r="G76" s="82"/>
      <c r="H76" s="82"/>
      <c r="I76" s="82"/>
      <c r="J76" s="83"/>
    </row>
    <row r="77" spans="1:10" s="6" customFormat="1" ht="18" customHeight="1" x14ac:dyDescent="0.25">
      <c r="A77" s="21">
        <f>A75+1</f>
        <v>62</v>
      </c>
      <c r="B77" s="29" t="s">
        <v>205</v>
      </c>
      <c r="C77" s="28" t="s">
        <v>154</v>
      </c>
      <c r="D77" s="21">
        <v>36</v>
      </c>
      <c r="E77" s="21" t="s">
        <v>45</v>
      </c>
      <c r="F77" s="50"/>
      <c r="G77" s="51" t="str">
        <f t="shared" ref="G77:G83" si="18">IF(OR(ISBLANK(F77),ISBLANK(H77)),"",D77*F77)</f>
        <v/>
      </c>
      <c r="H77" s="61"/>
      <c r="I77" s="60" t="str">
        <f t="shared" ref="I77:I83" si="19">IF(OR(ISBLANK(F77),ISBLANK(H77)),"",(ROUND(G77*H77,2)))</f>
        <v/>
      </c>
      <c r="J77" s="56" t="str">
        <f t="shared" ref="J77:J83" si="20">IF(OR(ISBLANK(F77),ISBLANK(H77)),"",(G77+I77))</f>
        <v/>
      </c>
    </row>
    <row r="78" spans="1:10" s="6" customFormat="1" ht="18" customHeight="1" x14ac:dyDescent="0.25">
      <c r="A78" s="21">
        <f t="shared" ref="A78:A112" si="21">A77+1</f>
        <v>63</v>
      </c>
      <c r="B78" s="29" t="s">
        <v>248</v>
      </c>
      <c r="C78" s="28" t="s">
        <v>155</v>
      </c>
      <c r="D78" s="21">
        <v>36</v>
      </c>
      <c r="E78" s="21" t="s">
        <v>45</v>
      </c>
      <c r="F78" s="50"/>
      <c r="G78" s="51" t="str">
        <f t="shared" si="18"/>
        <v/>
      </c>
      <c r="H78" s="61"/>
      <c r="I78" s="60" t="str">
        <f t="shared" si="19"/>
        <v/>
      </c>
      <c r="J78" s="56" t="str">
        <f t="shared" si="20"/>
        <v/>
      </c>
    </row>
    <row r="79" spans="1:10" s="6" customFormat="1" ht="18" customHeight="1" x14ac:dyDescent="0.25">
      <c r="A79" s="21">
        <f t="shared" si="21"/>
        <v>64</v>
      </c>
      <c r="B79" s="29" t="s">
        <v>205</v>
      </c>
      <c r="C79" s="28" t="s">
        <v>156</v>
      </c>
      <c r="D79" s="21">
        <v>36</v>
      </c>
      <c r="E79" s="21" t="s">
        <v>45</v>
      </c>
      <c r="F79" s="50"/>
      <c r="G79" s="51" t="str">
        <f t="shared" si="18"/>
        <v/>
      </c>
      <c r="H79" s="61"/>
      <c r="I79" s="60" t="str">
        <f t="shared" si="19"/>
        <v/>
      </c>
      <c r="J79" s="56" t="str">
        <f t="shared" si="20"/>
        <v/>
      </c>
    </row>
    <row r="80" spans="1:10" s="6" customFormat="1" ht="18" customHeight="1" x14ac:dyDescent="0.25">
      <c r="A80" s="21">
        <f t="shared" si="21"/>
        <v>65</v>
      </c>
      <c r="B80" s="29" t="s">
        <v>248</v>
      </c>
      <c r="C80" s="28" t="s">
        <v>157</v>
      </c>
      <c r="D80" s="21">
        <v>36</v>
      </c>
      <c r="E80" s="21" t="s">
        <v>45</v>
      </c>
      <c r="F80" s="50"/>
      <c r="G80" s="51" t="str">
        <f t="shared" si="18"/>
        <v/>
      </c>
      <c r="H80" s="61"/>
      <c r="I80" s="60" t="str">
        <f t="shared" si="19"/>
        <v/>
      </c>
      <c r="J80" s="56" t="str">
        <f t="shared" si="20"/>
        <v/>
      </c>
    </row>
    <row r="81" spans="1:10" s="6" customFormat="1" ht="18" customHeight="1" x14ac:dyDescent="0.25">
      <c r="A81" s="21">
        <f t="shared" si="21"/>
        <v>66</v>
      </c>
      <c r="B81" s="29" t="s">
        <v>205</v>
      </c>
      <c r="C81" s="28" t="s">
        <v>158</v>
      </c>
      <c r="D81" s="21">
        <v>36</v>
      </c>
      <c r="E81" s="21" t="s">
        <v>45</v>
      </c>
      <c r="F81" s="50"/>
      <c r="G81" s="51" t="str">
        <f t="shared" si="18"/>
        <v/>
      </c>
      <c r="H81" s="61"/>
      <c r="I81" s="60" t="str">
        <f t="shared" si="19"/>
        <v/>
      </c>
      <c r="J81" s="56" t="str">
        <f t="shared" si="20"/>
        <v/>
      </c>
    </row>
    <row r="82" spans="1:10" s="6" customFormat="1" ht="18" customHeight="1" x14ac:dyDescent="0.25">
      <c r="A82" s="21">
        <f t="shared" si="21"/>
        <v>67</v>
      </c>
      <c r="B82" s="29" t="s">
        <v>205</v>
      </c>
      <c r="C82" s="28" t="s">
        <v>159</v>
      </c>
      <c r="D82" s="21">
        <v>20</v>
      </c>
      <c r="E82" s="21" t="s">
        <v>45</v>
      </c>
      <c r="F82" s="50"/>
      <c r="G82" s="51" t="str">
        <f t="shared" si="18"/>
        <v/>
      </c>
      <c r="H82" s="61"/>
      <c r="I82" s="60" t="str">
        <f t="shared" si="19"/>
        <v/>
      </c>
      <c r="J82" s="56" t="str">
        <f t="shared" si="20"/>
        <v/>
      </c>
    </row>
    <row r="83" spans="1:10" s="6" customFormat="1" ht="18" customHeight="1" x14ac:dyDescent="0.25">
      <c r="A83" s="21">
        <f t="shared" si="21"/>
        <v>68</v>
      </c>
      <c r="B83" s="29" t="s">
        <v>248</v>
      </c>
      <c r="C83" s="28" t="s">
        <v>160</v>
      </c>
      <c r="D83" s="21">
        <v>20</v>
      </c>
      <c r="E83" s="21" t="s">
        <v>45</v>
      </c>
      <c r="F83" s="50"/>
      <c r="G83" s="51" t="str">
        <f t="shared" si="18"/>
        <v/>
      </c>
      <c r="H83" s="61"/>
      <c r="I83" s="60" t="str">
        <f t="shared" si="19"/>
        <v/>
      </c>
      <c r="J83" s="56" t="str">
        <f t="shared" si="20"/>
        <v/>
      </c>
    </row>
    <row r="84" spans="1:10" s="6" customFormat="1" ht="18" customHeight="1" x14ac:dyDescent="0.25">
      <c r="A84" s="81" t="s">
        <v>164</v>
      </c>
      <c r="B84" s="82"/>
      <c r="C84" s="82"/>
      <c r="D84" s="82"/>
      <c r="E84" s="82"/>
      <c r="F84" s="82"/>
      <c r="G84" s="82"/>
      <c r="H84" s="82"/>
      <c r="I84" s="82"/>
      <c r="J84" s="83"/>
    </row>
    <row r="85" spans="1:10" s="6" customFormat="1" ht="18" customHeight="1" x14ac:dyDescent="0.25">
      <c r="A85" s="21">
        <f>A83+1</f>
        <v>69</v>
      </c>
      <c r="B85" s="29" t="s">
        <v>163</v>
      </c>
      <c r="C85" s="28" t="s">
        <v>161</v>
      </c>
      <c r="D85" s="21">
        <v>8</v>
      </c>
      <c r="E85" s="21" t="s">
        <v>45</v>
      </c>
      <c r="F85" s="50"/>
      <c r="G85" s="51" t="str">
        <f t="shared" ref="G85:G86" si="22">IF(OR(ISBLANK(F85),ISBLANK(H85)),"",D85*F85)</f>
        <v/>
      </c>
      <c r="H85" s="61"/>
      <c r="I85" s="60" t="str">
        <f t="shared" ref="I85:I86" si="23">IF(OR(ISBLANK(F85),ISBLANK(H85)),"",(ROUND(G85*H85,2)))</f>
        <v/>
      </c>
      <c r="J85" s="56" t="str">
        <f t="shared" ref="J85:J86" si="24">IF(OR(ISBLANK(F85),ISBLANK(H85)),"",(G85+I85))</f>
        <v/>
      </c>
    </row>
    <row r="86" spans="1:10" s="6" customFormat="1" ht="18" customHeight="1" x14ac:dyDescent="0.25">
      <c r="A86" s="21">
        <f t="shared" si="21"/>
        <v>70</v>
      </c>
      <c r="B86" s="29" t="s">
        <v>163</v>
      </c>
      <c r="C86" s="28" t="s">
        <v>162</v>
      </c>
      <c r="D86" s="21">
        <v>8</v>
      </c>
      <c r="E86" s="21" t="s">
        <v>45</v>
      </c>
      <c r="F86" s="50"/>
      <c r="G86" s="51" t="str">
        <f t="shared" si="22"/>
        <v/>
      </c>
      <c r="H86" s="61"/>
      <c r="I86" s="60" t="str">
        <f t="shared" si="23"/>
        <v/>
      </c>
      <c r="J86" s="56" t="str">
        <f t="shared" si="24"/>
        <v/>
      </c>
    </row>
    <row r="87" spans="1:10" s="6" customFormat="1" ht="18" customHeight="1" x14ac:dyDescent="0.25">
      <c r="A87" s="81" t="s">
        <v>165</v>
      </c>
      <c r="B87" s="82"/>
      <c r="C87" s="82"/>
      <c r="D87" s="82"/>
      <c r="E87" s="82"/>
      <c r="F87" s="82"/>
      <c r="G87" s="82"/>
      <c r="H87" s="82"/>
      <c r="I87" s="82"/>
      <c r="J87" s="83"/>
    </row>
    <row r="88" spans="1:10" s="6" customFormat="1" ht="18" customHeight="1" x14ac:dyDescent="0.25">
      <c r="A88" s="21">
        <f>A86+1</f>
        <v>71</v>
      </c>
      <c r="B88" s="29" t="s">
        <v>212</v>
      </c>
      <c r="C88" s="28" t="s">
        <v>166</v>
      </c>
      <c r="D88" s="21">
        <v>2</v>
      </c>
      <c r="E88" s="21" t="s">
        <v>45</v>
      </c>
      <c r="F88" s="50"/>
      <c r="G88" s="51" t="str">
        <f t="shared" ref="G88:G93" si="25">IF(OR(ISBLANK(F88),ISBLANK(H88)),"",D88*F88)</f>
        <v/>
      </c>
      <c r="H88" s="61"/>
      <c r="I88" s="60" t="str">
        <f t="shared" ref="I88:I93" si="26">IF(OR(ISBLANK(F88),ISBLANK(H88)),"",(ROUND(G88*H88,2)))</f>
        <v/>
      </c>
      <c r="J88" s="56" t="str">
        <f t="shared" ref="J88:J93" si="27">IF(OR(ISBLANK(F88),ISBLANK(H88)),"",(G88+I88))</f>
        <v/>
      </c>
    </row>
    <row r="89" spans="1:10" s="6" customFormat="1" ht="18" customHeight="1" x14ac:dyDescent="0.25">
      <c r="A89" s="21">
        <f t="shared" si="21"/>
        <v>72</v>
      </c>
      <c r="B89" s="29" t="s">
        <v>207</v>
      </c>
      <c r="C89" s="28" t="s">
        <v>167</v>
      </c>
      <c r="D89" s="21">
        <v>2</v>
      </c>
      <c r="E89" s="21" t="s">
        <v>45</v>
      </c>
      <c r="F89" s="50"/>
      <c r="G89" s="51" t="str">
        <f t="shared" si="25"/>
        <v/>
      </c>
      <c r="H89" s="61"/>
      <c r="I89" s="60" t="str">
        <f t="shared" si="26"/>
        <v/>
      </c>
      <c r="J89" s="56" t="str">
        <f t="shared" si="27"/>
        <v/>
      </c>
    </row>
    <row r="90" spans="1:10" s="6" customFormat="1" ht="18" customHeight="1" x14ac:dyDescent="0.25">
      <c r="A90" s="21">
        <f t="shared" si="21"/>
        <v>73</v>
      </c>
      <c r="B90" s="29" t="s">
        <v>212</v>
      </c>
      <c r="C90" s="28" t="s">
        <v>168</v>
      </c>
      <c r="D90" s="21">
        <v>2</v>
      </c>
      <c r="E90" s="21" t="s">
        <v>45</v>
      </c>
      <c r="F90" s="50"/>
      <c r="G90" s="51" t="str">
        <f t="shared" si="25"/>
        <v/>
      </c>
      <c r="H90" s="61"/>
      <c r="I90" s="60" t="str">
        <f t="shared" si="26"/>
        <v/>
      </c>
      <c r="J90" s="56" t="str">
        <f t="shared" si="27"/>
        <v/>
      </c>
    </row>
    <row r="91" spans="1:10" s="6" customFormat="1" ht="18" customHeight="1" x14ac:dyDescent="0.25">
      <c r="A91" s="21">
        <f t="shared" si="21"/>
        <v>74</v>
      </c>
      <c r="B91" s="29" t="s">
        <v>212</v>
      </c>
      <c r="C91" s="28" t="s">
        <v>169</v>
      </c>
      <c r="D91" s="21">
        <v>2</v>
      </c>
      <c r="E91" s="21" t="s">
        <v>45</v>
      </c>
      <c r="F91" s="50"/>
      <c r="G91" s="51" t="str">
        <f t="shared" si="25"/>
        <v/>
      </c>
      <c r="H91" s="61"/>
      <c r="I91" s="60" t="str">
        <f t="shared" si="26"/>
        <v/>
      </c>
      <c r="J91" s="56" t="str">
        <f t="shared" si="27"/>
        <v/>
      </c>
    </row>
    <row r="92" spans="1:10" s="6" customFormat="1" ht="18" customHeight="1" x14ac:dyDescent="0.25">
      <c r="A92" s="21">
        <f t="shared" si="21"/>
        <v>75</v>
      </c>
      <c r="B92" s="29" t="s">
        <v>212</v>
      </c>
      <c r="C92" s="28" t="s">
        <v>170</v>
      </c>
      <c r="D92" s="21">
        <v>2</v>
      </c>
      <c r="E92" s="21" t="s">
        <v>45</v>
      </c>
      <c r="F92" s="50"/>
      <c r="G92" s="51" t="str">
        <f t="shared" si="25"/>
        <v/>
      </c>
      <c r="H92" s="61"/>
      <c r="I92" s="60" t="str">
        <f t="shared" si="26"/>
        <v/>
      </c>
      <c r="J92" s="56" t="str">
        <f t="shared" si="27"/>
        <v/>
      </c>
    </row>
    <row r="93" spans="1:10" s="6" customFormat="1" ht="18" customHeight="1" x14ac:dyDescent="0.25">
      <c r="A93" s="21">
        <f t="shared" si="21"/>
        <v>76</v>
      </c>
      <c r="B93" s="29" t="s">
        <v>212</v>
      </c>
      <c r="C93" s="28" t="s">
        <v>171</v>
      </c>
      <c r="D93" s="21">
        <v>2</v>
      </c>
      <c r="E93" s="21" t="s">
        <v>45</v>
      </c>
      <c r="F93" s="50"/>
      <c r="G93" s="51" t="str">
        <f t="shared" si="25"/>
        <v/>
      </c>
      <c r="H93" s="61"/>
      <c r="I93" s="60" t="str">
        <f t="shared" si="26"/>
        <v/>
      </c>
      <c r="J93" s="56" t="str">
        <f t="shared" si="27"/>
        <v/>
      </c>
    </row>
    <row r="94" spans="1:10" s="6" customFormat="1" ht="18" customHeight="1" x14ac:dyDescent="0.25">
      <c r="A94" s="81" t="s">
        <v>172</v>
      </c>
      <c r="B94" s="82"/>
      <c r="C94" s="82"/>
      <c r="D94" s="82"/>
      <c r="E94" s="82"/>
      <c r="F94" s="82"/>
      <c r="G94" s="82"/>
      <c r="H94" s="82"/>
      <c r="I94" s="82"/>
      <c r="J94" s="83"/>
    </row>
    <row r="95" spans="1:10" s="6" customFormat="1" ht="33" customHeight="1" x14ac:dyDescent="0.25">
      <c r="A95" s="21">
        <f>A93+1</f>
        <v>77</v>
      </c>
      <c r="B95" s="31" t="s">
        <v>208</v>
      </c>
      <c r="C95" s="28" t="s">
        <v>173</v>
      </c>
      <c r="D95" s="21">
        <v>4</v>
      </c>
      <c r="E95" s="21" t="s">
        <v>45</v>
      </c>
      <c r="F95" s="50"/>
      <c r="G95" s="51" t="str">
        <f t="shared" ref="G95" si="28">IF(OR(ISBLANK(F95),ISBLANK(H95)),"",D95*F95)</f>
        <v/>
      </c>
      <c r="H95" s="61"/>
      <c r="I95" s="60" t="str">
        <f t="shared" ref="I95" si="29">IF(OR(ISBLANK(F95),ISBLANK(H95)),"",(ROUND(G95*H95,2)))</f>
        <v/>
      </c>
      <c r="J95" s="56" t="str">
        <f t="shared" ref="J95" si="30">IF(OR(ISBLANK(F95),ISBLANK(H95)),"",(G95+I95))</f>
        <v/>
      </c>
    </row>
    <row r="96" spans="1:10" s="6" customFormat="1" ht="18" customHeight="1" x14ac:dyDescent="0.25">
      <c r="A96" s="81" t="s">
        <v>185</v>
      </c>
      <c r="B96" s="82"/>
      <c r="C96" s="82"/>
      <c r="D96" s="82"/>
      <c r="E96" s="82"/>
      <c r="F96" s="82"/>
      <c r="G96" s="82"/>
      <c r="H96" s="82"/>
      <c r="I96" s="82"/>
      <c r="J96" s="83"/>
    </row>
    <row r="97" spans="1:10" s="6" customFormat="1" ht="18" customHeight="1" x14ac:dyDescent="0.25">
      <c r="A97" s="21">
        <f>A95+1</f>
        <v>78</v>
      </c>
      <c r="B97" s="29" t="s">
        <v>176</v>
      </c>
      <c r="C97" s="28" t="s">
        <v>174</v>
      </c>
      <c r="D97" s="21">
        <v>2</v>
      </c>
      <c r="E97" s="21" t="s">
        <v>45</v>
      </c>
      <c r="F97" s="50"/>
      <c r="G97" s="51" t="str">
        <f t="shared" ref="G97:G102" si="31">IF(OR(ISBLANK(F97),ISBLANK(H97)),"",D97*F97)</f>
        <v/>
      </c>
      <c r="H97" s="61"/>
      <c r="I97" s="60" t="str">
        <f t="shared" ref="I97:I102" si="32">IF(OR(ISBLANK(F97),ISBLANK(H97)),"",(ROUND(G97*H97,2)))</f>
        <v/>
      </c>
      <c r="J97" s="56" t="str">
        <f t="shared" ref="J97:J102" si="33">IF(OR(ISBLANK(F97),ISBLANK(H97)),"",(G97+I97))</f>
        <v/>
      </c>
    </row>
    <row r="98" spans="1:10" s="6" customFormat="1" ht="18" customHeight="1" x14ac:dyDescent="0.25">
      <c r="A98" s="21">
        <f t="shared" si="21"/>
        <v>79</v>
      </c>
      <c r="B98" s="29" t="s">
        <v>210</v>
      </c>
      <c r="C98" s="28" t="s">
        <v>175</v>
      </c>
      <c r="D98" s="21">
        <v>2</v>
      </c>
      <c r="E98" s="21" t="s">
        <v>45</v>
      </c>
      <c r="F98" s="50"/>
      <c r="G98" s="51" t="str">
        <f t="shared" si="31"/>
        <v/>
      </c>
      <c r="H98" s="61"/>
      <c r="I98" s="60" t="str">
        <f t="shared" si="32"/>
        <v/>
      </c>
      <c r="J98" s="56" t="str">
        <f t="shared" si="33"/>
        <v/>
      </c>
    </row>
    <row r="99" spans="1:10" s="6" customFormat="1" ht="18" customHeight="1" x14ac:dyDescent="0.25">
      <c r="A99" s="21">
        <f t="shared" si="21"/>
        <v>80</v>
      </c>
      <c r="B99" s="29" t="s">
        <v>177</v>
      </c>
      <c r="C99" s="28" t="s">
        <v>178</v>
      </c>
      <c r="D99" s="21">
        <v>4</v>
      </c>
      <c r="E99" s="21" t="s">
        <v>182</v>
      </c>
      <c r="F99" s="50"/>
      <c r="G99" s="51" t="str">
        <f t="shared" si="31"/>
        <v/>
      </c>
      <c r="H99" s="61"/>
      <c r="I99" s="60" t="str">
        <f t="shared" si="32"/>
        <v/>
      </c>
      <c r="J99" s="56" t="str">
        <f t="shared" si="33"/>
        <v/>
      </c>
    </row>
    <row r="100" spans="1:10" s="6" customFormat="1" ht="18" customHeight="1" x14ac:dyDescent="0.25">
      <c r="A100" s="21">
        <f t="shared" si="21"/>
        <v>81</v>
      </c>
      <c r="B100" s="29" t="s">
        <v>180</v>
      </c>
      <c r="C100" s="28" t="s">
        <v>179</v>
      </c>
      <c r="D100" s="21">
        <v>2</v>
      </c>
      <c r="E100" s="21" t="s">
        <v>45</v>
      </c>
      <c r="F100" s="50"/>
      <c r="G100" s="51" t="str">
        <f t="shared" si="31"/>
        <v/>
      </c>
      <c r="H100" s="61"/>
      <c r="I100" s="60" t="str">
        <f t="shared" si="32"/>
        <v/>
      </c>
      <c r="J100" s="56" t="str">
        <f t="shared" si="33"/>
        <v/>
      </c>
    </row>
    <row r="101" spans="1:10" s="6" customFormat="1" ht="18" customHeight="1" x14ac:dyDescent="0.25">
      <c r="A101" s="21">
        <f t="shared" si="21"/>
        <v>82</v>
      </c>
      <c r="B101" s="29" t="s">
        <v>209</v>
      </c>
      <c r="C101" s="28" t="s">
        <v>181</v>
      </c>
      <c r="D101" s="21">
        <v>4</v>
      </c>
      <c r="E101" s="21" t="s">
        <v>182</v>
      </c>
      <c r="F101" s="50"/>
      <c r="G101" s="51" t="str">
        <f t="shared" si="31"/>
        <v/>
      </c>
      <c r="H101" s="61"/>
      <c r="I101" s="60" t="str">
        <f t="shared" si="32"/>
        <v/>
      </c>
      <c r="J101" s="56" t="str">
        <f t="shared" si="33"/>
        <v/>
      </c>
    </row>
    <row r="102" spans="1:10" s="6" customFormat="1" ht="18" customHeight="1" x14ac:dyDescent="0.25">
      <c r="A102" s="21">
        <f t="shared" si="21"/>
        <v>83</v>
      </c>
      <c r="B102" s="29" t="s">
        <v>183</v>
      </c>
      <c r="C102" s="28" t="s">
        <v>184</v>
      </c>
      <c r="D102" s="21">
        <v>600</v>
      </c>
      <c r="E102" s="21" t="s">
        <v>261</v>
      </c>
      <c r="F102" s="50"/>
      <c r="G102" s="51" t="str">
        <f t="shared" si="31"/>
        <v/>
      </c>
      <c r="H102" s="61"/>
      <c r="I102" s="60" t="str">
        <f t="shared" si="32"/>
        <v/>
      </c>
      <c r="J102" s="56" t="str">
        <f t="shared" si="33"/>
        <v/>
      </c>
    </row>
    <row r="103" spans="1:10" s="6" customFormat="1" ht="18" customHeight="1" x14ac:dyDescent="0.25">
      <c r="A103" s="81" t="s">
        <v>191</v>
      </c>
      <c r="B103" s="82"/>
      <c r="C103" s="82"/>
      <c r="D103" s="82"/>
      <c r="E103" s="82"/>
      <c r="F103" s="82"/>
      <c r="G103" s="82"/>
      <c r="H103" s="82"/>
      <c r="I103" s="82"/>
      <c r="J103" s="83"/>
    </row>
    <row r="104" spans="1:10" s="6" customFormat="1" ht="18" customHeight="1" x14ac:dyDescent="0.25">
      <c r="A104" s="21">
        <f>A102+1</f>
        <v>84</v>
      </c>
      <c r="B104" s="29" t="s">
        <v>189</v>
      </c>
      <c r="C104" s="28" t="s">
        <v>187</v>
      </c>
      <c r="D104" s="21">
        <v>26</v>
      </c>
      <c r="E104" s="21" t="s">
        <v>186</v>
      </c>
      <c r="F104" s="50"/>
      <c r="G104" s="51" t="str">
        <f t="shared" ref="G104:G112" si="34">IF(OR(ISBLANK(F104),ISBLANK(H104)),"",D104*F104)</f>
        <v/>
      </c>
      <c r="H104" s="61"/>
      <c r="I104" s="60" t="str">
        <f t="shared" ref="I104:I112" si="35">IF(OR(ISBLANK(F104),ISBLANK(H104)),"",(ROUND(G104*H104,2)))</f>
        <v/>
      </c>
      <c r="J104" s="56" t="str">
        <f t="shared" ref="J104:J112" si="36">IF(OR(ISBLANK(F104),ISBLANK(H104)),"",(G104+I104))</f>
        <v/>
      </c>
    </row>
    <row r="105" spans="1:10" s="6" customFormat="1" ht="18" customHeight="1" x14ac:dyDescent="0.25">
      <c r="A105" s="21">
        <f t="shared" si="21"/>
        <v>85</v>
      </c>
      <c r="B105" s="29" t="s">
        <v>190</v>
      </c>
      <c r="C105" s="28" t="s">
        <v>188</v>
      </c>
      <c r="D105" s="21">
        <v>24</v>
      </c>
      <c r="E105" s="21" t="s">
        <v>186</v>
      </c>
      <c r="F105" s="50"/>
      <c r="G105" s="51" t="str">
        <f t="shared" si="34"/>
        <v/>
      </c>
      <c r="H105" s="61"/>
      <c r="I105" s="60" t="str">
        <f t="shared" si="35"/>
        <v/>
      </c>
      <c r="J105" s="56" t="str">
        <f t="shared" si="36"/>
        <v/>
      </c>
    </row>
    <row r="106" spans="1:10" ht="18" customHeight="1" x14ac:dyDescent="0.2">
      <c r="A106" s="21">
        <f t="shared" si="21"/>
        <v>86</v>
      </c>
      <c r="B106" s="29" t="s">
        <v>190</v>
      </c>
      <c r="C106" s="32" t="s">
        <v>188</v>
      </c>
      <c r="D106" s="33">
        <v>30</v>
      </c>
      <c r="E106" s="33" t="s">
        <v>186</v>
      </c>
      <c r="F106" s="50"/>
      <c r="G106" s="51" t="str">
        <f t="shared" si="34"/>
        <v/>
      </c>
      <c r="H106" s="61"/>
      <c r="I106" s="60" t="str">
        <f t="shared" si="35"/>
        <v/>
      </c>
      <c r="J106" s="56" t="str">
        <f t="shared" si="36"/>
        <v/>
      </c>
    </row>
    <row r="107" spans="1:10" ht="18" customHeight="1" x14ac:dyDescent="0.2">
      <c r="A107" s="21">
        <f t="shared" si="21"/>
        <v>87</v>
      </c>
      <c r="B107" s="29" t="s">
        <v>189</v>
      </c>
      <c r="C107" s="32" t="s">
        <v>187</v>
      </c>
      <c r="D107" s="33">
        <v>10</v>
      </c>
      <c r="E107" s="33" t="s">
        <v>186</v>
      </c>
      <c r="F107" s="50"/>
      <c r="G107" s="51" t="str">
        <f t="shared" si="34"/>
        <v/>
      </c>
      <c r="H107" s="61"/>
      <c r="I107" s="60" t="str">
        <f t="shared" si="35"/>
        <v/>
      </c>
      <c r="J107" s="56" t="str">
        <f t="shared" si="36"/>
        <v/>
      </c>
    </row>
    <row r="108" spans="1:10" ht="18" customHeight="1" x14ac:dyDescent="0.2">
      <c r="A108" s="21">
        <f t="shared" si="21"/>
        <v>88</v>
      </c>
      <c r="B108" s="29" t="s">
        <v>190</v>
      </c>
      <c r="C108" s="32" t="s">
        <v>188</v>
      </c>
      <c r="D108" s="33">
        <v>12</v>
      </c>
      <c r="E108" s="33" t="s">
        <v>186</v>
      </c>
      <c r="F108" s="50"/>
      <c r="G108" s="51" t="str">
        <f t="shared" si="34"/>
        <v/>
      </c>
      <c r="H108" s="61"/>
      <c r="I108" s="60" t="str">
        <f t="shared" si="35"/>
        <v/>
      </c>
      <c r="J108" s="56" t="str">
        <f t="shared" si="36"/>
        <v/>
      </c>
    </row>
    <row r="109" spans="1:10" ht="18" customHeight="1" x14ac:dyDescent="0.2">
      <c r="A109" s="21">
        <f t="shared" si="21"/>
        <v>89</v>
      </c>
      <c r="B109" s="29" t="s">
        <v>189</v>
      </c>
      <c r="C109" s="32" t="s">
        <v>187</v>
      </c>
      <c r="D109" s="33">
        <v>2</v>
      </c>
      <c r="E109" s="33" t="s">
        <v>186</v>
      </c>
      <c r="F109" s="50"/>
      <c r="G109" s="51" t="str">
        <f t="shared" si="34"/>
        <v/>
      </c>
      <c r="H109" s="61"/>
      <c r="I109" s="60" t="str">
        <f t="shared" si="35"/>
        <v/>
      </c>
      <c r="J109" s="56" t="str">
        <f t="shared" si="36"/>
        <v/>
      </c>
    </row>
    <row r="110" spans="1:10" ht="18" customHeight="1" x14ac:dyDescent="0.2">
      <c r="A110" s="21">
        <f t="shared" si="21"/>
        <v>90</v>
      </c>
      <c r="B110" s="29" t="s">
        <v>190</v>
      </c>
      <c r="C110" s="32" t="s">
        <v>188</v>
      </c>
      <c r="D110" s="33">
        <v>14</v>
      </c>
      <c r="E110" s="33" t="s">
        <v>186</v>
      </c>
      <c r="F110" s="50"/>
      <c r="G110" s="51" t="str">
        <f t="shared" si="34"/>
        <v/>
      </c>
      <c r="H110" s="61"/>
      <c r="I110" s="60" t="str">
        <f t="shared" si="35"/>
        <v/>
      </c>
      <c r="J110" s="56" t="str">
        <f t="shared" si="36"/>
        <v/>
      </c>
    </row>
    <row r="111" spans="1:10" ht="18" customHeight="1" x14ac:dyDescent="0.2">
      <c r="A111" s="21">
        <f t="shared" si="21"/>
        <v>91</v>
      </c>
      <c r="B111" s="29" t="s">
        <v>190</v>
      </c>
      <c r="C111" s="32" t="s">
        <v>188</v>
      </c>
      <c r="D111" s="33">
        <v>12</v>
      </c>
      <c r="E111" s="33" t="s">
        <v>186</v>
      </c>
      <c r="F111" s="50"/>
      <c r="G111" s="51" t="str">
        <f t="shared" si="34"/>
        <v/>
      </c>
      <c r="H111" s="61"/>
      <c r="I111" s="60" t="str">
        <f t="shared" si="35"/>
        <v/>
      </c>
      <c r="J111" s="56" t="str">
        <f t="shared" si="36"/>
        <v/>
      </c>
    </row>
    <row r="112" spans="1:10" ht="18" customHeight="1" thickBot="1" x14ac:dyDescent="0.25">
      <c r="A112" s="21">
        <f t="shared" si="21"/>
        <v>92</v>
      </c>
      <c r="B112" s="29" t="s">
        <v>189</v>
      </c>
      <c r="C112" s="32" t="s">
        <v>187</v>
      </c>
      <c r="D112" s="33">
        <v>2</v>
      </c>
      <c r="E112" s="33" t="s">
        <v>186</v>
      </c>
      <c r="F112" s="50"/>
      <c r="G112" s="51" t="str">
        <f t="shared" si="34"/>
        <v/>
      </c>
      <c r="H112" s="61"/>
      <c r="I112" s="60" t="str">
        <f t="shared" si="35"/>
        <v/>
      </c>
      <c r="J112" s="56" t="str">
        <f t="shared" si="36"/>
        <v/>
      </c>
    </row>
    <row r="113" spans="1:10" ht="30" customHeight="1" x14ac:dyDescent="0.2">
      <c r="A113" s="8"/>
      <c r="B113" s="119" t="s">
        <v>285</v>
      </c>
      <c r="C113" s="119"/>
      <c r="D113" s="119"/>
      <c r="E113" s="120"/>
      <c r="F113" s="75"/>
      <c r="G113" s="76" t="str">
        <f>IF(SUM(G12:G112)=0,"",SUM(G12:G112))</f>
        <v/>
      </c>
      <c r="H113" s="77"/>
      <c r="I113" s="76" t="str">
        <f>IF(SUM(I12:I112)=0,"",SUM(I12:I112))</f>
        <v/>
      </c>
      <c r="J113" s="76" t="str">
        <f>IF(SUM(J12:J112)=0,"",SUM(J12:J112))</f>
        <v/>
      </c>
    </row>
    <row r="114" spans="1:10" x14ac:dyDescent="0.2">
      <c r="F114" s="9"/>
    </row>
    <row r="116" spans="1:10" ht="15" x14ac:dyDescent="0.25">
      <c r="F116" s="10"/>
    </row>
    <row r="118" spans="1:10" x14ac:dyDescent="0.2">
      <c r="B118" s="124" t="s">
        <v>293</v>
      </c>
      <c r="C118" s="125"/>
      <c r="D118" s="125"/>
      <c r="E118" s="125"/>
      <c r="F118" s="125"/>
      <c r="G118" s="125"/>
      <c r="H118" s="125"/>
      <c r="I118" s="125"/>
    </row>
    <row r="119" spans="1:10" x14ac:dyDescent="0.2">
      <c r="B119" s="125"/>
      <c r="C119" s="125"/>
      <c r="D119" s="125"/>
      <c r="E119" s="125"/>
      <c r="F119" s="125"/>
      <c r="G119" s="125"/>
      <c r="H119" s="125"/>
      <c r="I119" s="125"/>
    </row>
    <row r="120" spans="1:10" x14ac:dyDescent="0.2">
      <c r="G120" s="11"/>
    </row>
  </sheetData>
  <mergeCells count="3">
    <mergeCell ref="B113:E113"/>
    <mergeCell ref="D7:F7"/>
    <mergeCell ref="B118:I119"/>
  </mergeCells>
  <pageMargins left="0.31496062992125984" right="0.31496062992125984" top="0.74803149606299213" bottom="0.35433070866141736" header="0.31496062992125984" footer="0.31496062992125984"/>
  <pageSetup paperSize="9" scale="8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E9DD2C43B7EBA41B7F99EA7D3B72C11" ma:contentTypeVersion="0" ma:contentTypeDescription="SWPP2 Dokument bazowy" ma:contentTypeScope="" ma:versionID="fe3cccda9d0f1563453115347aa1000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Załącznik_11 do SWZ_Formularz cenowy.xlsx</dmsv2BaseFileName>
    <dmsv2BaseDisplayName xmlns="http://schemas.microsoft.com/sharepoint/v3">Załącznik_11 do SWZ_Formularz cenowy</dmsv2BaseDisplayName>
    <dmsv2SWPP2ObjectNumber xmlns="http://schemas.microsoft.com/sharepoint/v3">POST/PEC/PEC/UZS/01170/2024                       </dmsv2SWPP2ObjectNumber>
    <dmsv2SWPP2SumMD5 xmlns="http://schemas.microsoft.com/sharepoint/v3">6a1f569ba15e6c1d9379b39f3216c12a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662675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21299985</dmsv2BaseClientSystemDocumentID>
    <dmsv2BaseModifiedByID xmlns="http://schemas.microsoft.com/sharepoint/v3">19100896</dmsv2BaseModifiedByID>
    <dmsv2BaseCreatedByID xmlns="http://schemas.microsoft.com/sharepoint/v3">19100896</dmsv2BaseCreatedByID>
    <dmsv2SWPP2ObjectDepartment xmlns="http://schemas.microsoft.com/sharepoint/v3">00000001000l0003000t</dmsv2SWPP2ObjectDepartment>
    <dmsv2SWPP2ObjectName xmlns="http://schemas.microsoft.com/sharepoint/v3">Postępowanie</dmsv2SWPP2ObjectName>
    <_dlc_DocId xmlns="a19cb1c7-c5c7-46d4-85ae-d83685407bba">AEASQFSYQUA4-937588647-9870</_dlc_DocId>
    <_dlc_DocIdUrl xmlns="a19cb1c7-c5c7-46d4-85ae-d83685407bba">
      <Url>https://swpp2.dms.gkpge.pl/sites/32/_layouts/15/DocIdRedir.aspx?ID=AEASQFSYQUA4-937588647-9870</Url>
      <Description>AEASQFSYQUA4-937588647-9870</Description>
    </_dlc_DocIdUrl>
  </documentManagement>
</p:properties>
</file>

<file path=customXml/itemProps1.xml><?xml version="1.0" encoding="utf-8"?>
<ds:datastoreItem xmlns:ds="http://schemas.openxmlformats.org/officeDocument/2006/customXml" ds:itemID="{B48F8642-2B43-43C4-A7DF-9941AFDE2485}"/>
</file>

<file path=customXml/itemProps2.xml><?xml version="1.0" encoding="utf-8"?>
<ds:datastoreItem xmlns:ds="http://schemas.openxmlformats.org/officeDocument/2006/customXml" ds:itemID="{1A8F679B-8A3D-43AB-B422-19B7AE2BA05A}"/>
</file>

<file path=customXml/itemProps3.xml><?xml version="1.0" encoding="utf-8"?>
<ds:datastoreItem xmlns:ds="http://schemas.openxmlformats.org/officeDocument/2006/customXml" ds:itemID="{A4CD7FA2-8A1F-4242-82AA-FBF8470AC43A}"/>
</file>

<file path=customXml/itemProps4.xml><?xml version="1.0" encoding="utf-8"?>
<ds:datastoreItem xmlns:ds="http://schemas.openxmlformats.org/officeDocument/2006/customXml" ds:itemID="{28D22BFF-6FAE-4027-8E6C-74C06D064A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5</vt:i4>
      </vt:variant>
    </vt:vector>
  </HeadingPairs>
  <TitlesOfParts>
    <vt:vector size="8" baseType="lpstr">
      <vt:lpstr>1.0 Arkusz podsumowujący</vt:lpstr>
      <vt:lpstr>1.1 Zakres prac</vt:lpstr>
      <vt:lpstr>1.2 Zakres dostaw</vt:lpstr>
      <vt:lpstr>'1.0 Arkusz podsumowujący'!Obszar_wydruku</vt:lpstr>
      <vt:lpstr>'1.1 Zakres prac'!Obszar_wydruku</vt:lpstr>
      <vt:lpstr>'1.2 Zakres dostaw'!Obszar_wydruku</vt:lpstr>
      <vt:lpstr>'1.1 Zakres prac'!Tytuły_wydruku</vt:lpstr>
      <vt:lpstr>'1.2 Zakres dostaw'!Tytuły_wydruku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 Wojciech [ZEWK S.A.]</dc:creator>
  <cp:lastModifiedBy>Handz Wojciech [ZEWK S.A.]</cp:lastModifiedBy>
  <cp:lastPrinted>2024-03-27T08:51:19Z</cp:lastPrinted>
  <dcterms:created xsi:type="dcterms:W3CDTF">2024-03-06T14:08:45Z</dcterms:created>
  <dcterms:modified xsi:type="dcterms:W3CDTF">2024-12-19T10:18:26Z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0x01018910000E9DD2C43B7EBA41B7F99EA7D3B72C11</vt:lpwstr>
  </property>
  <property fmtid="{D5CDD505-2E9C-101B-9397-08002B2CF9AE}" pid="3" name="_dlc_DocIdItemGuid">
    <vt:lpwstr>bfef0e07-1582-45ac-ab22-02bedba4bd43</vt:lpwstr>
  </property>
</Properties>
</file>