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430\Documents\00 Postępowania  2024\12 rozwój rynku ciepła-Wybrzeże\SWZ\publikacja\"/>
    </mc:Choice>
  </mc:AlternateContent>
  <bookViews>
    <workbookView xWindow="0" yWindow="0" windowWidth="19170" windowHeight="5970"/>
  </bookViews>
  <sheets>
    <sheet name="Arkusz1" sheetId="1" r:id="rId1"/>
  </sheets>
  <definedNames>
    <definedName name="_ftnref1" localSheetId="0">Arkusz1!$B$6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  <c r="J23" i="1"/>
  <c r="J22" i="1"/>
  <c r="J21" i="1"/>
  <c r="J44" i="1"/>
  <c r="J43" i="1"/>
  <c r="J42" i="1"/>
  <c r="J41" i="1"/>
  <c r="J40" i="1"/>
  <c r="H48" i="1"/>
  <c r="H34" i="1"/>
  <c r="J16" i="1" l="1"/>
  <c r="J17" i="1"/>
  <c r="J18" i="1"/>
  <c r="J15" i="1"/>
  <c r="L22" i="1" l="1"/>
  <c r="L23" i="1"/>
  <c r="L24" i="1"/>
  <c r="L21" i="1"/>
  <c r="L16" i="1"/>
  <c r="L17" i="1"/>
  <c r="L18" i="1"/>
  <c r="L15" i="1"/>
  <c r="L42" i="1"/>
  <c r="L43" i="1"/>
  <c r="L44" i="1"/>
  <c r="L40" i="1"/>
  <c r="G41" i="1"/>
  <c r="I41" i="1" s="1"/>
  <c r="G42" i="1"/>
  <c r="I42" i="1" s="1"/>
  <c r="G43" i="1"/>
  <c r="I43" i="1" s="1"/>
  <c r="G44" i="1"/>
  <c r="I44" i="1" s="1"/>
  <c r="G45" i="1"/>
  <c r="I45" i="1" s="1"/>
  <c r="G40" i="1"/>
  <c r="I40" i="1" s="1"/>
  <c r="I26" i="1"/>
  <c r="G30" i="1"/>
  <c r="I30" i="1" s="1"/>
  <c r="G31" i="1"/>
  <c r="I31" i="1" s="1"/>
  <c r="G29" i="1"/>
  <c r="I29" i="1" s="1"/>
  <c r="G27" i="1"/>
  <c r="I27" i="1" s="1"/>
  <c r="G26" i="1"/>
  <c r="G22" i="1"/>
  <c r="I22" i="1" s="1"/>
  <c r="G23" i="1"/>
  <c r="I23" i="1" s="1"/>
  <c r="G24" i="1"/>
  <c r="I24" i="1" s="1"/>
  <c r="G21" i="1"/>
  <c r="I21" i="1" s="1"/>
  <c r="G16" i="1"/>
  <c r="I16" i="1" s="1"/>
  <c r="G17" i="1"/>
  <c r="I17" i="1" s="1"/>
  <c r="G18" i="1"/>
  <c r="I18" i="1" s="1"/>
  <c r="G19" i="1"/>
  <c r="I19" i="1" s="1"/>
  <c r="G15" i="1"/>
  <c r="I15" i="1" s="1"/>
  <c r="G32" i="1" l="1"/>
  <c r="L32" i="1"/>
  <c r="J32" i="1"/>
  <c r="J46" i="1"/>
  <c r="L41" i="1"/>
  <c r="L46" i="1" s="1"/>
  <c r="G46" i="1"/>
  <c r="I46" i="1"/>
  <c r="I32" i="1"/>
  <c r="G48" i="1" l="1"/>
  <c r="I34" i="1"/>
  <c r="I48" i="1"/>
  <c r="G34" i="1"/>
</calcChain>
</file>

<file path=xl/sharedStrings.xml><?xml version="1.0" encoding="utf-8"?>
<sst xmlns="http://schemas.openxmlformats.org/spreadsheetml/2006/main" count="66" uniqueCount="48">
  <si>
    <t xml:space="preserve">     ...........................................................</t>
  </si>
  <si>
    <t xml:space="preserve">podpis osoby uprawnionej/ osób uprawnionych do składania oświadczeń woli w imieniu Wykonawcy </t>
  </si>
  <si>
    <t>Wykonawca wypełnia tylko pola oznaczone na zielono</t>
  </si>
  <si>
    <t>Nazwa i adres Wykonawcy/ów, KRS, NIP, REGON</t>
  </si>
  <si>
    <t>Wykonawca</t>
  </si>
  <si>
    <t>Działania wspierające rozwój lokalnego rynku ciepła</t>
  </si>
  <si>
    <t>POST/PEC/PEC/UZK/01035/2024</t>
  </si>
  <si>
    <t>CZĘŚĆ 1</t>
  </si>
  <si>
    <t>Działania mające na celu rozwój rynku w zakresie pozyskiwania białych certyfikatów, pozyskiwanie klienta w tym zakresie oraz rozwój usług okołoproduktowych.</t>
  </si>
  <si>
    <t>ZADANIA PROJEKTOWE WYKONAWCY W KAŻDYM ROKU OBOWIĄZYWANIA UMOWY</t>
  </si>
  <si>
    <r>
      <t xml:space="preserve">WARIANT STACJONARNY </t>
    </r>
    <r>
      <rPr>
        <b/>
        <sz val="9"/>
        <color theme="0"/>
        <rFont val="Times New Roman"/>
        <family val="1"/>
        <charset val="238"/>
      </rPr>
      <t xml:space="preserve"> Wartość netto [PLN] – 3 lata trwania umowy</t>
    </r>
  </si>
  <si>
    <t>Przygotowanie promocji projektu na: reklama ctl, outdoor i inne zaproponowane</t>
  </si>
  <si>
    <t>Kalenadrze książkowe A5 z wkładką promocyjno - produktową 90 szt/rok</t>
  </si>
  <si>
    <t>Kalenadrze książkowe A4 z wkładką promocyjno - produktową 40 szt/rok</t>
  </si>
  <si>
    <t>Stawka podatku VAT</t>
  </si>
  <si>
    <t>WARIANT STACJONARNY  Wartość brutto [PLN] – 3 lata trwania umowy</t>
  </si>
  <si>
    <t>WARIANT ON-LINE  Wartość netto [PLN] – 3 lata trwania umowy</t>
  </si>
  <si>
    <t>WARIANT ON-LINE  Wartość brutto [PLN] – 3 lata trwania umowy</t>
  </si>
  <si>
    <t>CZĘŚĆ 2</t>
  </si>
  <si>
    <t>a) coroczne spotkanie 1 dniowe dla administratorów i zarządców budynków z terenu Gdańska i Sopotu</t>
  </si>
  <si>
    <t>b) Coroczny punkt informacyjny dla mieszkańców</t>
  </si>
  <si>
    <t xml:space="preserve">d) Konkurs dla mieszkańców Gdańska </t>
  </si>
  <si>
    <t>e) Wydarzenie dla mieszkańców Sopotu</t>
  </si>
  <si>
    <t>CENA JEDNOSTKOWA - WARIANT STACJONARNY 
Wartość netto [PLN]</t>
  </si>
  <si>
    <t>CENA JEDNOSTKOWA - WARIANT ON_LINE 
Wartość netto [PLN]</t>
  </si>
  <si>
    <t>ŁĄCZNIE</t>
  </si>
  <si>
    <t>ILOŚĆ WARIANT STACJONARNY</t>
  </si>
  <si>
    <t>ILOŚĆ WARIANT ON-LINE</t>
  </si>
  <si>
    <t>Opracowanie koncepcji, harmonogramu i dobór narzędzi kampanii (z wyłączeniem promocji internetowej)</t>
  </si>
  <si>
    <t xml:space="preserve">Przygotowanie koncepcji działań promocyjnych, realizowanych za pośrednictwem narzędzi internetowych. </t>
  </si>
  <si>
    <t xml:space="preserve">Przygotowanie filmu na bazie informacji i materiałów przekazanych  przez Zamawiającego (czas trwania ok. 1 minuta). </t>
  </si>
  <si>
    <r>
      <t xml:space="preserve">Utrzymanie strony </t>
    </r>
    <r>
      <rPr>
        <sz val="11"/>
        <rFont val="Calibri"/>
        <family val="2"/>
        <charset val="238"/>
      </rPr>
      <t>www.cieplodlatrojmiasta.pl</t>
    </r>
    <r>
      <rPr>
        <sz val="11"/>
        <color theme="1"/>
        <rFont val="Calibri"/>
        <family val="2"/>
        <charset val="238"/>
      </rPr>
      <t xml:space="preserve"> i realizacja niezbędnych zmian technicznych, technologicznych na stronie </t>
    </r>
    <r>
      <rPr>
        <sz val="11"/>
        <rFont val="Calibri"/>
        <family val="2"/>
        <charset val="238"/>
      </rPr>
      <t>www.cieplodlatrojmiasta.pl w tym hosting serwera w okres 3 lat</t>
    </r>
  </si>
  <si>
    <t xml:space="preserve">Coroczne spotkanie 1 dniowe dla administratorów i zarządców budynków z terenu Gdyni (ok. 65 osób) wraz z cateringiem.
</t>
  </si>
  <si>
    <r>
      <rPr>
        <sz val="7"/>
        <color theme="1"/>
        <rFont val="Times New Roman"/>
        <family val="1"/>
        <charset val="238"/>
      </rPr>
      <t>K</t>
    </r>
    <r>
      <rPr>
        <sz val="11"/>
        <color theme="1"/>
        <rFont val="Calibri"/>
        <family val="2"/>
        <charset val="238"/>
      </rPr>
      <t xml:space="preserve">onferencja/webinarium – spotkanie biznesowe 1-dniowe, dla lokalnej grupy decydentów. </t>
    </r>
  </si>
  <si>
    <t>Koszt obsługi agencyjnej, technicznej, technologicznej i osobowa realizowanego wydarzenia.</t>
  </si>
  <si>
    <t>Koszty związane z prezentacją wydarzenia (na bazie materiałów merytorycznych przekazanych przez Zamawiającego), m.in. notatki prasowej, wykonanie zdjęć podczas każdego z wydarzeń i. in.</t>
  </si>
  <si>
    <t>Projekt graficzny dwustronnej ulotki/magazynu A3 8 stron, wydruk 100 szt. Ulotka dwustronna w formacie 21x21 cm, papier 350 gram;</t>
  </si>
  <si>
    <t>Kolportaż ulotki/magazynu, raport dotyczący kolportażu wraz z dokumentacją zdjęciową;</t>
  </si>
  <si>
    <t>Kalendarze ścienne trójdzielne w ilości 50 sztuk/rok</t>
  </si>
  <si>
    <t xml:space="preserve">c) Konferencja/webinarium – spotkanie biznesowe 1-dniowe, </t>
  </si>
  <si>
    <t>Przygotowanie harmonogramu działań, Obsługa agencyjna, techniczna, technologiczna i osobowa realizowanych wydarzeń, zgodnie z pkt. 10, 11 i 12 OPZ dla części 2</t>
  </si>
  <si>
    <t>Łączna wartość oferty dla części 1</t>
  </si>
  <si>
    <t>Wartość netto (wariant stacjonarny i on-line) [PLN]</t>
  </si>
  <si>
    <t>wartość brutto (wariant stacjonarny i on-line) [PLN]</t>
  </si>
  <si>
    <t>Łączna wartość oferty dla części 2</t>
  </si>
  <si>
    <t>Przygotowanie projektów graficznych gazetek promocyjnych, ulotek, plakatów i ich wydruk, kolportaż; przygotowanie dedykowanych gadżetów; wysyłka e-mail, zaproszeń:</t>
  </si>
  <si>
    <t>Przygotowanie koncepcji i realizacja corocznych wydarzeń:</t>
  </si>
  <si>
    <t xml:space="preserve">Narzędzia promocyjne dotyczące Białych Certyfilkatów: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</si>
</sst>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7"/>
      <color theme="1"/>
      <name val="Times New Roman"/>
      <family val="1"/>
      <charset val="238"/>
    </font>
    <font>
      <sz val="12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2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1" xfId="0" applyFont="1" applyBorder="1" applyAlignment="1">
      <alignment vertical="center" wrapText="1"/>
    </xf>
    <xf numFmtId="0" fontId="0" fillId="0" borderId="0" xfId="0" applyAlignment="1"/>
    <xf numFmtId="0" fontId="0" fillId="3" borderId="0" xfId="0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Border="1" applyAlignment="1">
      <alignment horizontal="center" wrapText="1"/>
    </xf>
    <xf numFmtId="0" fontId="15" fillId="0" borderId="23" xfId="0" applyFont="1" applyBorder="1" applyAlignment="1">
      <alignment horizontal="justify" vertical="center" wrapText="1"/>
    </xf>
    <xf numFmtId="0" fontId="17" fillId="0" borderId="23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23" xfId="0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21" fillId="0" borderId="22" xfId="0" applyFont="1" applyBorder="1" applyAlignment="1">
      <alignment vertical="center" wrapText="1"/>
    </xf>
    <xf numFmtId="0" fontId="21" fillId="0" borderId="23" xfId="0" applyFont="1" applyBorder="1" applyAlignment="1">
      <alignment vertical="center" wrapText="1"/>
    </xf>
    <xf numFmtId="0" fontId="8" fillId="4" borderId="0" xfId="0" applyFont="1" applyFill="1"/>
    <xf numFmtId="0" fontId="12" fillId="0" borderId="23" xfId="0" applyFont="1" applyBorder="1" applyAlignment="1">
      <alignment horizontal="justify" vertical="center" wrapText="1"/>
    </xf>
    <xf numFmtId="0" fontId="8" fillId="0" borderId="23" xfId="0" applyFont="1" applyBorder="1" applyAlignment="1">
      <alignment horizontal="center" wrapText="1"/>
    </xf>
    <xf numFmtId="0" fontId="21" fillId="5" borderId="0" xfId="0" applyFont="1" applyFill="1" applyBorder="1" applyAlignment="1">
      <alignment vertical="center" wrapText="1"/>
    </xf>
    <xf numFmtId="0" fontId="0" fillId="5" borderId="23" xfId="0" applyFill="1" applyBorder="1" applyAlignment="1">
      <alignment vertical="center" wrapText="1"/>
    </xf>
    <xf numFmtId="164" fontId="13" fillId="5" borderId="0" xfId="0" applyNumberFormat="1" applyFont="1" applyFill="1" applyBorder="1" applyAlignment="1">
      <alignment vertical="center" wrapText="1"/>
    </xf>
    <xf numFmtId="164" fontId="20" fillId="5" borderId="0" xfId="0" applyNumberFormat="1" applyFont="1" applyFill="1" applyBorder="1" applyAlignment="1">
      <alignment vertical="center" wrapText="1"/>
    </xf>
    <xf numFmtId="164" fontId="22" fillId="9" borderId="36" xfId="0" applyNumberFormat="1" applyFont="1" applyFill="1" applyBorder="1" applyAlignment="1">
      <alignment vertical="center" wrapText="1"/>
    </xf>
    <xf numFmtId="9" fontId="20" fillId="9" borderId="39" xfId="1" applyFont="1" applyFill="1" applyBorder="1" applyAlignment="1">
      <alignment vertical="center" wrapText="1"/>
    </xf>
    <xf numFmtId="164" fontId="22" fillId="9" borderId="31" xfId="0" applyNumberFormat="1" applyFont="1" applyFill="1" applyBorder="1" applyAlignment="1">
      <alignment vertical="center" wrapText="1"/>
    </xf>
    <xf numFmtId="164" fontId="22" fillId="9" borderId="27" xfId="0" applyNumberFormat="1" applyFont="1" applyFill="1" applyBorder="1" applyAlignment="1">
      <alignment vertical="center" wrapText="1"/>
    </xf>
    <xf numFmtId="9" fontId="20" fillId="9" borderId="28" xfId="1" applyFont="1" applyFill="1" applyBorder="1" applyAlignment="1">
      <alignment vertical="center" wrapText="1"/>
    </xf>
    <xf numFmtId="164" fontId="22" fillId="9" borderId="29" xfId="0" applyNumberFormat="1" applyFont="1" applyFill="1" applyBorder="1" applyAlignment="1">
      <alignment vertical="center" wrapText="1"/>
    </xf>
    <xf numFmtId="164" fontId="22" fillId="9" borderId="32" xfId="0" applyNumberFormat="1" applyFont="1" applyFill="1" applyBorder="1" applyAlignment="1">
      <alignment vertical="center" wrapText="1"/>
    </xf>
    <xf numFmtId="9" fontId="20" fillId="9" borderId="33" xfId="1" applyFont="1" applyFill="1" applyBorder="1" applyAlignment="1">
      <alignment vertical="center" wrapText="1"/>
    </xf>
    <xf numFmtId="9" fontId="20" fillId="9" borderId="23" xfId="1" applyFont="1" applyFill="1" applyBorder="1" applyAlignment="1">
      <alignment vertical="center" wrapText="1"/>
    </xf>
    <xf numFmtId="0" fontId="21" fillId="9" borderId="23" xfId="0" applyFont="1" applyFill="1" applyBorder="1" applyAlignment="1">
      <alignment vertical="center" wrapText="1"/>
    </xf>
    <xf numFmtId="164" fontId="21" fillId="9" borderId="23" xfId="0" applyNumberFormat="1" applyFont="1" applyFill="1" applyBorder="1" applyAlignment="1">
      <alignment vertical="center" wrapText="1"/>
    </xf>
    <xf numFmtId="0" fontId="8" fillId="9" borderId="23" xfId="0" applyFont="1" applyFill="1" applyBorder="1" applyAlignment="1">
      <alignment horizontal="center" wrapText="1"/>
    </xf>
    <xf numFmtId="164" fontId="22" fillId="9" borderId="30" xfId="0" applyNumberFormat="1" applyFont="1" applyFill="1" applyBorder="1" applyAlignment="1">
      <alignment vertical="center" wrapText="1"/>
    </xf>
    <xf numFmtId="164" fontId="20" fillId="10" borderId="36" xfId="0" applyNumberFormat="1" applyFont="1" applyFill="1" applyBorder="1" applyAlignment="1">
      <alignment vertical="center" wrapText="1"/>
    </xf>
    <xf numFmtId="9" fontId="20" fillId="10" borderId="22" xfId="1" applyFont="1" applyFill="1" applyBorder="1" applyAlignment="1">
      <alignment vertical="center" wrapText="1"/>
    </xf>
    <xf numFmtId="164" fontId="20" fillId="10" borderId="37" xfId="0" applyNumberFormat="1" applyFont="1" applyFill="1" applyBorder="1" applyAlignment="1">
      <alignment vertical="center" wrapText="1"/>
    </xf>
    <xf numFmtId="164" fontId="22" fillId="10" borderId="36" xfId="0" applyNumberFormat="1" applyFont="1" applyFill="1" applyBorder="1" applyAlignment="1">
      <alignment vertical="center" wrapText="1"/>
    </xf>
    <xf numFmtId="164" fontId="22" fillId="10" borderId="31" xfId="0" applyNumberFormat="1" applyFont="1" applyFill="1" applyBorder="1" applyAlignment="1">
      <alignment vertical="center" wrapText="1"/>
    </xf>
    <xf numFmtId="164" fontId="20" fillId="10" borderId="38" xfId="0" applyNumberFormat="1" applyFont="1" applyFill="1" applyBorder="1" applyAlignment="1">
      <alignment vertical="center" wrapText="1"/>
    </xf>
    <xf numFmtId="9" fontId="20" fillId="10" borderId="39" xfId="1" applyFont="1" applyFill="1" applyBorder="1" applyAlignment="1">
      <alignment vertical="center" wrapText="1"/>
    </xf>
    <xf numFmtId="164" fontId="20" fillId="10" borderId="40" xfId="0" applyNumberFormat="1" applyFont="1" applyFill="1" applyBorder="1" applyAlignment="1">
      <alignment vertical="center" wrapText="1"/>
    </xf>
    <xf numFmtId="164" fontId="20" fillId="10" borderId="27" xfId="0" applyNumberFormat="1" applyFont="1" applyFill="1" applyBorder="1" applyAlignment="1">
      <alignment vertical="center" wrapText="1"/>
    </xf>
    <xf numFmtId="9" fontId="20" fillId="10" borderId="28" xfId="1" applyFont="1" applyFill="1" applyBorder="1" applyAlignment="1">
      <alignment vertical="center" wrapText="1"/>
    </xf>
    <xf numFmtId="164" fontId="20" fillId="10" borderId="42" xfId="0" applyNumberFormat="1" applyFont="1" applyFill="1" applyBorder="1" applyAlignment="1">
      <alignment vertical="center" wrapText="1"/>
    </xf>
    <xf numFmtId="164" fontId="22" fillId="10" borderId="27" xfId="0" applyNumberFormat="1" applyFont="1" applyFill="1" applyBorder="1" applyAlignment="1">
      <alignment vertical="center" wrapText="1"/>
    </xf>
    <xf numFmtId="164" fontId="22" fillId="10" borderId="29" xfId="0" applyNumberFormat="1" applyFont="1" applyFill="1" applyBorder="1" applyAlignment="1">
      <alignment vertical="center" wrapText="1"/>
    </xf>
    <xf numFmtId="164" fontId="20" fillId="10" borderId="30" xfId="0" applyNumberFormat="1" applyFont="1" applyFill="1" applyBorder="1" applyAlignment="1">
      <alignment vertical="center" wrapText="1"/>
    </xf>
    <xf numFmtId="9" fontId="20" fillId="10" borderId="23" xfId="1" applyFont="1" applyFill="1" applyBorder="1" applyAlignment="1">
      <alignment vertical="center" wrapText="1"/>
    </xf>
    <xf numFmtId="164" fontId="20" fillId="10" borderId="24" xfId="0" applyNumberFormat="1" applyFont="1" applyFill="1" applyBorder="1" applyAlignment="1">
      <alignment vertical="center" wrapText="1"/>
    </xf>
    <xf numFmtId="164" fontId="22" fillId="10" borderId="30" xfId="0" applyNumberFormat="1" applyFont="1" applyFill="1" applyBorder="1" applyAlignment="1">
      <alignment vertical="center" wrapText="1"/>
    </xf>
    <xf numFmtId="164" fontId="20" fillId="10" borderId="32" xfId="0" applyNumberFormat="1" applyFont="1" applyFill="1" applyBorder="1" applyAlignment="1">
      <alignment vertical="center" wrapText="1"/>
    </xf>
    <xf numFmtId="9" fontId="20" fillId="10" borderId="33" xfId="1" applyFont="1" applyFill="1" applyBorder="1" applyAlignment="1">
      <alignment vertical="center" wrapText="1"/>
    </xf>
    <xf numFmtId="164" fontId="20" fillId="10" borderId="43" xfId="0" applyNumberFormat="1" applyFont="1" applyFill="1" applyBorder="1" applyAlignment="1">
      <alignment vertical="center" wrapText="1"/>
    </xf>
    <xf numFmtId="164" fontId="22" fillId="10" borderId="32" xfId="0" applyNumberFormat="1" applyFont="1" applyFill="1" applyBorder="1" applyAlignment="1">
      <alignment vertical="center" wrapText="1"/>
    </xf>
    <xf numFmtId="164" fontId="20" fillId="10" borderId="29" xfId="0" applyNumberFormat="1" applyFont="1" applyFill="1" applyBorder="1" applyAlignment="1">
      <alignment vertical="center" wrapText="1"/>
    </xf>
    <xf numFmtId="164" fontId="20" fillId="10" borderId="34" xfId="0" applyNumberFormat="1" applyFont="1" applyFill="1" applyBorder="1" applyAlignment="1">
      <alignment vertical="center" wrapText="1"/>
    </xf>
    <xf numFmtId="164" fontId="20" fillId="10" borderId="31" xfId="0" applyNumberFormat="1" applyFont="1" applyFill="1" applyBorder="1" applyAlignment="1">
      <alignment vertical="center" wrapText="1"/>
    </xf>
    <xf numFmtId="164" fontId="22" fillId="10" borderId="34" xfId="0" applyNumberFormat="1" applyFont="1" applyFill="1" applyBorder="1" applyAlignment="1">
      <alignment vertical="center" wrapText="1"/>
    </xf>
    <xf numFmtId="164" fontId="20" fillId="10" borderId="0" xfId="0" applyNumberFormat="1" applyFont="1" applyFill="1" applyBorder="1" applyAlignment="1">
      <alignment vertical="center" wrapText="1"/>
    </xf>
    <xf numFmtId="9" fontId="20" fillId="10" borderId="0" xfId="1" applyFont="1" applyFill="1" applyBorder="1" applyAlignment="1">
      <alignment vertical="center" wrapText="1"/>
    </xf>
    <xf numFmtId="164" fontId="20" fillId="11" borderId="0" xfId="0" applyNumberFormat="1" applyFont="1" applyFill="1" applyBorder="1" applyAlignment="1">
      <alignment vertical="center" wrapText="1"/>
    </xf>
    <xf numFmtId="0" fontId="8" fillId="11" borderId="0" xfId="0" applyFont="1" applyFill="1"/>
    <xf numFmtId="0" fontId="0" fillId="11" borderId="0" xfId="0" applyFill="1" applyBorder="1" applyAlignment="1">
      <alignment vertical="center" wrapText="1"/>
    </xf>
    <xf numFmtId="0" fontId="21" fillId="11" borderId="0" xfId="0" applyFont="1" applyFill="1" applyBorder="1" applyAlignment="1">
      <alignment vertical="center" wrapText="1"/>
    </xf>
    <xf numFmtId="164" fontId="20" fillId="10" borderId="44" xfId="0" applyNumberFormat="1" applyFont="1" applyFill="1" applyBorder="1" applyAlignment="1">
      <alignment vertical="center" wrapText="1"/>
    </xf>
    <xf numFmtId="9" fontId="20" fillId="10" borderId="45" xfId="1" applyFont="1" applyFill="1" applyBorder="1" applyAlignment="1">
      <alignment vertical="center" wrapText="1"/>
    </xf>
    <xf numFmtId="164" fontId="20" fillId="10" borderId="46" xfId="0" applyNumberFormat="1" applyFont="1" applyFill="1" applyBorder="1" applyAlignment="1">
      <alignment vertical="center" wrapText="1"/>
    </xf>
    <xf numFmtId="164" fontId="20" fillId="11" borderId="23" xfId="0" applyNumberFormat="1" applyFont="1" applyFill="1" applyBorder="1" applyAlignment="1">
      <alignment vertical="center" wrapText="1"/>
    </xf>
    <xf numFmtId="9" fontId="20" fillId="11" borderId="23" xfId="1" applyFont="1" applyFill="1" applyBorder="1" applyAlignment="1">
      <alignment vertical="center" wrapText="1"/>
    </xf>
    <xf numFmtId="9" fontId="13" fillId="11" borderId="23" xfId="1" applyFont="1" applyFill="1" applyBorder="1" applyAlignment="1">
      <alignment vertical="center" wrapText="1"/>
    </xf>
    <xf numFmtId="164" fontId="13" fillId="11" borderId="23" xfId="0" applyNumberFormat="1" applyFont="1" applyFill="1" applyBorder="1" applyAlignment="1">
      <alignment vertical="center" wrapText="1"/>
    </xf>
    <xf numFmtId="0" fontId="8" fillId="11" borderId="23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wrapText="1"/>
    </xf>
    <xf numFmtId="0" fontId="9" fillId="7" borderId="16" xfId="0" applyFont="1" applyFill="1" applyBorder="1" applyAlignment="1">
      <alignment vertical="center" wrapText="1"/>
    </xf>
    <xf numFmtId="0" fontId="9" fillId="7" borderId="18" xfId="0" applyFont="1" applyFill="1" applyBorder="1" applyAlignment="1">
      <alignment vertical="center" wrapText="1"/>
    </xf>
    <xf numFmtId="0" fontId="9" fillId="7" borderId="20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7" borderId="19" xfId="0" applyFont="1" applyFill="1" applyBorder="1" applyAlignment="1">
      <alignment vertical="center" wrapText="1"/>
    </xf>
    <xf numFmtId="0" fontId="10" fillId="7" borderId="21" xfId="0" applyFont="1" applyFill="1" applyBorder="1" applyAlignment="1">
      <alignment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18" fillId="7" borderId="4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7" borderId="3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vertical="center" wrapText="1"/>
    </xf>
    <xf numFmtId="0" fontId="10" fillId="7" borderId="30" xfId="0" applyFont="1" applyFill="1" applyBorder="1" applyAlignment="1">
      <alignment vertical="center" wrapText="1"/>
    </xf>
    <xf numFmtId="0" fontId="10" fillId="7" borderId="28" xfId="0" applyFont="1" applyFill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9" fillId="7" borderId="26" xfId="0" applyFont="1" applyFill="1" applyBorder="1" applyAlignment="1">
      <alignment vertical="center" wrapText="1"/>
    </xf>
    <xf numFmtId="164" fontId="20" fillId="8" borderId="22" xfId="0" applyNumberFormat="1" applyFont="1" applyFill="1" applyBorder="1" applyAlignment="1" applyProtection="1">
      <alignment vertical="center" wrapText="1"/>
      <protection locked="0"/>
    </xf>
    <xf numFmtId="164" fontId="20" fillId="8" borderId="35" xfId="0" applyNumberFormat="1" applyFont="1" applyFill="1" applyBorder="1" applyAlignment="1" applyProtection="1">
      <alignment vertical="center" wrapText="1"/>
      <protection locked="0"/>
    </xf>
    <xf numFmtId="164" fontId="20" fillId="8" borderId="23" xfId="0" applyNumberFormat="1" applyFont="1" applyFill="1" applyBorder="1" applyAlignment="1" applyProtection="1">
      <alignment vertical="center" wrapText="1"/>
      <protection locked="0"/>
    </xf>
    <xf numFmtId="164" fontId="20" fillId="8" borderId="24" xfId="0" applyNumberFormat="1" applyFont="1" applyFill="1" applyBorder="1" applyAlignment="1" applyProtection="1">
      <alignment vertical="center" wrapText="1"/>
      <protection locked="0"/>
    </xf>
    <xf numFmtId="0" fontId="7" fillId="8" borderId="12" xfId="0" applyFont="1" applyFill="1" applyBorder="1" applyAlignment="1" applyProtection="1">
      <alignment horizontal="center" vertical="center" wrapText="1"/>
      <protection locked="0"/>
    </xf>
    <xf numFmtId="0" fontId="7" fillId="8" borderId="10" xfId="0" applyFont="1" applyFill="1" applyBorder="1" applyAlignment="1" applyProtection="1">
      <alignment horizontal="center" vertical="center" wrapText="1"/>
      <protection locked="0"/>
    </xf>
    <xf numFmtId="0" fontId="7" fillId="8" borderId="5" xfId="0" applyFont="1" applyFill="1" applyBorder="1" applyAlignment="1" applyProtection="1">
      <alignment horizontal="center" vertical="center" wrapText="1"/>
      <protection locked="0"/>
    </xf>
    <xf numFmtId="0" fontId="7" fillId="8" borderId="9" xfId="0" applyFont="1" applyFill="1" applyBorder="1" applyAlignment="1" applyProtection="1">
      <alignment horizontal="center" vertical="center" wrapText="1"/>
      <protection locked="0"/>
    </xf>
    <xf numFmtId="0" fontId="7" fillId="8" borderId="0" xfId="0" applyFont="1" applyFill="1" applyBorder="1" applyAlignment="1" applyProtection="1">
      <alignment horizontal="center" vertical="center" wrapText="1"/>
      <protection locked="0"/>
    </xf>
    <xf numFmtId="0" fontId="7" fillId="8" borderId="13" xfId="0" applyFont="1" applyFill="1" applyBorder="1" applyAlignment="1" applyProtection="1">
      <alignment horizontal="center" vertical="center" wrapText="1"/>
      <protection locked="0"/>
    </xf>
    <xf numFmtId="0" fontId="7" fillId="8" borderId="14" xfId="0" applyFont="1" applyFill="1" applyBorder="1" applyAlignment="1" applyProtection="1">
      <alignment horizontal="center" vertical="center" wrapText="1"/>
      <protection locked="0"/>
    </xf>
    <xf numFmtId="0" fontId="7" fillId="8" borderId="15" xfId="0" applyFont="1" applyFill="1" applyBorder="1" applyAlignment="1" applyProtection="1">
      <alignment horizontal="center" vertical="center" wrapText="1"/>
      <protection locked="0"/>
    </xf>
    <xf numFmtId="0" fontId="7" fillId="8" borderId="6" xfId="0" applyFont="1" applyFill="1" applyBorder="1" applyAlignment="1" applyProtection="1">
      <alignment horizontal="center" vertical="center" wrapText="1"/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zoomScale="55" zoomScaleNormal="55" workbookViewId="0">
      <selection activeCell="C6" sqref="C6:L9"/>
    </sheetView>
  </sheetViews>
  <sheetFormatPr defaultRowHeight="15" x14ac:dyDescent="0.25"/>
  <cols>
    <col min="1" max="1" width="12.28515625" customWidth="1"/>
    <col min="2" max="2" width="48.42578125" style="5" customWidth="1"/>
    <col min="3" max="4" width="11.42578125" customWidth="1"/>
    <col min="5" max="6" width="25.7109375" customWidth="1"/>
    <col min="7" max="9" width="24.5703125" customWidth="1"/>
    <col min="10" max="12" width="25" customWidth="1"/>
  </cols>
  <sheetData>
    <row r="1" spans="1:12" ht="18.75" x14ac:dyDescent="0.3">
      <c r="A1" s="102" t="s">
        <v>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2" ht="18.75" x14ac:dyDescent="0.3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ht="15.75" x14ac:dyDescent="0.25">
      <c r="A3" s="103" t="s">
        <v>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4" spans="1:12" ht="16.5" thickBot="1" x14ac:dyDescent="0.3">
      <c r="A4" s="1"/>
      <c r="B4" s="3"/>
      <c r="C4" s="1"/>
      <c r="D4" s="8"/>
      <c r="E4" s="1"/>
      <c r="F4" s="7"/>
      <c r="G4" s="1"/>
      <c r="H4" s="7"/>
      <c r="I4" s="7"/>
      <c r="J4" s="1"/>
      <c r="K4" s="7"/>
      <c r="L4" s="7"/>
    </row>
    <row r="5" spans="1:12" ht="77.25" customHeight="1" thickBot="1" x14ac:dyDescent="0.3">
      <c r="A5" s="1"/>
      <c r="B5" s="4"/>
      <c r="C5" s="81" t="s">
        <v>3</v>
      </c>
      <c r="D5" s="82"/>
      <c r="E5" s="82"/>
      <c r="F5" s="82"/>
      <c r="G5" s="82"/>
      <c r="H5" s="82"/>
      <c r="I5" s="82"/>
      <c r="J5" s="82"/>
      <c r="K5" s="82"/>
      <c r="L5" s="83"/>
    </row>
    <row r="6" spans="1:12" ht="15.75" x14ac:dyDescent="0.25">
      <c r="A6" s="1"/>
      <c r="B6" s="78" t="s">
        <v>4</v>
      </c>
      <c r="C6" s="117"/>
      <c r="D6" s="118"/>
      <c r="E6" s="118"/>
      <c r="F6" s="118"/>
      <c r="G6" s="118"/>
      <c r="H6" s="118"/>
      <c r="I6" s="118"/>
      <c r="J6" s="118"/>
      <c r="K6" s="118"/>
      <c r="L6" s="119"/>
    </row>
    <row r="7" spans="1:12" ht="15.75" x14ac:dyDescent="0.25">
      <c r="A7" s="1"/>
      <c r="B7" s="79"/>
      <c r="C7" s="120"/>
      <c r="D7" s="121"/>
      <c r="E7" s="121"/>
      <c r="F7" s="121"/>
      <c r="G7" s="121"/>
      <c r="H7" s="121"/>
      <c r="I7" s="121"/>
      <c r="J7" s="121"/>
      <c r="K7" s="121"/>
      <c r="L7" s="122"/>
    </row>
    <row r="8" spans="1:12" ht="15.75" x14ac:dyDescent="0.25">
      <c r="A8" s="1"/>
      <c r="B8" s="79"/>
      <c r="C8" s="120"/>
      <c r="D8" s="121"/>
      <c r="E8" s="121"/>
      <c r="F8" s="121"/>
      <c r="G8" s="121"/>
      <c r="H8" s="121"/>
      <c r="I8" s="121"/>
      <c r="J8" s="121"/>
      <c r="K8" s="121"/>
      <c r="L8" s="122"/>
    </row>
    <row r="9" spans="1:12" ht="16.5" thickBot="1" x14ac:dyDescent="0.3">
      <c r="A9" s="1"/>
      <c r="B9" s="80"/>
      <c r="C9" s="123"/>
      <c r="D9" s="124"/>
      <c r="E9" s="124"/>
      <c r="F9" s="124"/>
      <c r="G9" s="124"/>
      <c r="H9" s="124"/>
      <c r="I9" s="124"/>
      <c r="J9" s="124"/>
      <c r="K9" s="124"/>
      <c r="L9" s="125"/>
    </row>
    <row r="10" spans="1:12" ht="15.75" x14ac:dyDescent="0.25">
      <c r="A10" s="1"/>
      <c r="B10" s="3"/>
      <c r="C10" s="1"/>
      <c r="D10" s="8"/>
      <c r="E10" s="1"/>
      <c r="F10" s="7"/>
      <c r="G10" s="1"/>
      <c r="H10" s="7"/>
      <c r="I10" s="7"/>
      <c r="J10" s="1"/>
      <c r="K10" s="7"/>
      <c r="L10" s="7"/>
    </row>
    <row r="11" spans="1:12" ht="42" customHeight="1" thickBot="1" x14ac:dyDescent="0.4">
      <c r="A11" s="18" t="s">
        <v>7</v>
      </c>
      <c r="B11" s="84" t="s">
        <v>8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2" ht="38.25" customHeight="1" x14ac:dyDescent="0.35">
      <c r="A12" s="9"/>
      <c r="B12" s="85" t="s">
        <v>9</v>
      </c>
      <c r="C12" s="90" t="s">
        <v>26</v>
      </c>
      <c r="D12" s="90" t="s">
        <v>27</v>
      </c>
      <c r="E12" s="88" t="s">
        <v>23</v>
      </c>
      <c r="F12" s="100" t="s">
        <v>24</v>
      </c>
      <c r="G12" s="90" t="s">
        <v>10</v>
      </c>
      <c r="H12" s="88" t="s">
        <v>14</v>
      </c>
      <c r="I12" s="88" t="s">
        <v>15</v>
      </c>
      <c r="J12" s="98" t="s">
        <v>16</v>
      </c>
      <c r="K12" s="88" t="s">
        <v>14</v>
      </c>
      <c r="L12" s="98" t="s">
        <v>17</v>
      </c>
    </row>
    <row r="13" spans="1:12" ht="21.75" customHeight="1" x14ac:dyDescent="0.35">
      <c r="A13" s="9"/>
      <c r="B13" s="86"/>
      <c r="C13" s="91"/>
      <c r="D13" s="91"/>
      <c r="E13" s="89"/>
      <c r="F13" s="101"/>
      <c r="G13" s="91"/>
      <c r="H13" s="89"/>
      <c r="I13" s="89"/>
      <c r="J13" s="99"/>
      <c r="K13" s="89"/>
      <c r="L13" s="99"/>
    </row>
    <row r="14" spans="1:12" ht="21.75" thickBot="1" x14ac:dyDescent="0.4">
      <c r="A14" s="9"/>
      <c r="B14" s="87"/>
      <c r="C14" s="92"/>
      <c r="D14" s="92"/>
      <c r="E14" s="89"/>
      <c r="F14" s="101"/>
      <c r="G14" s="92"/>
      <c r="H14" s="104"/>
      <c r="I14" s="104"/>
      <c r="J14" s="105"/>
      <c r="K14" s="89"/>
      <c r="L14" s="99"/>
    </row>
    <row r="15" spans="1:12" ht="46.5" customHeight="1" x14ac:dyDescent="0.35">
      <c r="A15" s="9"/>
      <c r="B15" s="11" t="s">
        <v>28</v>
      </c>
      <c r="C15" s="16">
        <v>2</v>
      </c>
      <c r="D15" s="16">
        <v>1</v>
      </c>
      <c r="E15" s="113"/>
      <c r="F15" s="114"/>
      <c r="G15" s="38">
        <f>E15*C15</f>
        <v>0</v>
      </c>
      <c r="H15" s="39">
        <v>0.23</v>
      </c>
      <c r="I15" s="40">
        <f>G15+(G15*H15)</f>
        <v>0</v>
      </c>
      <c r="J15" s="41">
        <f>F15*D15</f>
        <v>0</v>
      </c>
      <c r="K15" s="39">
        <v>0.23</v>
      </c>
      <c r="L15" s="42">
        <f>J15+(J15*K15)</f>
        <v>0</v>
      </c>
    </row>
    <row r="16" spans="1:12" ht="65.25" customHeight="1" x14ac:dyDescent="0.35">
      <c r="A16" s="9"/>
      <c r="B16" s="11" t="s">
        <v>29</v>
      </c>
      <c r="C16" s="17">
        <v>2</v>
      </c>
      <c r="D16" s="17">
        <v>1</v>
      </c>
      <c r="E16" s="115"/>
      <c r="F16" s="116"/>
      <c r="G16" s="38">
        <f t="shared" ref="G16:G19" si="0">E16*C16</f>
        <v>0</v>
      </c>
      <c r="H16" s="39">
        <v>0.23</v>
      </c>
      <c r="I16" s="40">
        <f t="shared" ref="I16:I19" si="1">G16+(G16*H16)</f>
        <v>0</v>
      </c>
      <c r="J16" s="41">
        <f t="shared" ref="J16:J18" si="2">F16*D16</f>
        <v>0</v>
      </c>
      <c r="K16" s="39">
        <v>0.23</v>
      </c>
      <c r="L16" s="42">
        <f t="shared" ref="L16:L18" si="3">J16+(J16*K16)</f>
        <v>0</v>
      </c>
    </row>
    <row r="17" spans="1:12" ht="65.25" customHeight="1" x14ac:dyDescent="0.35">
      <c r="A17" s="9"/>
      <c r="B17" s="11" t="s">
        <v>30</v>
      </c>
      <c r="C17" s="17">
        <v>2</v>
      </c>
      <c r="D17" s="17">
        <v>1</v>
      </c>
      <c r="E17" s="115"/>
      <c r="F17" s="116"/>
      <c r="G17" s="38">
        <f t="shared" si="0"/>
        <v>0</v>
      </c>
      <c r="H17" s="39">
        <v>0.23</v>
      </c>
      <c r="I17" s="40">
        <f t="shared" si="1"/>
        <v>0</v>
      </c>
      <c r="J17" s="41">
        <f t="shared" si="2"/>
        <v>0</v>
      </c>
      <c r="K17" s="39">
        <v>0.23</v>
      </c>
      <c r="L17" s="42">
        <f t="shared" si="3"/>
        <v>0</v>
      </c>
    </row>
    <row r="18" spans="1:12" ht="30" x14ac:dyDescent="0.35">
      <c r="A18" s="9"/>
      <c r="B18" s="11" t="s">
        <v>11</v>
      </c>
      <c r="C18" s="17">
        <v>2</v>
      </c>
      <c r="D18" s="17">
        <v>1</v>
      </c>
      <c r="E18" s="115"/>
      <c r="F18" s="116"/>
      <c r="G18" s="38">
        <f t="shared" si="0"/>
        <v>0</v>
      </c>
      <c r="H18" s="39">
        <v>0.23</v>
      </c>
      <c r="I18" s="40">
        <f t="shared" si="1"/>
        <v>0</v>
      </c>
      <c r="J18" s="41">
        <f t="shared" si="2"/>
        <v>0</v>
      </c>
      <c r="K18" s="39">
        <v>0.23</v>
      </c>
      <c r="L18" s="42">
        <f t="shared" si="3"/>
        <v>0</v>
      </c>
    </row>
    <row r="19" spans="1:12" ht="75.75" thickBot="1" x14ac:dyDescent="0.4">
      <c r="A19" s="9"/>
      <c r="B19" s="11" t="s">
        <v>31</v>
      </c>
      <c r="C19" s="17">
        <v>1</v>
      </c>
      <c r="D19" s="35"/>
      <c r="E19" s="115"/>
      <c r="F19" s="116"/>
      <c r="G19" s="43">
        <f t="shared" si="0"/>
        <v>0</v>
      </c>
      <c r="H19" s="44">
        <v>0.23</v>
      </c>
      <c r="I19" s="45">
        <f t="shared" si="1"/>
        <v>0</v>
      </c>
      <c r="J19" s="25"/>
      <c r="K19" s="26"/>
      <c r="L19" s="27"/>
    </row>
    <row r="20" spans="1:12" ht="45" customHeight="1" thickBot="1" x14ac:dyDescent="0.4">
      <c r="A20" s="9"/>
      <c r="B20" s="93" t="s">
        <v>46</v>
      </c>
      <c r="C20" s="94"/>
      <c r="D20" s="94"/>
      <c r="E20" s="94"/>
      <c r="F20" s="94"/>
      <c r="G20" s="95"/>
      <c r="H20" s="95"/>
      <c r="I20" s="95"/>
      <c r="J20" s="95"/>
      <c r="K20" s="95"/>
      <c r="L20" s="95"/>
    </row>
    <row r="21" spans="1:12" ht="60.75" thickBot="1" x14ac:dyDescent="0.4">
      <c r="A21" s="9"/>
      <c r="B21" s="12" t="s">
        <v>32</v>
      </c>
      <c r="C21" s="17">
        <v>2</v>
      </c>
      <c r="D21" s="17">
        <v>1</v>
      </c>
      <c r="E21" s="115"/>
      <c r="F21" s="116"/>
      <c r="G21" s="46">
        <f>C21*E21</f>
        <v>0</v>
      </c>
      <c r="H21" s="47">
        <v>0.23</v>
      </c>
      <c r="I21" s="48">
        <f>G21+(H21*G21)</f>
        <v>0</v>
      </c>
      <c r="J21" s="49">
        <f>F21*D21</f>
        <v>0</v>
      </c>
      <c r="K21" s="47">
        <v>0.23</v>
      </c>
      <c r="L21" s="50">
        <f>J21+(J21*K21)</f>
        <v>0</v>
      </c>
    </row>
    <row r="22" spans="1:12" ht="30.75" thickBot="1" x14ac:dyDescent="0.4">
      <c r="A22" s="9"/>
      <c r="B22" s="12" t="s">
        <v>33</v>
      </c>
      <c r="C22" s="17">
        <v>2</v>
      </c>
      <c r="D22" s="17">
        <v>1</v>
      </c>
      <c r="E22" s="115"/>
      <c r="F22" s="116"/>
      <c r="G22" s="51">
        <f t="shared" ref="G22:G24" si="4">C22*E22</f>
        <v>0</v>
      </c>
      <c r="H22" s="52">
        <v>0.23</v>
      </c>
      <c r="I22" s="53">
        <f t="shared" ref="I22:I24" si="5">G22+(H22*G22)</f>
        <v>0</v>
      </c>
      <c r="J22" s="54">
        <f>F22*D22</f>
        <v>0</v>
      </c>
      <c r="K22" s="52">
        <v>0.23</v>
      </c>
      <c r="L22" s="50">
        <f t="shared" ref="L22:L24" si="6">J22+(J22*K22)</f>
        <v>0</v>
      </c>
    </row>
    <row r="23" spans="1:12" ht="45.75" thickBot="1" x14ac:dyDescent="0.4">
      <c r="A23" s="9"/>
      <c r="B23" s="11" t="s">
        <v>34</v>
      </c>
      <c r="C23" s="17">
        <v>2</v>
      </c>
      <c r="D23" s="17">
        <v>1</v>
      </c>
      <c r="E23" s="115"/>
      <c r="F23" s="116"/>
      <c r="G23" s="51">
        <f t="shared" si="4"/>
        <v>0</v>
      </c>
      <c r="H23" s="52">
        <v>0.23</v>
      </c>
      <c r="I23" s="53">
        <f t="shared" si="5"/>
        <v>0</v>
      </c>
      <c r="J23" s="54">
        <f>F23*D23</f>
        <v>0</v>
      </c>
      <c r="K23" s="52">
        <v>0.23</v>
      </c>
      <c r="L23" s="50">
        <f t="shared" si="6"/>
        <v>0</v>
      </c>
    </row>
    <row r="24" spans="1:12" ht="62.25" thickBot="1" x14ac:dyDescent="0.4">
      <c r="A24" s="9"/>
      <c r="B24" s="13" t="s">
        <v>35</v>
      </c>
      <c r="C24" s="17">
        <v>4</v>
      </c>
      <c r="D24" s="17">
        <v>2</v>
      </c>
      <c r="E24" s="115"/>
      <c r="F24" s="116"/>
      <c r="G24" s="55">
        <f t="shared" si="4"/>
        <v>0</v>
      </c>
      <c r="H24" s="56">
        <v>0.23</v>
      </c>
      <c r="I24" s="57">
        <f t="shared" si="5"/>
        <v>0</v>
      </c>
      <c r="J24" s="58">
        <f>F24*D24</f>
        <v>0</v>
      </c>
      <c r="K24" s="56">
        <v>0.23</v>
      </c>
      <c r="L24" s="50">
        <f t="shared" si="6"/>
        <v>0</v>
      </c>
    </row>
    <row r="25" spans="1:12" ht="45" customHeight="1" thickBot="1" x14ac:dyDescent="0.4">
      <c r="A25" s="9"/>
      <c r="B25" s="93" t="s">
        <v>45</v>
      </c>
      <c r="C25" s="94"/>
      <c r="D25" s="94"/>
      <c r="E25" s="94"/>
      <c r="F25" s="94"/>
      <c r="G25" s="95"/>
      <c r="H25" s="95"/>
      <c r="I25" s="95"/>
      <c r="J25" s="95"/>
      <c r="K25" s="95"/>
      <c r="L25" s="95"/>
    </row>
    <row r="26" spans="1:12" ht="45.75" thickBot="1" x14ac:dyDescent="0.4">
      <c r="A26" s="9"/>
      <c r="B26" s="11" t="s">
        <v>36</v>
      </c>
      <c r="C26" s="17">
        <v>1</v>
      </c>
      <c r="D26" s="34"/>
      <c r="E26" s="115"/>
      <c r="F26" s="116"/>
      <c r="G26" s="46">
        <f>C26*E26</f>
        <v>0</v>
      </c>
      <c r="H26" s="47">
        <v>0.23</v>
      </c>
      <c r="I26" s="59">
        <f>G26+(G26*H26)</f>
        <v>0</v>
      </c>
      <c r="J26" s="28"/>
      <c r="K26" s="29"/>
      <c r="L26" s="30"/>
    </row>
    <row r="27" spans="1:12" ht="30.75" thickBot="1" x14ac:dyDescent="0.4">
      <c r="A27" s="9"/>
      <c r="B27" s="11" t="s">
        <v>37</v>
      </c>
      <c r="C27" s="17">
        <v>1</v>
      </c>
      <c r="D27" s="34"/>
      <c r="E27" s="115"/>
      <c r="F27" s="116"/>
      <c r="G27" s="55">
        <f>C27*E27</f>
        <v>0</v>
      </c>
      <c r="H27" s="56">
        <v>0.23</v>
      </c>
      <c r="I27" s="60">
        <f>G27+(G27*H27)</f>
        <v>0</v>
      </c>
      <c r="J27" s="31"/>
      <c r="K27" s="32"/>
      <c r="L27" s="30"/>
    </row>
    <row r="28" spans="1:12" ht="15" customHeight="1" thickBot="1" x14ac:dyDescent="0.4">
      <c r="A28" s="9"/>
      <c r="B28" s="93" t="s">
        <v>47</v>
      </c>
      <c r="C28" s="94"/>
      <c r="D28" s="94"/>
      <c r="E28" s="94"/>
      <c r="F28" s="94"/>
      <c r="G28" s="95"/>
      <c r="H28" s="95"/>
      <c r="I28" s="95"/>
      <c r="J28" s="95"/>
      <c r="K28" s="95"/>
      <c r="L28" s="96"/>
    </row>
    <row r="29" spans="1:12" ht="21.75" thickBot="1" x14ac:dyDescent="0.4">
      <c r="A29" s="9"/>
      <c r="B29" s="14" t="s">
        <v>38</v>
      </c>
      <c r="C29" s="17">
        <v>150</v>
      </c>
      <c r="D29" s="34"/>
      <c r="E29" s="115"/>
      <c r="F29" s="116"/>
      <c r="G29" s="46">
        <f>C29*E29</f>
        <v>0</v>
      </c>
      <c r="H29" s="47">
        <v>0.23</v>
      </c>
      <c r="I29" s="59">
        <f>G29+(G29*H29)</f>
        <v>0</v>
      </c>
      <c r="J29" s="28"/>
      <c r="K29" s="29"/>
      <c r="L29" s="30"/>
    </row>
    <row r="30" spans="1:12" ht="36.75" customHeight="1" thickBot="1" x14ac:dyDescent="0.4">
      <c r="A30" s="9"/>
      <c r="B30" s="14" t="s">
        <v>12</v>
      </c>
      <c r="C30" s="17">
        <v>270</v>
      </c>
      <c r="D30" s="34"/>
      <c r="E30" s="115"/>
      <c r="F30" s="116"/>
      <c r="G30" s="51">
        <f t="shared" ref="G30:G31" si="7">C30*E30</f>
        <v>0</v>
      </c>
      <c r="H30" s="52">
        <v>0.23</v>
      </c>
      <c r="I30" s="61">
        <f t="shared" ref="I30:I31" si="8">G30+(G30*H30)</f>
        <v>0</v>
      </c>
      <c r="J30" s="28"/>
      <c r="K30" s="33"/>
      <c r="L30" s="30"/>
    </row>
    <row r="31" spans="1:12" ht="30.75" customHeight="1" x14ac:dyDescent="0.35">
      <c r="A31" s="9"/>
      <c r="B31" s="14" t="s">
        <v>13</v>
      </c>
      <c r="C31" s="17">
        <v>120</v>
      </c>
      <c r="D31" s="34"/>
      <c r="E31" s="115"/>
      <c r="F31" s="116"/>
      <c r="G31" s="51">
        <f t="shared" si="7"/>
        <v>0</v>
      </c>
      <c r="H31" s="52">
        <v>0.23</v>
      </c>
      <c r="I31" s="61">
        <f t="shared" si="8"/>
        <v>0</v>
      </c>
      <c r="J31" s="28"/>
      <c r="K31" s="33"/>
      <c r="L31" s="30"/>
    </row>
    <row r="32" spans="1:12" ht="30.75" customHeight="1" thickBot="1" x14ac:dyDescent="0.4">
      <c r="A32" s="9"/>
      <c r="B32" s="22" t="s">
        <v>25</v>
      </c>
      <c r="C32" s="21"/>
      <c r="D32" s="21"/>
      <c r="E32" s="24"/>
      <c r="F32" s="24"/>
      <c r="G32" s="69">
        <f>G15+G16+G17+G18+G19+G21+G22+G23+G24+G26+G27+G29+G30+G31</f>
        <v>0</v>
      </c>
      <c r="H32" s="70">
        <v>0.23</v>
      </c>
      <c r="I32" s="71">
        <f t="shared" ref="I32:L32" si="9">I15+I16+I17+I18+I19+I21+I22+I23+I24+I26+I27+I29+I30+I31</f>
        <v>0</v>
      </c>
      <c r="J32" s="55">
        <f t="shared" si="9"/>
        <v>0</v>
      </c>
      <c r="K32" s="56">
        <v>0.23</v>
      </c>
      <c r="L32" s="60">
        <f t="shared" si="9"/>
        <v>0</v>
      </c>
    </row>
    <row r="33" spans="1:12" ht="54.75" customHeight="1" x14ac:dyDescent="0.35">
      <c r="A33" s="66"/>
      <c r="B33" s="67"/>
      <c r="C33" s="68"/>
      <c r="D33" s="68"/>
      <c r="E33" s="65"/>
      <c r="F33" s="65"/>
      <c r="G33" s="72" t="s">
        <v>42</v>
      </c>
      <c r="H33" s="73" t="s">
        <v>14</v>
      </c>
      <c r="I33" s="72" t="s">
        <v>43</v>
      </c>
      <c r="J33" s="63"/>
      <c r="K33" s="64"/>
      <c r="L33" s="63"/>
    </row>
    <row r="34" spans="1:12" ht="30.75" customHeight="1" x14ac:dyDescent="0.35">
      <c r="A34" s="76" t="s">
        <v>41</v>
      </c>
      <c r="B34" s="76"/>
      <c r="C34" s="76"/>
      <c r="D34" s="76"/>
      <c r="E34" s="76"/>
      <c r="F34" s="76"/>
      <c r="G34" s="75">
        <f>G32+J32</f>
        <v>0</v>
      </c>
      <c r="H34" s="74">
        <f>H32</f>
        <v>0.23</v>
      </c>
      <c r="I34" s="75">
        <f>I32+L32</f>
        <v>0</v>
      </c>
      <c r="J34" s="15"/>
      <c r="K34" s="15"/>
      <c r="L34" s="15"/>
    </row>
    <row r="35" spans="1:12" ht="42" customHeight="1" x14ac:dyDescent="0.35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42" customHeight="1" thickBot="1" x14ac:dyDescent="0.4">
      <c r="A36" s="18" t="s">
        <v>18</v>
      </c>
      <c r="B36" s="84" t="s">
        <v>5</v>
      </c>
      <c r="C36" s="84"/>
      <c r="D36" s="84"/>
      <c r="E36" s="84"/>
      <c r="F36" s="84"/>
      <c r="G36" s="97"/>
      <c r="H36" s="97"/>
      <c r="I36" s="97"/>
      <c r="J36" s="84"/>
      <c r="K36" s="84"/>
      <c r="L36" s="84"/>
    </row>
    <row r="37" spans="1:12" ht="42" customHeight="1" x14ac:dyDescent="0.35">
      <c r="A37" s="9"/>
      <c r="B37" s="85" t="s">
        <v>9</v>
      </c>
      <c r="C37" s="90" t="s">
        <v>26</v>
      </c>
      <c r="D37" s="90" t="s">
        <v>27</v>
      </c>
      <c r="E37" s="88" t="s">
        <v>23</v>
      </c>
      <c r="F37" s="100" t="s">
        <v>24</v>
      </c>
      <c r="G37" s="106" t="s">
        <v>10</v>
      </c>
      <c r="H37" s="108" t="s">
        <v>14</v>
      </c>
      <c r="I37" s="110" t="s">
        <v>15</v>
      </c>
      <c r="J37" s="98" t="s">
        <v>16</v>
      </c>
      <c r="K37" s="88" t="s">
        <v>14</v>
      </c>
      <c r="L37" s="98" t="s">
        <v>17</v>
      </c>
    </row>
    <row r="38" spans="1:12" ht="28.5" customHeight="1" x14ac:dyDescent="0.35">
      <c r="A38" s="9"/>
      <c r="B38" s="86"/>
      <c r="C38" s="91"/>
      <c r="D38" s="91"/>
      <c r="E38" s="89"/>
      <c r="F38" s="101"/>
      <c r="G38" s="107"/>
      <c r="H38" s="109"/>
      <c r="I38" s="111"/>
      <c r="J38" s="99"/>
      <c r="K38" s="89"/>
      <c r="L38" s="99"/>
    </row>
    <row r="39" spans="1:12" ht="42" customHeight="1" thickBot="1" x14ac:dyDescent="0.4">
      <c r="A39" s="9"/>
      <c r="B39" s="112"/>
      <c r="C39" s="92"/>
      <c r="D39" s="92"/>
      <c r="E39" s="89"/>
      <c r="F39" s="101"/>
      <c r="G39" s="107"/>
      <c r="H39" s="109"/>
      <c r="I39" s="111"/>
      <c r="J39" s="99"/>
      <c r="K39" s="89"/>
      <c r="L39" s="99"/>
    </row>
    <row r="40" spans="1:12" ht="42" customHeight="1" x14ac:dyDescent="0.35">
      <c r="A40" s="9"/>
      <c r="B40" s="19" t="s">
        <v>19</v>
      </c>
      <c r="C40" s="20">
        <v>2</v>
      </c>
      <c r="D40" s="20">
        <v>1</v>
      </c>
      <c r="E40" s="115"/>
      <c r="F40" s="116"/>
      <c r="G40" s="51">
        <f>C40*E40</f>
        <v>0</v>
      </c>
      <c r="H40" s="52">
        <v>0.23</v>
      </c>
      <c r="I40" s="61">
        <f>G40+(G40*H40)</f>
        <v>0</v>
      </c>
      <c r="J40" s="54">
        <f>F40*D40</f>
        <v>0</v>
      </c>
      <c r="K40" s="52">
        <v>0.23</v>
      </c>
      <c r="L40" s="42">
        <f>J40+(J40*K40)</f>
        <v>0</v>
      </c>
    </row>
    <row r="41" spans="1:12" ht="42" customHeight="1" x14ac:dyDescent="0.35">
      <c r="A41" s="9"/>
      <c r="B41" s="19" t="s">
        <v>20</v>
      </c>
      <c r="C41" s="20">
        <v>3</v>
      </c>
      <c r="D41" s="20">
        <v>3</v>
      </c>
      <c r="E41" s="115"/>
      <c r="F41" s="116"/>
      <c r="G41" s="51">
        <f t="shared" ref="G41:G45" si="10">C41*E41</f>
        <v>0</v>
      </c>
      <c r="H41" s="52">
        <v>0.23</v>
      </c>
      <c r="I41" s="61">
        <f t="shared" ref="I41:I45" si="11">G41+(G41*H41)</f>
        <v>0</v>
      </c>
      <c r="J41" s="54">
        <f>F41*D41</f>
        <v>0</v>
      </c>
      <c r="K41" s="52">
        <v>0.23</v>
      </c>
      <c r="L41" s="42">
        <f t="shared" ref="L41:L44" si="12">J41+(J41*K41)</f>
        <v>0</v>
      </c>
    </row>
    <row r="42" spans="1:12" ht="42" customHeight="1" x14ac:dyDescent="0.35">
      <c r="A42" s="9"/>
      <c r="B42" s="19" t="s">
        <v>39</v>
      </c>
      <c r="C42" s="20">
        <v>2</v>
      </c>
      <c r="D42" s="20">
        <v>1</v>
      </c>
      <c r="E42" s="115"/>
      <c r="F42" s="116"/>
      <c r="G42" s="51">
        <f t="shared" si="10"/>
        <v>0</v>
      </c>
      <c r="H42" s="52">
        <v>0.23</v>
      </c>
      <c r="I42" s="61">
        <f t="shared" si="11"/>
        <v>0</v>
      </c>
      <c r="J42" s="54">
        <f>F42*D42</f>
        <v>0</v>
      </c>
      <c r="K42" s="52">
        <v>0.23</v>
      </c>
      <c r="L42" s="42">
        <f t="shared" si="12"/>
        <v>0</v>
      </c>
    </row>
    <row r="43" spans="1:12" ht="42" customHeight="1" x14ac:dyDescent="0.35">
      <c r="A43" s="9"/>
      <c r="B43" s="19" t="s">
        <v>21</v>
      </c>
      <c r="C43" s="20">
        <v>2</v>
      </c>
      <c r="D43" s="20">
        <v>1</v>
      </c>
      <c r="E43" s="115"/>
      <c r="F43" s="116"/>
      <c r="G43" s="51">
        <f t="shared" si="10"/>
        <v>0</v>
      </c>
      <c r="H43" s="52">
        <v>0.23</v>
      </c>
      <c r="I43" s="61">
        <f t="shared" si="11"/>
        <v>0</v>
      </c>
      <c r="J43" s="54">
        <f>F43*D43</f>
        <v>0</v>
      </c>
      <c r="K43" s="52">
        <v>0.23</v>
      </c>
      <c r="L43" s="42">
        <f t="shared" si="12"/>
        <v>0</v>
      </c>
    </row>
    <row r="44" spans="1:12" ht="42" customHeight="1" x14ac:dyDescent="0.35">
      <c r="A44" s="9"/>
      <c r="B44" s="19" t="s">
        <v>22</v>
      </c>
      <c r="C44" s="20">
        <v>1</v>
      </c>
      <c r="D44" s="20">
        <v>1</v>
      </c>
      <c r="E44" s="115"/>
      <c r="F44" s="116"/>
      <c r="G44" s="51">
        <f t="shared" si="10"/>
        <v>0</v>
      </c>
      <c r="H44" s="52">
        <v>0.23</v>
      </c>
      <c r="I44" s="61">
        <f t="shared" si="11"/>
        <v>0</v>
      </c>
      <c r="J44" s="54">
        <f>F44*D44</f>
        <v>0</v>
      </c>
      <c r="K44" s="52">
        <v>0.23</v>
      </c>
      <c r="L44" s="42">
        <f t="shared" si="12"/>
        <v>0</v>
      </c>
    </row>
    <row r="45" spans="1:12" ht="68.25" customHeight="1" x14ac:dyDescent="0.35">
      <c r="A45" s="9"/>
      <c r="B45" s="19" t="s">
        <v>40</v>
      </c>
      <c r="C45" s="20">
        <v>1</v>
      </c>
      <c r="D45" s="36"/>
      <c r="E45" s="115"/>
      <c r="F45" s="116"/>
      <c r="G45" s="51">
        <f t="shared" si="10"/>
        <v>0</v>
      </c>
      <c r="H45" s="52">
        <v>0.23</v>
      </c>
      <c r="I45" s="61">
        <f t="shared" si="11"/>
        <v>0</v>
      </c>
      <c r="J45" s="37"/>
      <c r="K45" s="33"/>
      <c r="L45" s="27"/>
    </row>
    <row r="46" spans="1:12" ht="42" customHeight="1" thickBot="1" x14ac:dyDescent="0.4">
      <c r="A46" s="9"/>
      <c r="B46" s="22" t="s">
        <v>25</v>
      </c>
      <c r="C46" s="21"/>
      <c r="D46" s="21"/>
      <c r="E46" s="23"/>
      <c r="F46" s="23"/>
      <c r="G46" s="55">
        <f>SUM(G40:G45)</f>
        <v>0</v>
      </c>
      <c r="H46" s="56">
        <v>0.23</v>
      </c>
      <c r="I46" s="60">
        <f>SUM(I40:I45)</f>
        <v>0</v>
      </c>
      <c r="J46" s="58">
        <f>SUM(J40:J45)</f>
        <v>0</v>
      </c>
      <c r="K46" s="56">
        <v>0.23</v>
      </c>
      <c r="L46" s="62">
        <f>SUM(L40:L45)</f>
        <v>0</v>
      </c>
    </row>
    <row r="47" spans="1:12" ht="54.75" customHeight="1" x14ac:dyDescent="0.35">
      <c r="A47" s="66"/>
      <c r="B47" s="67"/>
      <c r="C47" s="68"/>
      <c r="D47" s="68"/>
      <c r="E47" s="65"/>
      <c r="F47" s="65"/>
      <c r="G47" s="72" t="s">
        <v>42</v>
      </c>
      <c r="H47" s="73" t="s">
        <v>14</v>
      </c>
      <c r="I47" s="72" t="s">
        <v>43</v>
      </c>
      <c r="J47" s="15"/>
      <c r="K47" s="15"/>
      <c r="L47" s="15"/>
    </row>
    <row r="48" spans="1:12" ht="30.75" customHeight="1" x14ac:dyDescent="0.35">
      <c r="A48" s="76" t="s">
        <v>44</v>
      </c>
      <c r="B48" s="76"/>
      <c r="C48" s="76"/>
      <c r="D48" s="76"/>
      <c r="E48" s="76"/>
      <c r="F48" s="76"/>
      <c r="G48" s="75">
        <f>G46+J46</f>
        <v>0</v>
      </c>
      <c r="H48" s="74">
        <f>H46</f>
        <v>0.23</v>
      </c>
      <c r="I48" s="75">
        <f>I46+L46</f>
        <v>0</v>
      </c>
      <c r="J48" s="15"/>
      <c r="K48" s="15"/>
      <c r="L48" s="15"/>
    </row>
    <row r="49" spans="1:12" ht="42" customHeight="1" x14ac:dyDescent="0.35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1" spans="1:12" ht="30" x14ac:dyDescent="0.25">
      <c r="B51" s="6" t="s">
        <v>2</v>
      </c>
    </row>
    <row r="54" spans="1:12" x14ac:dyDescent="0.25">
      <c r="G54" s="77" t="s">
        <v>0</v>
      </c>
      <c r="H54" s="77"/>
      <c r="I54" s="77"/>
      <c r="J54" s="77"/>
      <c r="K54" s="77"/>
      <c r="L54" s="77"/>
    </row>
    <row r="55" spans="1:12" x14ac:dyDescent="0.25">
      <c r="G55" s="2" t="s">
        <v>1</v>
      </c>
      <c r="H55" s="2"/>
      <c r="I55" s="2"/>
    </row>
  </sheetData>
  <sheetProtection sheet="1" objects="1" scenarios="1"/>
  <mergeCells count="36">
    <mergeCell ref="I37:I39"/>
    <mergeCell ref="J37:J39"/>
    <mergeCell ref="B37:B39"/>
    <mergeCell ref="C37:C39"/>
    <mergeCell ref="L37:L39"/>
    <mergeCell ref="F37:F39"/>
    <mergeCell ref="E37:E39"/>
    <mergeCell ref="A34:F34"/>
    <mergeCell ref="A1:L1"/>
    <mergeCell ref="A2:L2"/>
    <mergeCell ref="A3:L3"/>
    <mergeCell ref="K12:K14"/>
    <mergeCell ref="I12:I14"/>
    <mergeCell ref="J12:J14"/>
    <mergeCell ref="L12:L14"/>
    <mergeCell ref="F12:F14"/>
    <mergeCell ref="G12:G14"/>
    <mergeCell ref="H12:H14"/>
    <mergeCell ref="G37:G39"/>
    <mergeCell ref="H37:H39"/>
    <mergeCell ref="A48:F48"/>
    <mergeCell ref="G54:L54"/>
    <mergeCell ref="B6:B9"/>
    <mergeCell ref="C5:L5"/>
    <mergeCell ref="C6:L9"/>
    <mergeCell ref="B11:L11"/>
    <mergeCell ref="B12:B14"/>
    <mergeCell ref="E12:E14"/>
    <mergeCell ref="C12:C14"/>
    <mergeCell ref="D12:D14"/>
    <mergeCell ref="D37:D39"/>
    <mergeCell ref="B25:L25"/>
    <mergeCell ref="B28:L28"/>
    <mergeCell ref="B20:L20"/>
    <mergeCell ref="B36:L36"/>
    <mergeCell ref="K37:K3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formularz cenowy.xlsx</dmsv2BaseFileName>
    <dmsv2BaseDisplayName xmlns="http://schemas.microsoft.com/sharepoint/v3">Załącznik nr 5 do SWZ formularz cenowy</dmsv2BaseDisplayName>
    <dmsv2SWPP2ObjectNumber xmlns="http://schemas.microsoft.com/sharepoint/v3">POST/PEC/PEC/UZK/01035/2024                       </dmsv2SWPP2ObjectNumber>
    <dmsv2SWPP2SumMD5 xmlns="http://schemas.microsoft.com/sharepoint/v3">658c63b17f572d311cc2fd10938e8bf8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658464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21033078</dmsv2BaseClientSystemDocumentID>
    <dmsv2BaseModifiedByID xmlns="http://schemas.microsoft.com/sharepoint/v3">19100430</dmsv2BaseModifiedByID>
    <dmsv2BaseCreatedByID xmlns="http://schemas.microsoft.com/sharepoint/v3">19100430</dmsv2BaseCreatedByID>
    <dmsv2SWPP2ObjectDepartment xmlns="http://schemas.microsoft.com/sharepoint/v3">00000001000l00030002</dmsv2SWPP2ObjectDepartment>
    <dmsv2SWPP2ObjectName xmlns="http://schemas.microsoft.com/sharepoint/v3">Postępowanie</dmsv2SWPP2ObjectName>
    <_dlc_DocId xmlns="a19cb1c7-c5c7-46d4-85ae-d83685407bba">AEASQFSYQUA4-848585078-6004</_dlc_DocId>
    <_dlc_DocIdUrl xmlns="a19cb1c7-c5c7-46d4-85ae-d83685407bba">
      <Url>https://swpp2.dms.gkpge.pl/sites/32/_layouts/15/DocIdRedir.aspx?ID=AEASQFSYQUA4-848585078-6004</Url>
      <Description>AEASQFSYQUA4-848585078-6004</Description>
    </_dlc_DocIdUrl>
  </documentManagement>
</p:properties>
</file>

<file path=customXml/itemProps1.xml><?xml version="1.0" encoding="utf-8"?>
<ds:datastoreItem xmlns:ds="http://schemas.openxmlformats.org/officeDocument/2006/customXml" ds:itemID="{D9D5E0EA-071E-4209-BB0D-05D537162EA3}"/>
</file>

<file path=customXml/itemProps2.xml><?xml version="1.0" encoding="utf-8"?>
<ds:datastoreItem xmlns:ds="http://schemas.openxmlformats.org/officeDocument/2006/customXml" ds:itemID="{234F1EA9-DD28-4CD0-9A28-D2B530B35618}"/>
</file>

<file path=customXml/itemProps3.xml><?xml version="1.0" encoding="utf-8"?>
<ds:datastoreItem xmlns:ds="http://schemas.openxmlformats.org/officeDocument/2006/customXml" ds:itemID="{BB4DE700-171C-4008-B70B-D4CB2D8D8C34}"/>
</file>

<file path=customXml/itemProps4.xml><?xml version="1.0" encoding="utf-8"?>
<ds:datastoreItem xmlns:ds="http://schemas.openxmlformats.org/officeDocument/2006/customXml" ds:itemID="{75730AA3-4328-4D06-8115-EFB5388BA0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Arkusz1!_ftnref1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Mandrak Małgorzata [PGE EC S.A.]</dc:creator>
  <cp:lastModifiedBy>Mandrak Małgorzata [PGE EC S.A.]</cp:lastModifiedBy>
  <dcterms:created xsi:type="dcterms:W3CDTF">2024-09-16T06:39:56Z</dcterms:created>
  <dcterms:modified xsi:type="dcterms:W3CDTF">2024-11-13T12:17:29Z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da441627-ee64-4704-bb92-28acd5d87349</vt:lpwstr>
  </property>
</Properties>
</file>