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9100704\Documents\2024 postępowania\PZP - Serwis wykładzin i powłok IMOS Wybrzeże\SWZ + załączniki\"/>
    </mc:Choice>
  </mc:AlternateContent>
  <bookViews>
    <workbookView xWindow="-108" yWindow="-108" windowWidth="23256" windowHeight="12576"/>
  </bookViews>
  <sheets>
    <sheet name="Katalog czynności i stawek"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3" l="1"/>
  <c r="F10" i="3"/>
  <c r="F11" i="3"/>
  <c r="F12" i="3"/>
  <c r="F13" i="3"/>
  <c r="F14" i="3"/>
  <c r="F48" i="3"/>
  <c r="F50" i="3"/>
  <c r="F86" i="3" l="1"/>
  <c r="F8" i="3" l="1"/>
  <c r="F89" i="3" l="1"/>
  <c r="F88" i="3"/>
  <c r="F87" i="3"/>
  <c r="F85" i="3"/>
  <c r="F84" i="3"/>
  <c r="F82" i="3"/>
  <c r="F81" i="3"/>
  <c r="F80" i="3"/>
  <c r="F78" i="3"/>
  <c r="F77" i="3"/>
  <c r="F76" i="3"/>
  <c r="F74" i="3"/>
  <c r="F73" i="3"/>
  <c r="F72" i="3"/>
  <c r="F69" i="3"/>
  <c r="F68" i="3"/>
  <c r="F66" i="3"/>
  <c r="F65" i="3"/>
  <c r="F63" i="3"/>
  <c r="F62" i="3"/>
  <c r="F61" i="3"/>
  <c r="F58" i="3"/>
  <c r="F57" i="3"/>
  <c r="F55" i="3"/>
  <c r="F54" i="3"/>
  <c r="F53" i="3"/>
  <c r="F51" i="3"/>
  <c r="F47" i="3"/>
  <c r="F46" i="3"/>
  <c r="F45" i="3"/>
  <c r="F44" i="3"/>
  <c r="F41" i="3"/>
  <c r="F40" i="3"/>
  <c r="F39" i="3"/>
  <c r="F38" i="3"/>
  <c r="F37" i="3"/>
  <c r="F36" i="3"/>
  <c r="F35" i="3"/>
  <c r="F34" i="3"/>
  <c r="F33" i="3"/>
  <c r="F31" i="3"/>
  <c r="F30" i="3"/>
  <c r="F29" i="3"/>
  <c r="F27" i="3"/>
  <c r="F26" i="3"/>
  <c r="F25" i="3"/>
  <c r="F24" i="3"/>
  <c r="F23" i="3"/>
  <c r="F22" i="3"/>
  <c r="F21" i="3"/>
  <c r="F17" i="3"/>
  <c r="F18" i="3"/>
  <c r="F19" i="3"/>
  <c r="F16" i="3"/>
  <c r="F91" i="3" l="1"/>
  <c r="G88" i="3"/>
  <c r="G82" i="3" l="1"/>
  <c r="G78" i="3"/>
  <c r="G81" i="3" l="1"/>
  <c r="G80" i="3"/>
  <c r="G77" i="3"/>
  <c r="G76" i="3"/>
  <c r="G74" i="3"/>
  <c r="G73" i="3"/>
  <c r="G72" i="3"/>
  <c r="G41" i="3" l="1"/>
  <c r="G89" i="3"/>
  <c r="G87" i="3"/>
  <c r="G69" i="3"/>
  <c r="G68" i="3"/>
  <c r="G66" i="3"/>
  <c r="G65" i="3"/>
  <c r="G63" i="3"/>
  <c r="G62" i="3"/>
  <c r="G61" i="3"/>
  <c r="G58" i="3"/>
  <c r="G57" i="3"/>
  <c r="G55" i="3"/>
  <c r="G54" i="3"/>
  <c r="G53" i="3"/>
  <c r="G51" i="3"/>
  <c r="G50" i="3"/>
  <c r="G48" i="3"/>
  <c r="G47" i="3"/>
  <c r="G46" i="3"/>
  <c r="G45" i="3"/>
  <c r="G44" i="3"/>
  <c r="G40" i="3"/>
  <c r="G39" i="3"/>
  <c r="G38" i="3"/>
  <c r="G37" i="3"/>
  <c r="G36" i="3"/>
  <c r="G35" i="3"/>
  <c r="G34" i="3"/>
  <c r="G33" i="3"/>
  <c r="G31" i="3"/>
  <c r="G30" i="3"/>
  <c r="G29" i="3"/>
  <c r="G27" i="3"/>
  <c r="G26" i="3"/>
  <c r="G25" i="3"/>
  <c r="G24" i="3"/>
  <c r="G23" i="3"/>
  <c r="G22" i="3"/>
  <c r="G21" i="3"/>
  <c r="G19" i="3"/>
  <c r="G18" i="3"/>
  <c r="G17" i="3"/>
  <c r="G16" i="3"/>
  <c r="G12" i="3"/>
  <c r="G13" i="3"/>
  <c r="G14" i="3"/>
  <c r="G9" i="3"/>
  <c r="G10" i="3"/>
  <c r="G11" i="3"/>
  <c r="G8" i="3"/>
  <c r="G84" i="3" l="1"/>
  <c r="G85" i="3"/>
  <c r="G86" i="3"/>
  <c r="G91" i="3" l="1"/>
</calcChain>
</file>

<file path=xl/sharedStrings.xml><?xml version="1.0" encoding="utf-8"?>
<sst xmlns="http://schemas.openxmlformats.org/spreadsheetml/2006/main" count="239" uniqueCount="157">
  <si>
    <t>Lp.</t>
  </si>
  <si>
    <t>Jednostka miary</t>
  </si>
  <si>
    <t>Pozostałe</t>
  </si>
  <si>
    <t>szt</t>
  </si>
  <si>
    <t>rbg</t>
  </si>
  <si>
    <t>Uwagi:</t>
  </si>
  <si>
    <t>Koszt dojazdu zespołu serwisowego do PGE Energia Ciepła SA Oddział Wybrzeże (Ec2 Gdańsk lub Ec3 Gdynia)</t>
  </si>
  <si>
    <t>Absorber</t>
  </si>
  <si>
    <t>1.1</t>
  </si>
  <si>
    <t>Prace serwisowe</t>
  </si>
  <si>
    <t>1.1.1</t>
  </si>
  <si>
    <t>kpl</t>
  </si>
  <si>
    <t>1.1.2</t>
  </si>
  <si>
    <t>1.1.3</t>
  </si>
  <si>
    <t>1.1.4</t>
  </si>
  <si>
    <t>1.1.5</t>
  </si>
  <si>
    <t>1.1.6</t>
  </si>
  <si>
    <t>1.1.7</t>
  </si>
  <si>
    <t>Kontrola wizualna wykładzin chemoodpornych w zakresie całego absorbera wraz z włazami z wykorzystaniem technik alpinistycznych</t>
  </si>
  <si>
    <t xml:space="preserve">Kontrola wizualna wykładzin chemoodpornych w zakresie całego absorbera wraz z włazami, dostępnymi bez budowy rusztowań </t>
  </si>
  <si>
    <t>Kontrola szczelności wykładzin chemoodpornych metodą wysokonapięciową wraz z włazami w zakresie całego absorbera z wykorzystaniem technik alpinistycznych</t>
  </si>
  <si>
    <t>Pobranie próbki wykładziny chemoodpornej do badań żywotności wykładziny</t>
  </si>
  <si>
    <t>Opis czynności</t>
  </si>
  <si>
    <t>Naprawa wykładziny chemoodpornej po pobraniu próbki wraz przygotowaniem powierzchni naprawianej i nowego materiału dla:</t>
  </si>
  <si>
    <t>Naprawa wykładziny chemoodpornej po stwierdzeniu uszkodzenia wraz z przygotowaniem powierzchni naprawianej i nowego materiału dla:</t>
  </si>
  <si>
    <t>Naprawa wymurówki dla:</t>
  </si>
  <si>
    <t>cegła kwasoodporna KW-1 o grubości 65mm na spoiwie chemoutwardzalnym Kernaol FU3010</t>
  </si>
  <si>
    <t>cegła kwasoodporna KW-1 o grubości 65mm</t>
  </si>
  <si>
    <t>spoiwo chemoutwardzalne Keranol FU310</t>
  </si>
  <si>
    <t>kg</t>
  </si>
  <si>
    <t>Zbiornik awaryjnego opróżniania</t>
  </si>
  <si>
    <t>Zbiornik wody procesowej</t>
  </si>
  <si>
    <t>Kontrola wizualna wykładzin chemoodpornych w zakresie całego absorbera wraz z włazami z wykorzystaniem technik dostępu z rusztowań, podnośników itp.</t>
  </si>
  <si>
    <t>Kontrola szczelności wykładzin chemoodpornych metodą wysokonapięciową wraz z włazami w zakresie całego absorbera z wykorzystaniem technik dostępu z rusztowań, podnośników itp.</t>
  </si>
  <si>
    <t>Dostawa materiałów, usług, projektów i części zamiennych (w tym Kz=5%) dla prac objętych przedmiotem zamówienia, niewymienionych w katalogu, niezbędnych do realizacji przedmiotu zamówienia.</t>
  </si>
  <si>
    <t>Montaż i demontaż rusztowania wraz z dzierżawą oraz kompletem dokumentów</t>
  </si>
  <si>
    <t>1.2</t>
  </si>
  <si>
    <t>1.3</t>
  </si>
  <si>
    <t>1.4</t>
  </si>
  <si>
    <t>1.5</t>
  </si>
  <si>
    <t>1.2.1</t>
  </si>
  <si>
    <t>1.2.2</t>
  </si>
  <si>
    <t>1.2.3</t>
  </si>
  <si>
    <t>1.2.4</t>
  </si>
  <si>
    <t>1.3.1</t>
  </si>
  <si>
    <t>1.3.2</t>
  </si>
  <si>
    <t>1.3.3</t>
  </si>
  <si>
    <t>1.3.4</t>
  </si>
  <si>
    <t>1.3.5</t>
  </si>
  <si>
    <t>1.3.6</t>
  </si>
  <si>
    <t>1.3.7</t>
  </si>
  <si>
    <t>1.4.1</t>
  </si>
  <si>
    <t>1.4.2</t>
  </si>
  <si>
    <t>1.4.3</t>
  </si>
  <si>
    <t>1.5.1</t>
  </si>
  <si>
    <t>1.5.2</t>
  </si>
  <si>
    <t>1.5.3</t>
  </si>
  <si>
    <t>1.5.4</t>
  </si>
  <si>
    <t>1.5.5</t>
  </si>
  <si>
    <t>1.5.6</t>
  </si>
  <si>
    <t>1.5.7</t>
  </si>
  <si>
    <t>1.5.8</t>
  </si>
  <si>
    <t>2.1</t>
  </si>
  <si>
    <t>2.1.1</t>
  </si>
  <si>
    <t>2.1.2</t>
  </si>
  <si>
    <t>2.1.3</t>
  </si>
  <si>
    <t>2.1.4</t>
  </si>
  <si>
    <t>2.1.5</t>
  </si>
  <si>
    <t>2.2</t>
  </si>
  <si>
    <t>2.2.1</t>
  </si>
  <si>
    <t>2.2.2</t>
  </si>
  <si>
    <t>2.3</t>
  </si>
  <si>
    <t>2.3.1</t>
  </si>
  <si>
    <t>2.3.2</t>
  </si>
  <si>
    <t>2.3.3</t>
  </si>
  <si>
    <t>2.4</t>
  </si>
  <si>
    <t>2.4.1</t>
  </si>
  <si>
    <t>2.4.2</t>
  </si>
  <si>
    <t>3.1</t>
  </si>
  <si>
    <t>3.1.1</t>
  </si>
  <si>
    <t>3.1.2</t>
  </si>
  <si>
    <t>3.3.3</t>
  </si>
  <si>
    <t>3.2</t>
  </si>
  <si>
    <t>3.2.1</t>
  </si>
  <si>
    <t>3.2.2</t>
  </si>
  <si>
    <t>3.3</t>
  </si>
  <si>
    <t>3.3.1</t>
  </si>
  <si>
    <t>3.3.2</t>
  </si>
  <si>
    <t>4.1</t>
  </si>
  <si>
    <t>4.2</t>
  </si>
  <si>
    <t>4.3</t>
  </si>
  <si>
    <r>
      <t>m</t>
    </r>
    <r>
      <rPr>
        <vertAlign val="superscript"/>
        <sz val="10"/>
        <color theme="1"/>
        <rFont val="Calibri"/>
        <family val="2"/>
        <charset val="238"/>
        <scheme val="minor"/>
      </rPr>
      <t>2</t>
    </r>
  </si>
  <si>
    <t>Kontrola szczelności metodą wysokonapięciową wykładzin chemoodpornych po naprawie</t>
  </si>
  <si>
    <t>1.5.9</t>
  </si>
  <si>
    <t>Płyta PP grubość 5 mm</t>
  </si>
  <si>
    <t>Płyta PE grubość 5 mm</t>
  </si>
  <si>
    <r>
      <t>m</t>
    </r>
    <r>
      <rPr>
        <vertAlign val="superscript"/>
        <sz val="10"/>
        <color theme="1"/>
        <rFont val="Calibri"/>
        <family val="2"/>
        <charset val="238"/>
        <scheme val="minor"/>
      </rPr>
      <t>3</t>
    </r>
  </si>
  <si>
    <t>Szacowana 
ilość wystąpień 
w okresie obowiązywania
umowy</t>
  </si>
  <si>
    <t>Kontrola szczelności wykładzin chemoodpornych zbiornika metodą wysokonapięciową wraz z włazami w zakresie całego zbiornika z wykorzystaniem technik dostępu z rusztowań</t>
  </si>
  <si>
    <t xml:space="preserve">Kontrola wizualna wykładzin chemoodpornych w zakresie całego zbiornika wraz z włazami, dostępnymi bez budowy rusztowań </t>
  </si>
  <si>
    <t>Kontrola wizualna wykładzin chemoodpornych w zakresie całego zbiornika wraz z włazami z wykorzystaniem technik dostępu z rusztowań</t>
  </si>
  <si>
    <t>Kontrola szczelności wykładzin chemoodpornych metodą wysokonapięciową wraz z włazami, dostępnymi bez budowy rusztowań</t>
  </si>
  <si>
    <t>prefabrykacja i wymiana płyt PP/PE</t>
  </si>
  <si>
    <t>Kontrola szczelności wykładzin chemoodpornych metodą wysokonapięciową wraz z włazami w zakresie całego zbiornika z wykorzystaniem technik dostępu z rusztowań</t>
  </si>
  <si>
    <t>Kontrola szczelności wykładzin chemoodpornych zbiornika metodą wysokonapięciową wraz z włazami w zakresie całego zbiornika dostępnych bez budowy rusztowań</t>
  </si>
  <si>
    <t>4.1.1</t>
  </si>
  <si>
    <t>4.1.2</t>
  </si>
  <si>
    <t>4.1.3</t>
  </si>
  <si>
    <t>4.2.1</t>
  </si>
  <si>
    <t>4.2.2</t>
  </si>
  <si>
    <t>4.3.1</t>
  </si>
  <si>
    <t>4.3.2</t>
  </si>
  <si>
    <t>5.1</t>
  </si>
  <si>
    <t>5.2</t>
  </si>
  <si>
    <t>5.3</t>
  </si>
  <si>
    <t>5.4</t>
  </si>
  <si>
    <t>5.5</t>
  </si>
  <si>
    <t>4.2.3</t>
  </si>
  <si>
    <t>4.3.3</t>
  </si>
  <si>
    <r>
      <t>m</t>
    </r>
    <r>
      <rPr>
        <vertAlign val="superscript"/>
        <sz val="10"/>
        <color theme="1"/>
        <rFont val="Calibri"/>
        <family val="2"/>
        <charset val="238"/>
        <scheme val="minor"/>
      </rPr>
      <t>3</t>
    </r>
    <r>
      <rPr>
        <sz val="11"/>
        <color theme="1"/>
        <rFont val="Calibri"/>
        <family val="2"/>
        <charset val="238"/>
        <scheme val="minor"/>
      </rPr>
      <t/>
    </r>
  </si>
  <si>
    <t>5.6</t>
  </si>
  <si>
    <t>Przygotowanie powierzchni pod nałożenie powłoki ochronnej - obróbka strumieniowo - ścierna</t>
  </si>
  <si>
    <t>wykładziny chemoodpornej typu Kerabutyl BBS-V o grubości 4mm (odp. Chemoline 4CN)</t>
  </si>
  <si>
    <t>wykładziny chemoodpornej typu Kerabutyl BBS-V o grubości 2x 4mm  (odp. Chemoline 4CN)</t>
  </si>
  <si>
    <t>wykładziny chemoodpornej typu Kerabutyl BBS o grubości 4mm  (odp. Chemoline 4B)</t>
  </si>
  <si>
    <t>wykładziny chemoodpornej typu Kerabutyl BBS  o grubości 2x 4mm (odp. Chemoline 4B)</t>
  </si>
  <si>
    <t>wykładzina chemoodpornej typu Kerabutyl BBS-V o grubości 3mm  (odp. Chemoline 4CN)</t>
  </si>
  <si>
    <t>wykładzina chemoodpornej typu Kerabutyl BBS-V o grubości 4 mm (odp. Chemoline 4CN)</t>
  </si>
  <si>
    <t>wykładzina chemoodpornej typu Kerabutyl BBS-V o grubości 5 mm (odp. Chemoline 4CN)</t>
  </si>
  <si>
    <t>wykładziny chemoodpornej typu Kerabutyl BBS-V o grubości 2x 4mm (odp. Chemoline 4CN)</t>
  </si>
  <si>
    <t>wykładzina typu Kerabutyl BBS-V o grubości 3mm (odp. Chemoline 4CN)</t>
  </si>
  <si>
    <t>wykładzina typu Kerabutyl BBS-V o grubości 4 mm (odp. Chemoline 4CN)</t>
  </si>
  <si>
    <t>wykładzina typu Kerabutyl BBS-V o grubości 5 mm (odp. Chemoline 4CN)</t>
  </si>
  <si>
    <t>wykładziny chemoodpornej typu  Kerabutyl BBS-V o grubości 4mm (odp. Chemoline 4CN)</t>
  </si>
  <si>
    <t>wykładziny chemoodpornej typu Kerabutyl BBS o grubości 4mm (odp. Chemoline 4B)</t>
  </si>
  <si>
    <t>wykładziny chemoodpornej typu Kerabutyl BBS o grubości 2x 4mm (odp. Chemoline 4B)</t>
  </si>
  <si>
    <t>wykładzina typu Kerabutyl BBS o grubości 4 mm (odp. Chemoline 4B)</t>
  </si>
  <si>
    <t>wykładzina typu Vulcoferan 2194 lub inny system klejowy o grubości 4 mm  (odp. Chemonit)</t>
  </si>
  <si>
    <t>wykładzina typu Vulcoferan 2194 lub inny system klejowy o grubości 4 mm (odp. Chemonit)</t>
  </si>
  <si>
    <t>powłoki typu Steulerflake SPM lub zamiennej o grubości 1,5 mm (odp. Coroflake 23)</t>
  </si>
  <si>
    <t>powłoka Steulerflake SPM lub zamienna o grubości 1,5 mm (odp. Coroflake 23)</t>
  </si>
  <si>
    <t>powłoka Steulerflake SPM lub zamienna o grubości 1,5 mm  (odp. Coroflake 23)</t>
  </si>
  <si>
    <t xml:space="preserve">wykładziny chemoodpornej typu Vulcoferan 2194  (odp. Chemonit) o grubości 2x 4mm mocowanej na kicie twardym Hawoferran R16 (odp. Remafix H) lub innym systemem klejowym </t>
  </si>
  <si>
    <t>wykładziny chemoodpornej typu Vulcoferan 2194  (odp. Chemonit) o grubości 2x 4mm mocowanej na kicie twardym Hawoferran R16 (odp. Remafix H) lub innym systemem klejowym</t>
  </si>
  <si>
    <t>kpl.</t>
  </si>
  <si>
    <t xml:space="preserve">Badania diagnostyczna pobranych próbek powłok - do 6 szt - (wizualne, mikroskopowe, wilgotność, twardość, wytrzymałość, wydłużenie przy zrywaniu, wnikania wilgoci metodą termiczną itp.) wraz z  raportem oceny stanu i żywotności powłoki ochronnej jak i z zaleceniami eksploatacyjnymi. </t>
  </si>
  <si>
    <t>Dostawa części, materiałów, usług</t>
  </si>
  <si>
    <t>Zbiornik filtracyjny, wymiennikowy</t>
  </si>
  <si>
    <t>zł</t>
  </si>
  <si>
    <t>Cena oferty:</t>
  </si>
  <si>
    <t>Załącznik nr 11 do SWZ - Formularz cenowy</t>
  </si>
  <si>
    <t>Cena 
jednostkowa 
usługi
netto [PLN]</t>
  </si>
  <si>
    <t>Cena usługi 
w okresie obowiązywania umowy 
netto [PLN]</t>
  </si>
  <si>
    <t>Cena usługi 
w okresie obowiązywania umowy 
brutto [PLN]</t>
  </si>
  <si>
    <t>1. Przywołane w tabeli ilości szacowanej krotności wystąpień w tym kwota zarezerwowana na dostawy materiałów, projektów i usług nieujętych w katalogu, mają charakter szacunkowy w celu zapewnienia porównywalności ofert. Zamawiający będzie zlecał wykonywanie prac zgodnie z faktycznymi potrzebami w okresie obowiązywania Umowy planowanej na okres 4 lat.
2. Rozliczanie naprawy powłok z dokładnością do 0,5m2
3. Koszty napraw zawierają koszty wszystkich niezbędnych narzędzi do wykonania usługi (oświetlenia, separatorów napięcia, przegród klimatycznych, środków ochrony indywidualnej itp.)
4. Koszt materiałów zawiera oprócz materiału podstawowego koszt klejów, odtłuszczaczy, czyściwa oraz materiałów pomocniczych.</t>
  </si>
  <si>
    <t>Wartość roboczogodziny dla pozostałych prac zespołu (niezależnie od ilości pracowników) na urządzeniach i instalacjach objętych umową a nieobjętych katalogiem wraz z pracami awaryjnymi, kosztorysowymi itp. (zawierająca wszystkie koszty zespołu m.in. zakwaterowanie, diety, ubezpieczenia, sprzęt) a niezbędnymi do realizacji przedmiotu zamówienia.</t>
  </si>
  <si>
    <t>Wykonawca wypełnia pola zaznaczone kolorem żółtym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</si>
</sst>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zł&quot;"/>
  </numFmts>
  <fonts count="7" x14ac:knownFonts="1">
    <font>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1"/>
      <color theme="1"/>
      <name val="Calibri"/>
      <family val="2"/>
      <charset val="238"/>
      <scheme val="minor"/>
    </font>
    <font>
      <vertAlign val="superscript"/>
      <sz val="10"/>
      <color theme="1"/>
      <name val="Calibri"/>
      <family val="2"/>
      <charset val="238"/>
      <scheme val="minor"/>
    </font>
    <font>
      <sz val="9"/>
      <color theme="1"/>
      <name val="Calibri"/>
      <family val="2"/>
      <charset val="238"/>
      <scheme val="minor"/>
    </font>
    <font>
      <b/>
      <sz val="9"/>
      <color theme="1"/>
      <name val="Calibri"/>
      <family val="2"/>
      <charset val="238"/>
      <scheme val="minor"/>
    </font>
  </fonts>
  <fills count="6">
    <fill>
      <patternFill patternType="none"/>
    </fill>
    <fill>
      <patternFill patternType="gray125"/>
    </fill>
    <fill>
      <patternFill patternType="solid">
        <fgColor theme="5" tint="0.59999389629810485"/>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auto="1"/>
      </right>
      <top/>
      <bottom style="thin">
        <color auto="1"/>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8">
    <xf numFmtId="0" fontId="0" fillId="0" borderId="0" xfId="0"/>
    <xf numFmtId="0" fontId="0" fillId="0" borderId="0" xfId="0" applyProtection="1">
      <protection locked="0"/>
    </xf>
    <xf numFmtId="164" fontId="0" fillId="0" borderId="0" xfId="0" applyNumberFormat="1" applyAlignment="1" applyProtection="1">
      <alignment horizontal="right"/>
      <protection locked="0"/>
    </xf>
    <xf numFmtId="164" fontId="5" fillId="0" borderId="0" xfId="0" applyNumberFormat="1" applyFont="1" applyAlignment="1" applyProtection="1">
      <alignment horizontal="right"/>
      <protection locked="0"/>
    </xf>
    <xf numFmtId="0" fontId="1" fillId="2" borderId="13" xfId="0" applyFont="1"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protection locked="0"/>
    </xf>
    <xf numFmtId="164" fontId="1" fillId="2" borderId="12" xfId="0" applyNumberFormat="1" applyFont="1" applyFill="1" applyBorder="1" applyAlignment="1" applyProtection="1">
      <alignment horizontal="center" vertical="center" wrapText="1"/>
      <protection locked="0"/>
    </xf>
    <xf numFmtId="164" fontId="6" fillId="2" borderId="12" xfId="0" applyNumberFormat="1" applyFont="1" applyFill="1" applyBorder="1" applyAlignment="1" applyProtection="1">
      <alignment horizontal="center" vertical="center" wrapText="1"/>
      <protection locked="0"/>
    </xf>
    <xf numFmtId="0" fontId="1" fillId="4" borderId="11" xfId="0" applyFont="1" applyFill="1" applyBorder="1" applyAlignment="1" applyProtection="1">
      <alignment horizontal="center" vertical="center" wrapText="1"/>
      <protection locked="0"/>
    </xf>
    <xf numFmtId="0" fontId="1" fillId="4" borderId="6" xfId="0" applyFont="1" applyFill="1" applyBorder="1" applyAlignment="1" applyProtection="1">
      <alignment horizontal="center" vertical="center" wrapText="1"/>
      <protection locked="0"/>
    </xf>
    <xf numFmtId="0" fontId="1" fillId="4" borderId="6" xfId="0" applyFont="1" applyFill="1" applyBorder="1" applyAlignment="1" applyProtection="1">
      <alignment vertical="center" wrapText="1"/>
      <protection locked="0"/>
    </xf>
    <xf numFmtId="164" fontId="1" fillId="4" borderId="6" xfId="0" applyNumberFormat="1" applyFont="1" applyFill="1" applyBorder="1" applyAlignment="1" applyProtection="1">
      <alignment horizontal="right" vertical="center" wrapText="1"/>
      <protection locked="0"/>
    </xf>
    <xf numFmtId="164" fontId="1" fillId="4" borderId="8" xfId="0" applyNumberFormat="1" applyFont="1" applyFill="1" applyBorder="1" applyAlignment="1" applyProtection="1">
      <alignment horizontal="right" vertical="center" wrapText="1"/>
      <protection locked="0"/>
    </xf>
    <xf numFmtId="0" fontId="1" fillId="3" borderId="10"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wrapText="1"/>
      <protection locked="0"/>
    </xf>
    <xf numFmtId="164" fontId="1" fillId="3" borderId="7" xfId="0" applyNumberFormat="1" applyFont="1" applyFill="1" applyBorder="1" applyAlignment="1" applyProtection="1">
      <alignment horizontal="right" vertical="center" wrapText="1"/>
      <protection locked="0"/>
    </xf>
    <xf numFmtId="164" fontId="1" fillId="3" borderId="9" xfId="0" applyNumberFormat="1" applyFont="1" applyFill="1" applyBorder="1" applyAlignment="1" applyProtection="1">
      <alignment horizontal="right" vertical="center" wrapText="1"/>
      <protection locked="0"/>
    </xf>
    <xf numFmtId="0" fontId="2" fillId="0" borderId="10" xfId="0" applyFont="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locked="0"/>
    </xf>
    <xf numFmtId="0" fontId="2" fillId="0" borderId="1" xfId="0" applyFont="1" applyBorder="1" applyAlignment="1" applyProtection="1">
      <alignment horizontal="center" vertical="center" wrapText="1"/>
      <protection locked="0"/>
    </xf>
    <xf numFmtId="164" fontId="2" fillId="5" borderId="1" xfId="0" applyNumberFormat="1" applyFont="1" applyFill="1" applyBorder="1" applyAlignment="1" applyProtection="1">
      <alignment horizontal="right" vertical="center" wrapText="1"/>
      <protection locked="0"/>
    </xf>
    <xf numFmtId="164" fontId="2" fillId="0" borderId="1" xfId="0" applyNumberFormat="1" applyFont="1" applyBorder="1" applyAlignment="1" applyProtection="1">
      <alignment horizontal="right" vertical="center" wrapText="1"/>
      <protection locked="0"/>
    </xf>
    <xf numFmtId="0" fontId="2" fillId="0" borderId="3"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1" fillId="3" borderId="3" xfId="0" applyFont="1" applyFill="1" applyBorder="1" applyAlignment="1" applyProtection="1">
      <alignment horizontal="left" vertical="center" wrapText="1"/>
      <protection locked="0"/>
    </xf>
    <xf numFmtId="0" fontId="1" fillId="4" borderId="10" xfId="0" applyFont="1" applyFill="1" applyBorder="1" applyAlignment="1" applyProtection="1">
      <alignment horizontal="center" vertical="center" wrapText="1"/>
      <protection locked="0"/>
    </xf>
    <xf numFmtId="0" fontId="1" fillId="4" borderId="3" xfId="0" applyFont="1" applyFill="1" applyBorder="1" applyAlignment="1" applyProtection="1">
      <alignment horizontal="center" vertical="center" wrapText="1"/>
      <protection locked="0"/>
    </xf>
    <xf numFmtId="0" fontId="1" fillId="4" borderId="7" xfId="0" applyFont="1" applyFill="1" applyBorder="1" applyAlignment="1" applyProtection="1">
      <alignment horizontal="center" vertical="center" wrapText="1"/>
      <protection locked="0"/>
    </xf>
    <xf numFmtId="164" fontId="1" fillId="4" borderId="7" xfId="0" applyNumberFormat="1" applyFont="1" applyFill="1" applyBorder="1" applyAlignment="1" applyProtection="1">
      <alignment horizontal="right" vertical="center" wrapText="1"/>
      <protection locked="0"/>
    </xf>
    <xf numFmtId="164" fontId="1" fillId="4" borderId="9" xfId="0" applyNumberFormat="1" applyFont="1" applyFill="1" applyBorder="1" applyAlignment="1" applyProtection="1">
      <alignment horizontal="right" vertical="center" wrapText="1"/>
      <protection locked="0"/>
    </xf>
    <xf numFmtId="0" fontId="1" fillId="4" borderId="4" xfId="0" applyFont="1" applyFill="1" applyBorder="1" applyAlignment="1" applyProtection="1">
      <alignment horizontal="center" vertical="center" wrapText="1"/>
      <protection locked="0"/>
    </xf>
    <xf numFmtId="0" fontId="1" fillId="4" borderId="4" xfId="0" applyFont="1" applyFill="1" applyBorder="1" applyAlignment="1" applyProtection="1">
      <alignment vertical="center" wrapText="1"/>
      <protection locked="0"/>
    </xf>
    <xf numFmtId="164" fontId="1" fillId="4" borderId="4" xfId="0" applyNumberFormat="1" applyFont="1" applyFill="1" applyBorder="1" applyAlignment="1" applyProtection="1">
      <alignment horizontal="right" vertical="center" wrapText="1"/>
      <protection locked="0"/>
    </xf>
    <xf numFmtId="164" fontId="1" fillId="4" borderId="5" xfId="0" applyNumberFormat="1" applyFont="1" applyFill="1" applyBorder="1" applyAlignment="1" applyProtection="1">
      <alignment horizontal="right" vertical="center" wrapText="1"/>
      <protection locked="0"/>
    </xf>
    <xf numFmtId="0" fontId="2" fillId="0" borderId="3" xfId="0" applyFont="1" applyBorder="1" applyAlignment="1" applyProtection="1">
      <alignment vertical="center" wrapText="1"/>
      <protection locked="0"/>
    </xf>
    <xf numFmtId="0" fontId="2" fillId="0" borderId="1" xfId="0" applyFont="1" applyFill="1" applyBorder="1" applyAlignment="1" applyProtection="1">
      <alignment horizontal="center" vertical="center" wrapText="1"/>
      <protection locked="0"/>
    </xf>
    <xf numFmtId="164" fontId="2" fillId="5" borderId="1" xfId="0" applyNumberFormat="1"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wrapText="1"/>
      <protection locked="0"/>
    </xf>
    <xf numFmtId="0" fontId="2" fillId="0" borderId="7" xfId="0" applyFont="1" applyBorder="1" applyAlignment="1" applyProtection="1">
      <alignment horizontal="center" vertical="center" wrapText="1"/>
      <protection locked="0"/>
    </xf>
    <xf numFmtId="164" fontId="2" fillId="0" borderId="7" xfId="0" applyNumberFormat="1" applyFont="1" applyBorder="1" applyAlignment="1" applyProtection="1">
      <alignment horizontal="right" vertical="center" wrapText="1"/>
      <protection locked="0"/>
    </xf>
    <xf numFmtId="164" fontId="5" fillId="0" borderId="7" xfId="0" applyNumberFormat="1" applyFont="1" applyBorder="1" applyAlignment="1" applyProtection="1">
      <alignment horizontal="right" vertical="center" wrapText="1"/>
      <protection locked="0"/>
    </xf>
    <xf numFmtId="0" fontId="2" fillId="0" borderId="0" xfId="0" applyFont="1" applyProtection="1">
      <protection locked="0"/>
    </xf>
    <xf numFmtId="164" fontId="2" fillId="0" borderId="0" xfId="0" applyNumberFormat="1" applyFont="1" applyAlignment="1" applyProtection="1">
      <alignment horizontal="right"/>
      <protection locked="0"/>
    </xf>
    <xf numFmtId="164" fontId="2" fillId="0" borderId="2" xfId="0" applyNumberFormat="1" applyFont="1" applyFill="1" applyBorder="1" applyAlignment="1" applyProtection="1">
      <alignment vertical="center" wrapText="1"/>
    </xf>
    <xf numFmtId="0" fontId="3" fillId="0" borderId="0" xfId="0" applyFont="1" applyAlignment="1" applyProtection="1">
      <alignment horizontal="left"/>
      <protection locked="0"/>
    </xf>
    <xf numFmtId="164" fontId="2" fillId="5" borderId="1" xfId="0" applyNumberFormat="1" applyFont="1" applyFill="1" applyBorder="1" applyAlignment="1" applyProtection="1">
      <alignment horizontal="center" vertical="center" wrapText="1"/>
      <protection locked="0"/>
    </xf>
    <xf numFmtId="0" fontId="1" fillId="3" borderId="3" xfId="0" applyFont="1" applyFill="1" applyBorder="1" applyAlignment="1" applyProtection="1">
      <alignment horizontal="left" vertical="center" wrapText="1"/>
      <protection locked="0"/>
    </xf>
    <xf numFmtId="0" fontId="1" fillId="3" borderId="4"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3" fillId="0" borderId="14" xfId="0" applyFont="1" applyBorder="1" applyAlignment="1" applyProtection="1">
      <alignment horizontal="right"/>
      <protection locked="0"/>
    </xf>
    <xf numFmtId="0" fontId="3" fillId="0" borderId="15" xfId="0" applyFont="1" applyBorder="1" applyAlignment="1" applyProtection="1">
      <alignment horizontal="right"/>
      <protection locked="0"/>
    </xf>
    <xf numFmtId="164" fontId="3" fillId="0" borderId="16" xfId="0" applyNumberFormat="1" applyFont="1" applyBorder="1" applyAlignment="1" applyProtection="1">
      <alignment horizontal="right"/>
      <protection locked="0"/>
    </xf>
    <xf numFmtId="164" fontId="3" fillId="0" borderId="17" xfId="0" applyNumberFormat="1" applyFont="1" applyBorder="1" applyAlignment="1" applyProtection="1">
      <alignment horizontal="right"/>
      <protection locked="0"/>
    </xf>
  </cellXfs>
  <cellStyles count="1">
    <cellStyle name="Normalny"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94"/>
  <sheetViews>
    <sheetView tabSelected="1" zoomScale="80" zoomScaleNormal="80" workbookViewId="0">
      <pane xSplit="1" ySplit="5" topLeftCell="B6" activePane="bottomRight" state="frozen"/>
      <selection pane="topRight" activeCell="B1" sqref="B1"/>
      <selection pane="bottomLeft" activeCell="A3" sqref="A3"/>
      <selection pane="bottomRight" activeCell="N10" sqref="N10"/>
    </sheetView>
  </sheetViews>
  <sheetFormatPr defaultColWidth="9.109375" defaultRowHeight="14.4" x14ac:dyDescent="0.3"/>
  <cols>
    <col min="1" max="1" width="8.109375" style="1" bestFit="1" customWidth="1"/>
    <col min="2" max="2" width="90.6640625" style="1" customWidth="1"/>
    <col min="3" max="3" width="10.5546875" style="1" customWidth="1"/>
    <col min="4" max="4" width="14.6640625" style="2" customWidth="1"/>
    <col min="5" max="5" width="14.5546875" style="2" customWidth="1"/>
    <col min="6" max="6" width="15.6640625" style="2" customWidth="1"/>
    <col min="7" max="7" width="15.6640625" style="3" customWidth="1"/>
    <col min="8" max="16384" width="9.109375" style="1"/>
  </cols>
  <sheetData>
    <row r="1" spans="1:7" x14ac:dyDescent="0.3">
      <c r="A1" s="47" t="s">
        <v>150</v>
      </c>
      <c r="B1" s="47"/>
    </row>
    <row r="2" spans="1:7" ht="6.75" customHeight="1" x14ac:dyDescent="0.3"/>
    <row r="3" spans="1:7" x14ac:dyDescent="0.3">
      <c r="B3" s="48" t="s">
        <v>156</v>
      </c>
      <c r="C3" s="48"/>
      <c r="D3" s="48"/>
    </row>
    <row r="4" spans="1:7" ht="6" customHeight="1" x14ac:dyDescent="0.3">
      <c r="A4" s="53"/>
      <c r="B4" s="53"/>
    </row>
    <row r="5" spans="1:7" ht="75" customHeight="1" thickBot="1" x14ac:dyDescent="0.35">
      <c r="A5" s="4" t="s">
        <v>0</v>
      </c>
      <c r="B5" s="4" t="s">
        <v>22</v>
      </c>
      <c r="C5" s="5" t="s">
        <v>1</v>
      </c>
      <c r="D5" s="6" t="s">
        <v>151</v>
      </c>
      <c r="E5" s="5" t="s">
        <v>97</v>
      </c>
      <c r="F5" s="6" t="s">
        <v>152</v>
      </c>
      <c r="G5" s="7" t="s">
        <v>153</v>
      </c>
    </row>
    <row r="6" spans="1:7" ht="24.9" customHeight="1" x14ac:dyDescent="0.3">
      <c r="A6" s="8">
        <v>1</v>
      </c>
      <c r="B6" s="9" t="s">
        <v>7</v>
      </c>
      <c r="C6" s="10"/>
      <c r="D6" s="11"/>
      <c r="E6" s="10"/>
      <c r="F6" s="11"/>
      <c r="G6" s="12"/>
    </row>
    <row r="7" spans="1:7" ht="15.9" customHeight="1" x14ac:dyDescent="0.3">
      <c r="A7" s="13" t="s">
        <v>8</v>
      </c>
      <c r="B7" s="14" t="s">
        <v>9</v>
      </c>
      <c r="C7" s="15"/>
      <c r="D7" s="16"/>
      <c r="E7" s="15"/>
      <c r="F7" s="16"/>
      <c r="G7" s="17"/>
    </row>
    <row r="8" spans="1:7" ht="32.1" customHeight="1" x14ac:dyDescent="0.3">
      <c r="A8" s="18" t="s">
        <v>10</v>
      </c>
      <c r="B8" s="19" t="s">
        <v>19</v>
      </c>
      <c r="C8" s="20" t="s">
        <v>3</v>
      </c>
      <c r="D8" s="21"/>
      <c r="E8" s="20">
        <v>8</v>
      </c>
      <c r="F8" s="22">
        <f t="shared" ref="F8:F14" si="0">D8*E8</f>
        <v>0</v>
      </c>
      <c r="G8" s="22">
        <f>1.23*F8</f>
        <v>0</v>
      </c>
    </row>
    <row r="9" spans="1:7" ht="32.1" customHeight="1" x14ac:dyDescent="0.3">
      <c r="A9" s="18" t="s">
        <v>12</v>
      </c>
      <c r="B9" s="19" t="s">
        <v>32</v>
      </c>
      <c r="C9" s="20" t="s">
        <v>3</v>
      </c>
      <c r="D9" s="21"/>
      <c r="E9" s="20">
        <v>8</v>
      </c>
      <c r="F9" s="22">
        <f t="shared" si="0"/>
        <v>0</v>
      </c>
      <c r="G9" s="22">
        <f t="shared" ref="G9:G41" si="1">1.23*F9</f>
        <v>0</v>
      </c>
    </row>
    <row r="10" spans="1:7" ht="32.1" customHeight="1" x14ac:dyDescent="0.3">
      <c r="A10" s="18" t="s">
        <v>13</v>
      </c>
      <c r="B10" s="19" t="s">
        <v>18</v>
      </c>
      <c r="C10" s="20" t="s">
        <v>3</v>
      </c>
      <c r="D10" s="21"/>
      <c r="E10" s="20">
        <v>8</v>
      </c>
      <c r="F10" s="22">
        <f t="shared" si="0"/>
        <v>0</v>
      </c>
      <c r="G10" s="22">
        <f t="shared" si="1"/>
        <v>0</v>
      </c>
    </row>
    <row r="11" spans="1:7" ht="32.1" customHeight="1" x14ac:dyDescent="0.3">
      <c r="A11" s="18" t="s">
        <v>14</v>
      </c>
      <c r="B11" s="19" t="s">
        <v>101</v>
      </c>
      <c r="C11" s="20" t="s">
        <v>3</v>
      </c>
      <c r="D11" s="21"/>
      <c r="E11" s="20">
        <v>8</v>
      </c>
      <c r="F11" s="22">
        <f t="shared" si="0"/>
        <v>0</v>
      </c>
      <c r="G11" s="22">
        <f t="shared" si="1"/>
        <v>0</v>
      </c>
    </row>
    <row r="12" spans="1:7" ht="32.1" customHeight="1" x14ac:dyDescent="0.3">
      <c r="A12" s="18" t="s">
        <v>15</v>
      </c>
      <c r="B12" s="19" t="s">
        <v>33</v>
      </c>
      <c r="C12" s="20" t="s">
        <v>3</v>
      </c>
      <c r="D12" s="21"/>
      <c r="E12" s="20">
        <v>8</v>
      </c>
      <c r="F12" s="22">
        <f t="shared" si="0"/>
        <v>0</v>
      </c>
      <c r="G12" s="22">
        <f t="shared" si="1"/>
        <v>0</v>
      </c>
    </row>
    <row r="13" spans="1:7" ht="32.1" customHeight="1" x14ac:dyDescent="0.3">
      <c r="A13" s="18" t="s">
        <v>16</v>
      </c>
      <c r="B13" s="19" t="s">
        <v>20</v>
      </c>
      <c r="C13" s="20" t="s">
        <v>3</v>
      </c>
      <c r="D13" s="21"/>
      <c r="E13" s="20">
        <v>8</v>
      </c>
      <c r="F13" s="22">
        <f t="shared" si="0"/>
        <v>0</v>
      </c>
      <c r="G13" s="22">
        <f t="shared" si="1"/>
        <v>0</v>
      </c>
    </row>
    <row r="14" spans="1:7" ht="15.9" customHeight="1" x14ac:dyDescent="0.3">
      <c r="A14" s="18" t="s">
        <v>17</v>
      </c>
      <c r="B14" s="19" t="s">
        <v>21</v>
      </c>
      <c r="C14" s="20" t="s">
        <v>3</v>
      </c>
      <c r="D14" s="21"/>
      <c r="E14" s="20">
        <v>48</v>
      </c>
      <c r="F14" s="22">
        <f t="shared" si="0"/>
        <v>0</v>
      </c>
      <c r="G14" s="22">
        <f t="shared" si="1"/>
        <v>0</v>
      </c>
    </row>
    <row r="15" spans="1:7" ht="15.9" customHeight="1" x14ac:dyDescent="0.3">
      <c r="A15" s="13" t="s">
        <v>36</v>
      </c>
      <c r="B15" s="49" t="s">
        <v>23</v>
      </c>
      <c r="C15" s="50"/>
      <c r="D15" s="50"/>
      <c r="E15" s="50"/>
      <c r="F15" s="50"/>
      <c r="G15" s="51"/>
    </row>
    <row r="16" spans="1:7" ht="15.9" customHeight="1" x14ac:dyDescent="0.3">
      <c r="A16" s="23" t="s">
        <v>40</v>
      </c>
      <c r="B16" s="24" t="s">
        <v>122</v>
      </c>
      <c r="C16" s="20" t="s">
        <v>91</v>
      </c>
      <c r="D16" s="21"/>
      <c r="E16" s="20">
        <v>10</v>
      </c>
      <c r="F16" s="22">
        <f>D16*E16</f>
        <v>0</v>
      </c>
      <c r="G16" s="22">
        <f t="shared" si="1"/>
        <v>0</v>
      </c>
    </row>
    <row r="17" spans="1:7" ht="15.9" customHeight="1" x14ac:dyDescent="0.3">
      <c r="A17" s="23" t="s">
        <v>41</v>
      </c>
      <c r="B17" s="24" t="s">
        <v>123</v>
      </c>
      <c r="C17" s="20" t="s">
        <v>91</v>
      </c>
      <c r="D17" s="21"/>
      <c r="E17" s="20">
        <v>10</v>
      </c>
      <c r="F17" s="22">
        <f>D17*E17</f>
        <v>0</v>
      </c>
      <c r="G17" s="22">
        <f t="shared" si="1"/>
        <v>0</v>
      </c>
    </row>
    <row r="18" spans="1:7" ht="15.9" customHeight="1" x14ac:dyDescent="0.3">
      <c r="A18" s="23" t="s">
        <v>42</v>
      </c>
      <c r="B18" s="24" t="s">
        <v>124</v>
      </c>
      <c r="C18" s="20" t="s">
        <v>91</v>
      </c>
      <c r="D18" s="21"/>
      <c r="E18" s="20">
        <v>10</v>
      </c>
      <c r="F18" s="22">
        <f>D18*E18</f>
        <v>0</v>
      </c>
      <c r="G18" s="22">
        <f t="shared" si="1"/>
        <v>0</v>
      </c>
    </row>
    <row r="19" spans="1:7" ht="15.9" customHeight="1" x14ac:dyDescent="0.3">
      <c r="A19" s="23" t="s">
        <v>43</v>
      </c>
      <c r="B19" s="24" t="s">
        <v>125</v>
      </c>
      <c r="C19" s="20" t="s">
        <v>91</v>
      </c>
      <c r="D19" s="21"/>
      <c r="E19" s="20">
        <v>10</v>
      </c>
      <c r="F19" s="22">
        <f>D19*E19</f>
        <v>0</v>
      </c>
      <c r="G19" s="22">
        <f t="shared" si="1"/>
        <v>0</v>
      </c>
    </row>
    <row r="20" spans="1:7" ht="15.9" customHeight="1" x14ac:dyDescent="0.3">
      <c r="A20" s="13" t="s">
        <v>37</v>
      </c>
      <c r="B20" s="49" t="s">
        <v>24</v>
      </c>
      <c r="C20" s="50"/>
      <c r="D20" s="50"/>
      <c r="E20" s="50"/>
      <c r="F20" s="50"/>
      <c r="G20" s="51"/>
    </row>
    <row r="21" spans="1:7" ht="15.9" customHeight="1" x14ac:dyDescent="0.3">
      <c r="A21" s="23" t="s">
        <v>44</v>
      </c>
      <c r="B21" s="19" t="s">
        <v>126</v>
      </c>
      <c r="C21" s="20" t="s">
        <v>91</v>
      </c>
      <c r="D21" s="21"/>
      <c r="E21" s="20">
        <v>10</v>
      </c>
      <c r="F21" s="22">
        <f t="shared" ref="F21:F27" si="2">D21*E21</f>
        <v>0</v>
      </c>
      <c r="G21" s="22">
        <f t="shared" si="1"/>
        <v>0</v>
      </c>
    </row>
    <row r="22" spans="1:7" ht="15.9" customHeight="1" x14ac:dyDescent="0.3">
      <c r="A22" s="23" t="s">
        <v>45</v>
      </c>
      <c r="B22" s="19" t="s">
        <v>127</v>
      </c>
      <c r="C22" s="20" t="s">
        <v>91</v>
      </c>
      <c r="D22" s="21"/>
      <c r="E22" s="20">
        <v>10</v>
      </c>
      <c r="F22" s="22">
        <f t="shared" si="2"/>
        <v>0</v>
      </c>
      <c r="G22" s="22">
        <f t="shared" si="1"/>
        <v>0</v>
      </c>
    </row>
    <row r="23" spans="1:7" ht="15.9" customHeight="1" x14ac:dyDescent="0.3">
      <c r="A23" s="23" t="s">
        <v>46</v>
      </c>
      <c r="B23" s="19" t="s">
        <v>128</v>
      </c>
      <c r="C23" s="20" t="s">
        <v>91</v>
      </c>
      <c r="D23" s="21"/>
      <c r="E23" s="20">
        <v>10</v>
      </c>
      <c r="F23" s="22">
        <f t="shared" si="2"/>
        <v>0</v>
      </c>
      <c r="G23" s="22">
        <f t="shared" si="1"/>
        <v>0</v>
      </c>
    </row>
    <row r="24" spans="1:7" ht="15.9" customHeight="1" x14ac:dyDescent="0.3">
      <c r="A24" s="23" t="s">
        <v>47</v>
      </c>
      <c r="B24" s="24" t="s">
        <v>129</v>
      </c>
      <c r="C24" s="20" t="s">
        <v>91</v>
      </c>
      <c r="D24" s="21"/>
      <c r="E24" s="20">
        <v>10</v>
      </c>
      <c r="F24" s="22">
        <f t="shared" si="2"/>
        <v>0</v>
      </c>
      <c r="G24" s="22">
        <f t="shared" si="1"/>
        <v>0</v>
      </c>
    </row>
    <row r="25" spans="1:7" ht="15.9" customHeight="1" x14ac:dyDescent="0.3">
      <c r="A25" s="23" t="s">
        <v>48</v>
      </c>
      <c r="B25" s="24" t="s">
        <v>134</v>
      </c>
      <c r="C25" s="20" t="s">
        <v>91</v>
      </c>
      <c r="D25" s="21"/>
      <c r="E25" s="20">
        <v>10</v>
      </c>
      <c r="F25" s="22">
        <f t="shared" si="2"/>
        <v>0</v>
      </c>
      <c r="G25" s="22">
        <f t="shared" si="1"/>
        <v>0</v>
      </c>
    </row>
    <row r="26" spans="1:7" ht="15.9" customHeight="1" x14ac:dyDescent="0.3">
      <c r="A26" s="23" t="s">
        <v>49</v>
      </c>
      <c r="B26" s="24" t="s">
        <v>135</v>
      </c>
      <c r="C26" s="20" t="s">
        <v>91</v>
      </c>
      <c r="D26" s="21"/>
      <c r="E26" s="20">
        <v>10</v>
      </c>
      <c r="F26" s="22">
        <f t="shared" si="2"/>
        <v>0</v>
      </c>
      <c r="G26" s="22">
        <f t="shared" si="1"/>
        <v>0</v>
      </c>
    </row>
    <row r="27" spans="1:7" ht="32.1" customHeight="1" x14ac:dyDescent="0.3">
      <c r="A27" s="23" t="s">
        <v>50</v>
      </c>
      <c r="B27" s="24" t="s">
        <v>143</v>
      </c>
      <c r="C27" s="20" t="s">
        <v>91</v>
      </c>
      <c r="D27" s="21"/>
      <c r="E27" s="20">
        <v>10</v>
      </c>
      <c r="F27" s="22">
        <f t="shared" si="2"/>
        <v>0</v>
      </c>
      <c r="G27" s="22">
        <f t="shared" si="1"/>
        <v>0</v>
      </c>
    </row>
    <row r="28" spans="1:7" ht="15.9" customHeight="1" x14ac:dyDescent="0.3">
      <c r="A28" s="13" t="s">
        <v>38</v>
      </c>
      <c r="B28" s="25" t="s">
        <v>25</v>
      </c>
      <c r="C28" s="15"/>
      <c r="D28" s="16"/>
      <c r="E28" s="15"/>
      <c r="F28" s="16"/>
      <c r="G28" s="17"/>
    </row>
    <row r="29" spans="1:7" ht="15.9" customHeight="1" x14ac:dyDescent="0.3">
      <c r="A29" s="23" t="s">
        <v>51</v>
      </c>
      <c r="B29" s="24" t="s">
        <v>26</v>
      </c>
      <c r="C29" s="20" t="s">
        <v>91</v>
      </c>
      <c r="D29" s="21"/>
      <c r="E29" s="20">
        <v>10</v>
      </c>
      <c r="F29" s="22">
        <f>D29*E29</f>
        <v>0</v>
      </c>
      <c r="G29" s="22">
        <f t="shared" si="1"/>
        <v>0</v>
      </c>
    </row>
    <row r="30" spans="1:7" ht="15.9" customHeight="1" x14ac:dyDescent="0.3">
      <c r="A30" s="23" t="s">
        <v>52</v>
      </c>
      <c r="B30" s="24" t="s">
        <v>102</v>
      </c>
      <c r="C30" s="20" t="s">
        <v>91</v>
      </c>
      <c r="D30" s="21"/>
      <c r="E30" s="20">
        <v>10</v>
      </c>
      <c r="F30" s="22">
        <f>D30*E30</f>
        <v>0</v>
      </c>
      <c r="G30" s="22">
        <f t="shared" si="1"/>
        <v>0</v>
      </c>
    </row>
    <row r="31" spans="1:7" ht="15.9" customHeight="1" x14ac:dyDescent="0.3">
      <c r="A31" s="23" t="s">
        <v>53</v>
      </c>
      <c r="B31" s="24" t="s">
        <v>92</v>
      </c>
      <c r="C31" s="20" t="s">
        <v>11</v>
      </c>
      <c r="D31" s="21"/>
      <c r="E31" s="20">
        <v>10</v>
      </c>
      <c r="F31" s="22">
        <f>D31*E31</f>
        <v>0</v>
      </c>
      <c r="G31" s="22">
        <f t="shared" si="1"/>
        <v>0</v>
      </c>
    </row>
    <row r="32" spans="1:7" ht="15.9" customHeight="1" x14ac:dyDescent="0.3">
      <c r="A32" s="13" t="s">
        <v>39</v>
      </c>
      <c r="B32" s="25" t="s">
        <v>146</v>
      </c>
      <c r="C32" s="15"/>
      <c r="D32" s="16"/>
      <c r="E32" s="15"/>
      <c r="F32" s="16"/>
      <c r="G32" s="17"/>
    </row>
    <row r="33" spans="1:7" ht="15.9" customHeight="1" x14ac:dyDescent="0.3">
      <c r="A33" s="18" t="s">
        <v>54</v>
      </c>
      <c r="B33" s="19" t="s">
        <v>130</v>
      </c>
      <c r="C33" s="20" t="s">
        <v>91</v>
      </c>
      <c r="D33" s="21"/>
      <c r="E33" s="23">
        <v>10</v>
      </c>
      <c r="F33" s="22">
        <f t="shared" ref="F33:F41" si="3">D33*E33</f>
        <v>0</v>
      </c>
      <c r="G33" s="22">
        <f t="shared" si="1"/>
        <v>0</v>
      </c>
    </row>
    <row r="34" spans="1:7" ht="15.9" customHeight="1" x14ac:dyDescent="0.3">
      <c r="A34" s="18" t="s">
        <v>55</v>
      </c>
      <c r="B34" s="19" t="s">
        <v>131</v>
      </c>
      <c r="C34" s="20" t="s">
        <v>91</v>
      </c>
      <c r="D34" s="21"/>
      <c r="E34" s="23">
        <v>10</v>
      </c>
      <c r="F34" s="22">
        <f t="shared" si="3"/>
        <v>0</v>
      </c>
      <c r="G34" s="22">
        <f t="shared" si="1"/>
        <v>0</v>
      </c>
    </row>
    <row r="35" spans="1:7" ht="15.9" customHeight="1" x14ac:dyDescent="0.3">
      <c r="A35" s="18" t="s">
        <v>56</v>
      </c>
      <c r="B35" s="19" t="s">
        <v>132</v>
      </c>
      <c r="C35" s="20" t="s">
        <v>91</v>
      </c>
      <c r="D35" s="21"/>
      <c r="E35" s="23">
        <v>10</v>
      </c>
      <c r="F35" s="22">
        <f t="shared" si="3"/>
        <v>0</v>
      </c>
      <c r="G35" s="22">
        <f t="shared" si="1"/>
        <v>0</v>
      </c>
    </row>
    <row r="36" spans="1:7" ht="15.9" customHeight="1" x14ac:dyDescent="0.3">
      <c r="A36" s="18" t="s">
        <v>57</v>
      </c>
      <c r="B36" s="19" t="s">
        <v>136</v>
      </c>
      <c r="C36" s="20" t="s">
        <v>91</v>
      </c>
      <c r="D36" s="21"/>
      <c r="E36" s="23">
        <v>10</v>
      </c>
      <c r="F36" s="22">
        <f t="shared" si="3"/>
        <v>0</v>
      </c>
      <c r="G36" s="22">
        <f t="shared" si="1"/>
        <v>0</v>
      </c>
    </row>
    <row r="37" spans="1:7" ht="15.9" customHeight="1" x14ac:dyDescent="0.3">
      <c r="A37" s="18" t="s">
        <v>58</v>
      </c>
      <c r="B37" s="19" t="s">
        <v>137</v>
      </c>
      <c r="C37" s="20" t="s">
        <v>91</v>
      </c>
      <c r="D37" s="21"/>
      <c r="E37" s="23">
        <v>10</v>
      </c>
      <c r="F37" s="22">
        <f t="shared" si="3"/>
        <v>0</v>
      </c>
      <c r="G37" s="22">
        <f t="shared" si="1"/>
        <v>0</v>
      </c>
    </row>
    <row r="38" spans="1:7" ht="15.9" customHeight="1" x14ac:dyDescent="0.3">
      <c r="A38" s="18" t="s">
        <v>59</v>
      </c>
      <c r="B38" s="19" t="s">
        <v>27</v>
      </c>
      <c r="C38" s="20" t="s">
        <v>91</v>
      </c>
      <c r="D38" s="21"/>
      <c r="E38" s="23">
        <v>10</v>
      </c>
      <c r="F38" s="22">
        <f t="shared" si="3"/>
        <v>0</v>
      </c>
      <c r="G38" s="22">
        <f t="shared" si="1"/>
        <v>0</v>
      </c>
    </row>
    <row r="39" spans="1:7" ht="15.9" customHeight="1" x14ac:dyDescent="0.3">
      <c r="A39" s="18" t="s">
        <v>60</v>
      </c>
      <c r="B39" s="19" t="s">
        <v>28</v>
      </c>
      <c r="C39" s="20" t="s">
        <v>29</v>
      </c>
      <c r="D39" s="21"/>
      <c r="E39" s="23">
        <v>10</v>
      </c>
      <c r="F39" s="22">
        <f t="shared" si="3"/>
        <v>0</v>
      </c>
      <c r="G39" s="22">
        <f t="shared" si="1"/>
        <v>0</v>
      </c>
    </row>
    <row r="40" spans="1:7" ht="15.9" customHeight="1" x14ac:dyDescent="0.3">
      <c r="A40" s="18" t="s">
        <v>61</v>
      </c>
      <c r="B40" s="19" t="s">
        <v>94</v>
      </c>
      <c r="C40" s="20" t="s">
        <v>91</v>
      </c>
      <c r="D40" s="21"/>
      <c r="E40" s="23">
        <v>10</v>
      </c>
      <c r="F40" s="22">
        <f t="shared" si="3"/>
        <v>0</v>
      </c>
      <c r="G40" s="22">
        <f t="shared" si="1"/>
        <v>0</v>
      </c>
    </row>
    <row r="41" spans="1:7" ht="15.9" customHeight="1" x14ac:dyDescent="0.3">
      <c r="A41" s="23" t="s">
        <v>93</v>
      </c>
      <c r="B41" s="24" t="s">
        <v>95</v>
      </c>
      <c r="C41" s="20" t="s">
        <v>91</v>
      </c>
      <c r="D41" s="21"/>
      <c r="E41" s="23">
        <v>10</v>
      </c>
      <c r="F41" s="22">
        <f t="shared" si="3"/>
        <v>0</v>
      </c>
      <c r="G41" s="22">
        <f t="shared" si="1"/>
        <v>0</v>
      </c>
    </row>
    <row r="42" spans="1:7" ht="24.9" customHeight="1" x14ac:dyDescent="0.3">
      <c r="A42" s="26">
        <v>2</v>
      </c>
      <c r="B42" s="27" t="s">
        <v>30</v>
      </c>
      <c r="C42" s="28"/>
      <c r="D42" s="29"/>
      <c r="E42" s="28"/>
      <c r="F42" s="29"/>
      <c r="G42" s="30"/>
    </row>
    <row r="43" spans="1:7" ht="15.9" customHeight="1" x14ac:dyDescent="0.3">
      <c r="A43" s="13" t="s">
        <v>62</v>
      </c>
      <c r="B43" s="25" t="s">
        <v>9</v>
      </c>
      <c r="C43" s="15"/>
      <c r="D43" s="16"/>
      <c r="E43" s="15"/>
      <c r="F43" s="16"/>
      <c r="G43" s="17"/>
    </row>
    <row r="44" spans="1:7" ht="32.1" customHeight="1" x14ac:dyDescent="0.3">
      <c r="A44" s="18" t="s">
        <v>63</v>
      </c>
      <c r="B44" s="19" t="s">
        <v>99</v>
      </c>
      <c r="C44" s="20" t="s">
        <v>3</v>
      </c>
      <c r="D44" s="21"/>
      <c r="E44" s="23">
        <v>8</v>
      </c>
      <c r="F44" s="22">
        <f>D44*E44</f>
        <v>0</v>
      </c>
      <c r="G44" s="22">
        <f t="shared" ref="G44:G48" si="4">1.23*F44</f>
        <v>0</v>
      </c>
    </row>
    <row r="45" spans="1:7" ht="32.1" customHeight="1" x14ac:dyDescent="0.3">
      <c r="A45" s="18" t="s">
        <v>64</v>
      </c>
      <c r="B45" s="19" t="s">
        <v>100</v>
      </c>
      <c r="C45" s="20" t="s">
        <v>3</v>
      </c>
      <c r="D45" s="21"/>
      <c r="E45" s="23">
        <v>8</v>
      </c>
      <c r="F45" s="22">
        <f>D45*E45</f>
        <v>0</v>
      </c>
      <c r="G45" s="22">
        <f t="shared" si="4"/>
        <v>0</v>
      </c>
    </row>
    <row r="46" spans="1:7" ht="32.1" customHeight="1" x14ac:dyDescent="0.3">
      <c r="A46" s="18" t="s">
        <v>65</v>
      </c>
      <c r="B46" s="19" t="s">
        <v>101</v>
      </c>
      <c r="C46" s="20" t="s">
        <v>3</v>
      </c>
      <c r="D46" s="21"/>
      <c r="E46" s="23">
        <v>8</v>
      </c>
      <c r="F46" s="22">
        <f>D46*E46</f>
        <v>0</v>
      </c>
      <c r="G46" s="22">
        <f t="shared" si="4"/>
        <v>0</v>
      </c>
    </row>
    <row r="47" spans="1:7" ht="32.1" customHeight="1" x14ac:dyDescent="0.3">
      <c r="A47" s="18" t="s">
        <v>66</v>
      </c>
      <c r="B47" s="19" t="s">
        <v>103</v>
      </c>
      <c r="C47" s="20" t="s">
        <v>3</v>
      </c>
      <c r="D47" s="21"/>
      <c r="E47" s="23">
        <v>8</v>
      </c>
      <c r="F47" s="22">
        <f>D47*E47</f>
        <v>0</v>
      </c>
      <c r="G47" s="22">
        <f t="shared" si="4"/>
        <v>0</v>
      </c>
    </row>
    <row r="48" spans="1:7" ht="15.9" customHeight="1" x14ac:dyDescent="0.3">
      <c r="A48" s="18" t="s">
        <v>67</v>
      </c>
      <c r="B48" s="19" t="s">
        <v>21</v>
      </c>
      <c r="C48" s="20" t="s">
        <v>3</v>
      </c>
      <c r="D48" s="21"/>
      <c r="E48" s="23">
        <v>48</v>
      </c>
      <c r="F48" s="22">
        <f>D48*E48</f>
        <v>0</v>
      </c>
      <c r="G48" s="22">
        <f t="shared" si="4"/>
        <v>0</v>
      </c>
    </row>
    <row r="49" spans="1:7" ht="15.9" customHeight="1" x14ac:dyDescent="0.3">
      <c r="A49" s="13" t="s">
        <v>68</v>
      </c>
      <c r="B49" s="49" t="s">
        <v>23</v>
      </c>
      <c r="C49" s="50"/>
      <c r="D49" s="50"/>
      <c r="E49" s="50"/>
      <c r="F49" s="50"/>
      <c r="G49" s="51"/>
    </row>
    <row r="50" spans="1:7" ht="15.9" customHeight="1" x14ac:dyDescent="0.3">
      <c r="A50" s="23" t="s">
        <v>69</v>
      </c>
      <c r="B50" s="24" t="s">
        <v>133</v>
      </c>
      <c r="C50" s="20" t="s">
        <v>91</v>
      </c>
      <c r="D50" s="21"/>
      <c r="E50" s="20">
        <v>10</v>
      </c>
      <c r="F50" s="22">
        <f>D50*E50</f>
        <v>0</v>
      </c>
      <c r="G50" s="22">
        <f t="shared" ref="G50:G51" si="5">1.23*F50</f>
        <v>0</v>
      </c>
    </row>
    <row r="51" spans="1:7" ht="15.9" customHeight="1" x14ac:dyDescent="0.3">
      <c r="A51" s="23" t="s">
        <v>70</v>
      </c>
      <c r="B51" s="24" t="s">
        <v>129</v>
      </c>
      <c r="C51" s="20" t="s">
        <v>91</v>
      </c>
      <c r="D51" s="21"/>
      <c r="E51" s="20">
        <v>10</v>
      </c>
      <c r="F51" s="22">
        <f>D51*E51</f>
        <v>0</v>
      </c>
      <c r="G51" s="22">
        <f t="shared" si="5"/>
        <v>0</v>
      </c>
    </row>
    <row r="52" spans="1:7" ht="15.9" customHeight="1" x14ac:dyDescent="0.3">
      <c r="A52" s="13" t="s">
        <v>71</v>
      </c>
      <c r="B52" s="49" t="s">
        <v>24</v>
      </c>
      <c r="C52" s="50"/>
      <c r="D52" s="50"/>
      <c r="E52" s="50"/>
      <c r="F52" s="50"/>
      <c r="G52" s="51"/>
    </row>
    <row r="53" spans="1:7" ht="15.9" customHeight="1" x14ac:dyDescent="0.3">
      <c r="A53" s="23" t="s">
        <v>72</v>
      </c>
      <c r="B53" s="24" t="s">
        <v>133</v>
      </c>
      <c r="C53" s="20" t="s">
        <v>91</v>
      </c>
      <c r="D53" s="21"/>
      <c r="E53" s="20">
        <v>10</v>
      </c>
      <c r="F53" s="22">
        <f>D53*E53</f>
        <v>0</v>
      </c>
      <c r="G53" s="22">
        <f t="shared" ref="G53:G55" si="6">1.23*F53</f>
        <v>0</v>
      </c>
    </row>
    <row r="54" spans="1:7" ht="15.9" customHeight="1" x14ac:dyDescent="0.3">
      <c r="A54" s="23" t="s">
        <v>73</v>
      </c>
      <c r="B54" s="24" t="s">
        <v>139</v>
      </c>
      <c r="C54" s="20" t="s">
        <v>91</v>
      </c>
      <c r="D54" s="21"/>
      <c r="E54" s="20">
        <v>10</v>
      </c>
      <c r="F54" s="22">
        <f>D54*E54</f>
        <v>0</v>
      </c>
      <c r="G54" s="22">
        <f t="shared" si="6"/>
        <v>0</v>
      </c>
    </row>
    <row r="55" spans="1:7" ht="15.9" customHeight="1" x14ac:dyDescent="0.3">
      <c r="A55" s="23" t="s">
        <v>74</v>
      </c>
      <c r="B55" s="24" t="s">
        <v>92</v>
      </c>
      <c r="C55" s="20" t="s">
        <v>11</v>
      </c>
      <c r="D55" s="21"/>
      <c r="E55" s="20">
        <v>10</v>
      </c>
      <c r="F55" s="22">
        <f>D55*E55</f>
        <v>0</v>
      </c>
      <c r="G55" s="22">
        <f t="shared" si="6"/>
        <v>0</v>
      </c>
    </row>
    <row r="56" spans="1:7" ht="15.9" customHeight="1" x14ac:dyDescent="0.3">
      <c r="A56" s="13" t="s">
        <v>75</v>
      </c>
      <c r="B56" s="25" t="s">
        <v>146</v>
      </c>
      <c r="C56" s="15"/>
      <c r="D56" s="16"/>
      <c r="E56" s="15"/>
      <c r="F56" s="16"/>
      <c r="G56" s="17"/>
    </row>
    <row r="57" spans="1:7" ht="15.9" customHeight="1" x14ac:dyDescent="0.3">
      <c r="A57" s="23" t="s">
        <v>76</v>
      </c>
      <c r="B57" s="24" t="s">
        <v>131</v>
      </c>
      <c r="C57" s="20" t="s">
        <v>91</v>
      </c>
      <c r="D57" s="21"/>
      <c r="E57" s="20">
        <v>10</v>
      </c>
      <c r="F57" s="22">
        <f>D57*E57</f>
        <v>0</v>
      </c>
      <c r="G57" s="22">
        <f t="shared" ref="G57:G58" si="7">1.23*F57</f>
        <v>0</v>
      </c>
    </row>
    <row r="58" spans="1:7" ht="15.9" customHeight="1" x14ac:dyDescent="0.3">
      <c r="A58" s="23" t="s">
        <v>77</v>
      </c>
      <c r="B58" s="24" t="s">
        <v>140</v>
      </c>
      <c r="C58" s="20" t="s">
        <v>91</v>
      </c>
      <c r="D58" s="21"/>
      <c r="E58" s="20">
        <v>10</v>
      </c>
      <c r="F58" s="22">
        <f>D58*E58</f>
        <v>0</v>
      </c>
      <c r="G58" s="22">
        <f t="shared" si="7"/>
        <v>0</v>
      </c>
    </row>
    <row r="59" spans="1:7" ht="24.9" customHeight="1" x14ac:dyDescent="0.3">
      <c r="A59" s="27">
        <v>3</v>
      </c>
      <c r="B59" s="31" t="s">
        <v>31</v>
      </c>
      <c r="C59" s="28"/>
      <c r="D59" s="29"/>
      <c r="E59" s="28"/>
      <c r="F59" s="29"/>
      <c r="G59" s="30"/>
    </row>
    <row r="60" spans="1:7" ht="15.9" customHeight="1" x14ac:dyDescent="0.3">
      <c r="A60" s="13" t="s">
        <v>78</v>
      </c>
      <c r="B60" s="25" t="s">
        <v>9</v>
      </c>
      <c r="C60" s="15"/>
      <c r="D60" s="16"/>
      <c r="E60" s="15"/>
      <c r="F60" s="16"/>
      <c r="G60" s="17"/>
    </row>
    <row r="61" spans="1:7" ht="32.1" customHeight="1" x14ac:dyDescent="0.3">
      <c r="A61" s="18" t="s">
        <v>79</v>
      </c>
      <c r="B61" s="19" t="s">
        <v>99</v>
      </c>
      <c r="C61" s="20" t="s">
        <v>3</v>
      </c>
      <c r="D61" s="21"/>
      <c r="E61" s="20">
        <v>8</v>
      </c>
      <c r="F61" s="22">
        <f>D61*E61</f>
        <v>0</v>
      </c>
      <c r="G61" s="22">
        <f t="shared" ref="G61:G63" si="8">1.23*F61</f>
        <v>0</v>
      </c>
    </row>
    <row r="62" spans="1:7" ht="32.1" customHeight="1" x14ac:dyDescent="0.3">
      <c r="A62" s="18" t="s">
        <v>80</v>
      </c>
      <c r="B62" s="19" t="s">
        <v>100</v>
      </c>
      <c r="C62" s="20" t="s">
        <v>3</v>
      </c>
      <c r="D62" s="21"/>
      <c r="E62" s="20">
        <v>8</v>
      </c>
      <c r="F62" s="22">
        <f>D62*E62</f>
        <v>0</v>
      </c>
      <c r="G62" s="22">
        <f t="shared" si="8"/>
        <v>0</v>
      </c>
    </row>
    <row r="63" spans="1:7" ht="15.9" customHeight="1" x14ac:dyDescent="0.3">
      <c r="A63" s="18" t="s">
        <v>81</v>
      </c>
      <c r="B63" s="19" t="s">
        <v>21</v>
      </c>
      <c r="C63" s="20" t="s">
        <v>3</v>
      </c>
      <c r="D63" s="21"/>
      <c r="E63" s="20">
        <v>48</v>
      </c>
      <c r="F63" s="22">
        <f>D63*E63</f>
        <v>0</v>
      </c>
      <c r="G63" s="22">
        <f t="shared" si="8"/>
        <v>0</v>
      </c>
    </row>
    <row r="64" spans="1:7" ht="15.9" customHeight="1" x14ac:dyDescent="0.3">
      <c r="A64" s="13" t="s">
        <v>82</v>
      </c>
      <c r="B64" s="49" t="s">
        <v>24</v>
      </c>
      <c r="C64" s="50"/>
      <c r="D64" s="50"/>
      <c r="E64" s="50"/>
      <c r="F64" s="50"/>
      <c r="G64" s="51"/>
    </row>
    <row r="65" spans="1:7" ht="15.9" customHeight="1" x14ac:dyDescent="0.3">
      <c r="A65" s="23" t="s">
        <v>83</v>
      </c>
      <c r="B65" s="24" t="s">
        <v>122</v>
      </c>
      <c r="C65" s="20" t="s">
        <v>91</v>
      </c>
      <c r="D65" s="21"/>
      <c r="E65" s="20">
        <v>10</v>
      </c>
      <c r="F65" s="22">
        <f>D65*E65</f>
        <v>0</v>
      </c>
      <c r="G65" s="22">
        <f t="shared" ref="G65:G66" si="9">1.23*F65</f>
        <v>0</v>
      </c>
    </row>
    <row r="66" spans="1:7" ht="15.9" customHeight="1" x14ac:dyDescent="0.3">
      <c r="A66" s="23" t="s">
        <v>84</v>
      </c>
      <c r="B66" s="24" t="s">
        <v>139</v>
      </c>
      <c r="C66" s="20" t="s">
        <v>91</v>
      </c>
      <c r="D66" s="21"/>
      <c r="E66" s="20">
        <v>10</v>
      </c>
      <c r="F66" s="22">
        <f>D66*E66</f>
        <v>0</v>
      </c>
      <c r="G66" s="22">
        <f t="shared" si="9"/>
        <v>0</v>
      </c>
    </row>
    <row r="67" spans="1:7" ht="15.9" customHeight="1" x14ac:dyDescent="0.3">
      <c r="A67" s="13" t="s">
        <v>85</v>
      </c>
      <c r="B67" s="25" t="s">
        <v>146</v>
      </c>
      <c r="C67" s="15"/>
      <c r="D67" s="16"/>
      <c r="E67" s="15"/>
      <c r="F67" s="16"/>
      <c r="G67" s="17"/>
    </row>
    <row r="68" spans="1:7" ht="15.9" customHeight="1" x14ac:dyDescent="0.3">
      <c r="A68" s="23" t="s">
        <v>86</v>
      </c>
      <c r="B68" s="24" t="s">
        <v>131</v>
      </c>
      <c r="C68" s="20" t="s">
        <v>91</v>
      </c>
      <c r="D68" s="21"/>
      <c r="E68" s="20">
        <v>10</v>
      </c>
      <c r="F68" s="22">
        <f>D68*E68</f>
        <v>0</v>
      </c>
      <c r="G68" s="22">
        <f t="shared" ref="G68:G69" si="10">1.23*F68</f>
        <v>0</v>
      </c>
    </row>
    <row r="69" spans="1:7" ht="15.9" customHeight="1" x14ac:dyDescent="0.3">
      <c r="A69" s="23" t="s">
        <v>87</v>
      </c>
      <c r="B69" s="24" t="s">
        <v>141</v>
      </c>
      <c r="C69" s="20" t="s">
        <v>91</v>
      </c>
      <c r="D69" s="21"/>
      <c r="E69" s="20">
        <v>10</v>
      </c>
      <c r="F69" s="22">
        <f>D69*E69</f>
        <v>0</v>
      </c>
      <c r="G69" s="22">
        <f t="shared" si="10"/>
        <v>0</v>
      </c>
    </row>
    <row r="70" spans="1:7" ht="24.9" customHeight="1" x14ac:dyDescent="0.3">
      <c r="A70" s="27">
        <v>4</v>
      </c>
      <c r="B70" s="31" t="s">
        <v>147</v>
      </c>
      <c r="C70" s="28"/>
      <c r="D70" s="29"/>
      <c r="E70" s="28"/>
      <c r="F70" s="29"/>
      <c r="G70" s="30"/>
    </row>
    <row r="71" spans="1:7" ht="15.9" customHeight="1" x14ac:dyDescent="0.3">
      <c r="A71" s="13" t="s">
        <v>88</v>
      </c>
      <c r="B71" s="25" t="s">
        <v>9</v>
      </c>
      <c r="C71" s="15"/>
      <c r="D71" s="16"/>
      <c r="E71" s="15"/>
      <c r="F71" s="16"/>
      <c r="G71" s="17"/>
    </row>
    <row r="72" spans="1:7" ht="32.1" customHeight="1" x14ac:dyDescent="0.3">
      <c r="A72" s="18" t="s">
        <v>105</v>
      </c>
      <c r="B72" s="19" t="s">
        <v>104</v>
      </c>
      <c r="C72" s="20" t="s">
        <v>3</v>
      </c>
      <c r="D72" s="21"/>
      <c r="E72" s="20">
        <v>8</v>
      </c>
      <c r="F72" s="22">
        <f>D72*E72</f>
        <v>0</v>
      </c>
      <c r="G72" s="22">
        <f t="shared" ref="G72:G74" si="11">1.23*F72</f>
        <v>0</v>
      </c>
    </row>
    <row r="73" spans="1:7" ht="32.1" customHeight="1" x14ac:dyDescent="0.3">
      <c r="A73" s="18" t="s">
        <v>106</v>
      </c>
      <c r="B73" s="19" t="s">
        <v>98</v>
      </c>
      <c r="C73" s="20" t="s">
        <v>3</v>
      </c>
      <c r="D73" s="21"/>
      <c r="E73" s="20">
        <v>8</v>
      </c>
      <c r="F73" s="22">
        <f>D73*E73</f>
        <v>0</v>
      </c>
      <c r="G73" s="22">
        <f t="shared" si="11"/>
        <v>0</v>
      </c>
    </row>
    <row r="74" spans="1:7" ht="15.9" customHeight="1" x14ac:dyDescent="0.3">
      <c r="A74" s="18" t="s">
        <v>107</v>
      </c>
      <c r="B74" s="19" t="s">
        <v>21</v>
      </c>
      <c r="C74" s="20" t="s">
        <v>3</v>
      </c>
      <c r="D74" s="21"/>
      <c r="E74" s="20">
        <v>8</v>
      </c>
      <c r="F74" s="22">
        <f>D74*E74</f>
        <v>0</v>
      </c>
      <c r="G74" s="22">
        <f t="shared" si="11"/>
        <v>0</v>
      </c>
    </row>
    <row r="75" spans="1:7" ht="15.9" customHeight="1" x14ac:dyDescent="0.3">
      <c r="A75" s="14" t="s">
        <v>89</v>
      </c>
      <c r="B75" s="49" t="s">
        <v>24</v>
      </c>
      <c r="C75" s="50"/>
      <c r="D75" s="50"/>
      <c r="E75" s="50"/>
      <c r="F75" s="50"/>
      <c r="G75" s="51"/>
    </row>
    <row r="76" spans="1:7" ht="15.9" customHeight="1" x14ac:dyDescent="0.3">
      <c r="A76" s="18" t="s">
        <v>108</v>
      </c>
      <c r="B76" s="24" t="s">
        <v>122</v>
      </c>
      <c r="C76" s="20" t="s">
        <v>91</v>
      </c>
      <c r="D76" s="21"/>
      <c r="E76" s="20">
        <v>10</v>
      </c>
      <c r="F76" s="22">
        <f>D76*E76</f>
        <v>0</v>
      </c>
      <c r="G76" s="22">
        <f t="shared" ref="G76:G77" si="12">1.23*F76</f>
        <v>0</v>
      </c>
    </row>
    <row r="77" spans="1:7" ht="15.9" customHeight="1" x14ac:dyDescent="0.3">
      <c r="A77" s="18" t="s">
        <v>109</v>
      </c>
      <c r="B77" s="24" t="s">
        <v>139</v>
      </c>
      <c r="C77" s="20" t="s">
        <v>91</v>
      </c>
      <c r="D77" s="21"/>
      <c r="E77" s="20">
        <v>10</v>
      </c>
      <c r="F77" s="22">
        <f>D77*E77</f>
        <v>0</v>
      </c>
      <c r="G77" s="22">
        <f t="shared" si="12"/>
        <v>0</v>
      </c>
    </row>
    <row r="78" spans="1:7" ht="32.1" customHeight="1" x14ac:dyDescent="0.3">
      <c r="A78" s="18" t="s">
        <v>117</v>
      </c>
      <c r="B78" s="24" t="s">
        <v>142</v>
      </c>
      <c r="C78" s="20" t="s">
        <v>119</v>
      </c>
      <c r="D78" s="21"/>
      <c r="E78" s="20">
        <v>10</v>
      </c>
      <c r="F78" s="22">
        <f>D78*E78</f>
        <v>0</v>
      </c>
      <c r="G78" s="22">
        <f t="shared" ref="G78" si="13">1.23*F78</f>
        <v>0</v>
      </c>
    </row>
    <row r="79" spans="1:7" ht="15.9" customHeight="1" x14ac:dyDescent="0.3">
      <c r="A79" s="14" t="s">
        <v>90</v>
      </c>
      <c r="B79" s="25" t="s">
        <v>146</v>
      </c>
      <c r="C79" s="15"/>
      <c r="D79" s="16"/>
      <c r="E79" s="15"/>
      <c r="F79" s="16"/>
      <c r="G79" s="17"/>
    </row>
    <row r="80" spans="1:7" ht="15.9" customHeight="1" x14ac:dyDescent="0.3">
      <c r="A80" s="18" t="s">
        <v>110</v>
      </c>
      <c r="B80" s="24" t="s">
        <v>131</v>
      </c>
      <c r="C80" s="20" t="s">
        <v>91</v>
      </c>
      <c r="D80" s="21"/>
      <c r="E80" s="20">
        <v>10</v>
      </c>
      <c r="F80" s="22">
        <f>D80*E80</f>
        <v>0</v>
      </c>
      <c r="G80" s="22">
        <f t="shared" ref="G80:G81" si="14">1.23*F80</f>
        <v>0</v>
      </c>
    </row>
    <row r="81" spans="1:7" ht="15.9" customHeight="1" x14ac:dyDescent="0.3">
      <c r="A81" s="18" t="s">
        <v>111</v>
      </c>
      <c r="B81" s="24" t="s">
        <v>140</v>
      </c>
      <c r="C81" s="20" t="s">
        <v>91</v>
      </c>
      <c r="D81" s="21"/>
      <c r="E81" s="20">
        <v>10</v>
      </c>
      <c r="F81" s="22">
        <f>D81*E81</f>
        <v>0</v>
      </c>
      <c r="G81" s="22">
        <f t="shared" si="14"/>
        <v>0</v>
      </c>
    </row>
    <row r="82" spans="1:7" ht="15.9" customHeight="1" x14ac:dyDescent="0.3">
      <c r="A82" s="18" t="s">
        <v>118</v>
      </c>
      <c r="B82" s="19" t="s">
        <v>138</v>
      </c>
      <c r="C82" s="20" t="s">
        <v>119</v>
      </c>
      <c r="D82" s="21"/>
      <c r="E82" s="20">
        <v>10</v>
      </c>
      <c r="F82" s="22">
        <f>D82*E82</f>
        <v>0</v>
      </c>
      <c r="G82" s="22">
        <f t="shared" ref="G82" si="15">1.23*F82</f>
        <v>0</v>
      </c>
    </row>
    <row r="83" spans="1:7" ht="24.9" customHeight="1" x14ac:dyDescent="0.3">
      <c r="A83" s="27">
        <v>5</v>
      </c>
      <c r="B83" s="31" t="s">
        <v>2</v>
      </c>
      <c r="C83" s="32"/>
      <c r="D83" s="33"/>
      <c r="E83" s="32"/>
      <c r="F83" s="33"/>
      <c r="G83" s="34"/>
    </row>
    <row r="84" spans="1:7" ht="15.9" customHeight="1" x14ac:dyDescent="0.3">
      <c r="A84" s="23" t="s">
        <v>112</v>
      </c>
      <c r="B84" s="35" t="s">
        <v>6</v>
      </c>
      <c r="C84" s="23" t="s">
        <v>3</v>
      </c>
      <c r="D84" s="21"/>
      <c r="E84" s="36">
        <v>10</v>
      </c>
      <c r="F84" s="22">
        <f t="shared" ref="F84:F89" si="16">D84*E84</f>
        <v>0</v>
      </c>
      <c r="G84" s="22">
        <f t="shared" ref="G84:G89" si="17">1.23*F84</f>
        <v>0</v>
      </c>
    </row>
    <row r="85" spans="1:7" ht="59.25" customHeight="1" x14ac:dyDescent="0.3">
      <c r="A85" s="23" t="s">
        <v>113</v>
      </c>
      <c r="B85" s="35" t="s">
        <v>155</v>
      </c>
      <c r="C85" s="23" t="s">
        <v>4</v>
      </c>
      <c r="D85" s="21"/>
      <c r="E85" s="36">
        <v>200</v>
      </c>
      <c r="F85" s="22">
        <f t="shared" si="16"/>
        <v>0</v>
      </c>
      <c r="G85" s="22">
        <f t="shared" si="17"/>
        <v>0</v>
      </c>
    </row>
    <row r="86" spans="1:7" ht="32.1" customHeight="1" x14ac:dyDescent="0.3">
      <c r="A86" s="23" t="s">
        <v>114</v>
      </c>
      <c r="B86" s="35" t="s">
        <v>34</v>
      </c>
      <c r="C86" s="23" t="s">
        <v>148</v>
      </c>
      <c r="D86" s="46">
        <v>16500</v>
      </c>
      <c r="E86" s="36">
        <v>1</v>
      </c>
      <c r="F86" s="22">
        <f t="shared" si="16"/>
        <v>16500</v>
      </c>
      <c r="G86" s="22">
        <f t="shared" si="17"/>
        <v>20295</v>
      </c>
    </row>
    <row r="87" spans="1:7" ht="15.9" customHeight="1" x14ac:dyDescent="0.3">
      <c r="A87" s="23" t="s">
        <v>115</v>
      </c>
      <c r="B87" s="24" t="s">
        <v>35</v>
      </c>
      <c r="C87" s="20" t="s">
        <v>96</v>
      </c>
      <c r="D87" s="37"/>
      <c r="E87" s="36">
        <v>300</v>
      </c>
      <c r="F87" s="22">
        <f t="shared" si="16"/>
        <v>0</v>
      </c>
      <c r="G87" s="22">
        <f t="shared" si="17"/>
        <v>0</v>
      </c>
    </row>
    <row r="88" spans="1:7" ht="15.9" customHeight="1" x14ac:dyDescent="0.3">
      <c r="A88" s="23" t="s">
        <v>116</v>
      </c>
      <c r="B88" s="24" t="s">
        <v>121</v>
      </c>
      <c r="C88" s="20" t="s">
        <v>91</v>
      </c>
      <c r="D88" s="21"/>
      <c r="E88" s="36">
        <v>150</v>
      </c>
      <c r="F88" s="22">
        <f t="shared" si="16"/>
        <v>0</v>
      </c>
      <c r="G88" s="22">
        <f t="shared" ref="G88" si="18">1.23*F88</f>
        <v>0</v>
      </c>
    </row>
    <row r="89" spans="1:7" ht="48" customHeight="1" x14ac:dyDescent="0.3">
      <c r="A89" s="23" t="s">
        <v>120</v>
      </c>
      <c r="B89" s="38" t="s">
        <v>145</v>
      </c>
      <c r="C89" s="20" t="s">
        <v>144</v>
      </c>
      <c r="D89" s="21"/>
      <c r="E89" s="36">
        <v>8</v>
      </c>
      <c r="F89" s="22">
        <f t="shared" si="16"/>
        <v>0</v>
      </c>
      <c r="G89" s="22">
        <f t="shared" si="17"/>
        <v>0</v>
      </c>
    </row>
    <row r="90" spans="1:7" ht="14.25" customHeight="1" thickBot="1" x14ac:dyDescent="0.35">
      <c r="A90" s="39"/>
      <c r="B90" s="40"/>
      <c r="C90" s="41"/>
      <c r="D90" s="42"/>
      <c r="E90" s="41"/>
      <c r="F90" s="42"/>
      <c r="G90" s="43"/>
    </row>
    <row r="91" spans="1:7" ht="18" customHeight="1" thickBot="1" x14ac:dyDescent="0.35">
      <c r="D91" s="54" t="s">
        <v>149</v>
      </c>
      <c r="E91" s="55"/>
      <c r="F91" s="56">
        <f>SUM(F8:F90)</f>
        <v>16500</v>
      </c>
      <c r="G91" s="57">
        <f>SUM(G8:G90)</f>
        <v>20295</v>
      </c>
    </row>
    <row r="93" spans="1:7" x14ac:dyDescent="0.3">
      <c r="B93" s="44" t="s">
        <v>5</v>
      </c>
      <c r="C93" s="44"/>
      <c r="D93" s="45"/>
      <c r="E93" s="45"/>
      <c r="F93" s="45"/>
    </row>
    <row r="94" spans="1:7" ht="75" customHeight="1" x14ac:dyDescent="0.3">
      <c r="B94" s="52" t="s">
        <v>154</v>
      </c>
      <c r="C94" s="52"/>
      <c r="D94" s="52"/>
      <c r="E94" s="52"/>
      <c r="F94" s="52"/>
      <c r="G94" s="52"/>
    </row>
  </sheetData>
  <sheetProtection algorithmName="SHA-512" hashValue="06Afl4NPnArn367R5piLNzGV1856y6lbkhrcVk94K86UHj7qybxIAzaGOaIejfjrEWPgcJfWyoZIwRJVeXPWmg==" saltValue="UCHasxc9Y9Tl7iKSQHBAQA==" spinCount="100000" sheet="1" formatCells="0" formatColumns="0" formatRows="0" insertColumns="0" insertRows="0" insertHyperlinks="0" deleteColumns="0" deleteRows="0" sort="0" autoFilter="0" pivotTables="0"/>
  <protectedRanges>
    <protectedRange algorithmName="SHA-512" hashValue="4eLW59uCqzWzL0gJiuxc9cWzuHAmPpByZScH1nDpuclYu2ak/KR7fwe0UUbl8EZ5PT4lBhLXAiape4hV9wpk6Q==" saltValue="8b7uoA/EPBh+lCCInWoxAQ==" spinCount="100000" sqref="D86" name="Rozstęp1"/>
  </protectedRanges>
  <mergeCells count="11">
    <mergeCell ref="A1:B1"/>
    <mergeCell ref="B3:D3"/>
    <mergeCell ref="B64:G64"/>
    <mergeCell ref="D91:E91"/>
    <mergeCell ref="B94:G94"/>
    <mergeCell ref="B52:G52"/>
    <mergeCell ref="A4:B4"/>
    <mergeCell ref="B15:G15"/>
    <mergeCell ref="B20:G20"/>
    <mergeCell ref="B49:G49"/>
    <mergeCell ref="B75:G75"/>
  </mergeCells>
  <pageMargins left="0.23622047244094491" right="0.23622047244094491" top="0.74803149606299213" bottom="0.74803149606299213" header="0.31496062992125984" footer="0.31496062992125984"/>
  <pageSetup paperSize="8" scale="65"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a19cb1c7-c5c7-46d4-85ae-d83685407bba">AEASQFSYQUA4-1784930391-13913</_dlc_DocId>
    <_dlc_DocIdUrl xmlns="a19cb1c7-c5c7-46d4-85ae-d83685407bba">
      <Url>https://swpp2.dms.gkpge.pl/sites/32/_layouts/15/DocIdRedir.aspx?ID=AEASQFSYQUA4-1784930391-13913</Url>
      <Description>AEASQFSYQUA4-1784930391-13913</Description>
    </_dlc_DocIdUrl>
    <dmsv2BaseFileName xmlns="http://schemas.microsoft.com/sharepoint/v3">Załącznik nr 11 do SWZ - Formularz cenowy.xlsx</dmsv2BaseFileName>
    <dmsv2BaseDisplayName xmlns="http://schemas.microsoft.com/sharepoint/v3">Załącznik nr 11 do SWZ - Formularz cenowy</dmsv2BaseDisplayName>
    <dmsv2SWPP2ObjectNumber xmlns="http://schemas.microsoft.com/sharepoint/v3">POST/PEC/PEC/UZI/01037/2024                       </dmsv2SWPP2ObjectNumber>
    <dmsv2SWPP2SumMD5 xmlns="http://schemas.microsoft.com/sharepoint/v3">08f3322e9a9c65230ce08bce44fd1a7e</dmsv2SWPP2SumMD5>
    <dmsv2BaseMoved xmlns="http://schemas.microsoft.com/sharepoint/v3">false</dmsv2BaseMoved>
    <dmsv2BaseIsSensitive xmlns="http://schemas.microsoft.com/sharepoint/v3">true</dmsv2BaseIsSensitive>
    <dmsv2SWPP2IDSWPP2 xmlns="http://schemas.microsoft.com/sharepoint/v3">658588</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20957403</dmsv2BaseClientSystemDocumentID>
    <dmsv2BaseModifiedByID xmlns="http://schemas.microsoft.com/sharepoint/v3">19100704</dmsv2BaseModifiedByID>
    <dmsv2BaseCreatedByID xmlns="http://schemas.microsoft.com/sharepoint/v3">19100704</dmsv2BaseCreatedByID>
    <dmsv2SWPP2ObjectDepartment xmlns="http://schemas.microsoft.com/sharepoint/v3">00000001000l00030002</dmsv2SWPP2ObjectDepartment>
    <dmsv2SWPP2ObjectName xmlns="http://schemas.microsoft.com/sharepoint/v3">Postępowanie</dmsv2SWPP2ObjectName>
  </documentManagement>
</p:properties>
</file>

<file path=customXml/item3.xml><?xml version="1.0" encoding="utf-8"?>
<ct:contentTypeSchema xmlns:ct="http://schemas.microsoft.com/office/2006/metadata/contentType" xmlns:ma="http://schemas.microsoft.com/office/2006/metadata/properties/metaAttributes" ct:_="" ma:_="" ma:contentTypeName="DMS2_SWPP2_BaseDocument" ma:contentTypeID="0x0101891000ED70224960BAB84ABE34E15D166214BB" ma:contentTypeVersion="0" ma:contentTypeDescription="SWPP2 Dokument bazowy" ma:contentTypeScope="" ma:versionID="e295e7e05c351f4c96f662046f1d3b3a">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A5143FD-01AC-49DE-9214-B2AF8C2FF268}">
  <ds:schemaRefs>
    <ds:schemaRef ds:uri="http://schemas.microsoft.com/sharepoint/v3/contenttype/forms"/>
  </ds:schemaRefs>
</ds:datastoreItem>
</file>

<file path=customXml/itemProps2.xml><?xml version="1.0" encoding="utf-8"?>
<ds:datastoreItem xmlns:ds="http://schemas.openxmlformats.org/officeDocument/2006/customXml" ds:itemID="{D1052C0A-A49D-4AED-993F-CA1907218D8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795885e0-0611-46e8-aa7d-6ce7adba2769"/>
    <ds:schemaRef ds:uri="http://www.w3.org/XML/1998/namespace"/>
    <ds:schemaRef ds:uri="http://purl.org/dc/dcmitype/"/>
  </ds:schemaRefs>
</ds:datastoreItem>
</file>

<file path=customXml/itemProps3.xml><?xml version="1.0" encoding="utf-8"?>
<ds:datastoreItem xmlns:ds="http://schemas.openxmlformats.org/officeDocument/2006/customXml" ds:itemID="{ACE10714-E4EE-428F-9FDF-07DE53A44EF3}"/>
</file>

<file path=customXml/itemProps4.xml><?xml version="1.0" encoding="utf-8"?>
<ds:datastoreItem xmlns:ds="http://schemas.openxmlformats.org/officeDocument/2006/customXml" ds:itemID="{EE15EDFA-49C2-4942-8EDD-0DFEB1B3C37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Katalog czynności i stawek</vt:lpstr>
    </vt:vector>
  </TitlesOfParts>
  <Company>PGE Systemy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Plichta Mirosław [PGE EC O.Wybrzeże]</dc:creator>
  <cp:lastModifiedBy>Masłoń Patrycja [PGE EC S.A.]</cp:lastModifiedBy>
  <cp:lastPrinted>2023-10-19T06:42:52Z</cp:lastPrinted>
  <dcterms:created xsi:type="dcterms:W3CDTF">2023-02-08T09:00:35Z</dcterms:created>
  <dcterms:modified xsi:type="dcterms:W3CDTF">2024-10-18T07:21:18Z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0x0101891000ED70224960BAB84ABE34E15D166214BB</vt:lpwstr>
  </property>
  <property fmtid="{D5CDD505-2E9C-101B-9397-08002B2CF9AE}" pid="3" name="_dlc_DocIdItemGuid">
    <vt:lpwstr>0a2f920e-15c5-4029-8cd9-d6cc2ad6c446</vt:lpwstr>
  </property>
</Properties>
</file>