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G:\02. PUBLICZNE\24_07 PZP Prace utrzymaniowe IMOS Gdańsk i Gdynia 01021_2024\04 SWZ\"/>
    </mc:Choice>
  </mc:AlternateContent>
  <bookViews>
    <workbookView xWindow="410" yWindow="530" windowWidth="20780" windowHeight="11450" firstSheet="1" activeTab="2"/>
  </bookViews>
  <sheets>
    <sheet name="Katalog  prac GDAŃSK" sheetId="1" r:id="rId1"/>
    <sheet name="Katalog prac GDYNIA" sheetId="2" r:id="rId2"/>
    <sheet name="Katalog stawek i wskaźników" sheetId="3" r:id="rId3"/>
    <sheet name="Wartość zamówienia na 4 lata" sheetId="4" r:id="rId4"/>
  </sheets>
  <definedNames>
    <definedName name="_xlnm._FilterDatabase" localSheetId="0" hidden="1">'Katalog  prac GDAŃSK'!$I$5:$I$650</definedName>
    <definedName name="_xlnm._FilterDatabase" localSheetId="1" hidden="1">'Katalog prac GDYNIA'!$I$5:$I$689</definedName>
  </definedNames>
  <calcPr calcId="162913"/>
</workbook>
</file>

<file path=xl/calcChain.xml><?xml version="1.0" encoding="utf-8"?>
<calcChain xmlns="http://schemas.openxmlformats.org/spreadsheetml/2006/main">
  <c r="F689" i="2" l="1"/>
  <c r="G689" i="2"/>
  <c r="G5" i="3" l="1"/>
  <c r="G592" i="1" l="1"/>
  <c r="G11" i="3" l="1"/>
  <c r="G10" i="3"/>
  <c r="G5" i="1" l="1"/>
  <c r="G238" i="1"/>
  <c r="G609" i="2" l="1"/>
  <c r="G14" i="3" l="1"/>
  <c r="G15" i="3"/>
  <c r="G7" i="3" l="1"/>
  <c r="G309" i="1" l="1"/>
  <c r="G310" i="1"/>
  <c r="G311" i="1"/>
  <c r="G312" i="1"/>
  <c r="F652" i="1" l="1"/>
  <c r="G21" i="3"/>
  <c r="G22" i="3"/>
  <c r="G23" i="3"/>
  <c r="G24" i="3"/>
  <c r="G287" i="2" l="1"/>
  <c r="G288" i="2"/>
  <c r="G289" i="2"/>
  <c r="G688" i="2" l="1"/>
  <c r="G687" i="2"/>
  <c r="G686" i="2"/>
  <c r="G685" i="2"/>
  <c r="G230" i="1" l="1"/>
  <c r="G229" i="1"/>
  <c r="G153" i="1"/>
  <c r="G105" i="1"/>
  <c r="G208" i="1"/>
  <c r="G207" i="1"/>
  <c r="G6" i="2" l="1"/>
  <c r="G7" i="2"/>
  <c r="G8" i="2"/>
  <c r="G9" i="2"/>
  <c r="G10" i="2"/>
  <c r="G11" i="2"/>
  <c r="G12" i="2"/>
  <c r="G13" i="2"/>
  <c r="G14" i="2"/>
  <c r="G15" i="2"/>
  <c r="G16" i="2"/>
  <c r="G17" i="2"/>
  <c r="G18" i="2"/>
  <c r="G19" i="2"/>
  <c r="G20" i="2"/>
  <c r="G21" i="2"/>
  <c r="G22" i="2"/>
  <c r="G23" i="2"/>
  <c r="G24" i="2"/>
  <c r="G25" i="2"/>
  <c r="G26" i="2"/>
  <c r="G27" i="2"/>
  <c r="G28" i="2"/>
  <c r="G29" i="2"/>
  <c r="G30" i="2"/>
  <c r="G31" i="2"/>
  <c r="G32" i="2"/>
  <c r="G33" i="2"/>
  <c r="G34" i="2"/>
  <c r="G35" i="2"/>
  <c r="G36" i="2"/>
  <c r="G37" i="2"/>
  <c r="G38" i="2"/>
  <c r="G39" i="2"/>
  <c r="G40" i="2"/>
  <c r="G41" i="2"/>
  <c r="G42" i="2"/>
  <c r="G43" i="2"/>
  <c r="G44" i="2"/>
  <c r="G45" i="2"/>
  <c r="G46" i="2"/>
  <c r="G47" i="2"/>
  <c r="G48" i="2"/>
  <c r="G49" i="2"/>
  <c r="G50" i="2"/>
  <c r="G51" i="2"/>
  <c r="G52" i="2"/>
  <c r="G53" i="2"/>
  <c r="G54" i="2"/>
  <c r="G55" i="2"/>
  <c r="G56" i="2"/>
  <c r="G57" i="2"/>
  <c r="G58" i="2"/>
  <c r="G59" i="2"/>
  <c r="G60" i="2"/>
  <c r="G61" i="2"/>
  <c r="G62" i="2"/>
  <c r="G64" i="2"/>
  <c r="G65" i="2"/>
  <c r="G66" i="2"/>
  <c r="G67" i="2"/>
  <c r="G68" i="2"/>
  <c r="G69" i="2"/>
  <c r="G70" i="2"/>
  <c r="G71" i="2"/>
  <c r="G72" i="2"/>
  <c r="G73" i="2"/>
  <c r="G74" i="2"/>
  <c r="G75" i="2"/>
  <c r="G76" i="2"/>
  <c r="G77" i="2"/>
  <c r="G78" i="2"/>
  <c r="G79" i="2"/>
  <c r="G80" i="2"/>
  <c r="G81" i="2"/>
  <c r="G82" i="2"/>
  <c r="G83" i="2"/>
  <c r="G84" i="2"/>
  <c r="G85" i="2"/>
  <c r="G86" i="2"/>
  <c r="G87" i="2"/>
  <c r="G88" i="2"/>
  <c r="G89" i="2"/>
  <c r="G90" i="2"/>
  <c r="G91" i="2"/>
  <c r="G92" i="2"/>
  <c r="G93" i="2"/>
  <c r="G94" i="2"/>
  <c r="G95" i="2"/>
  <c r="G96" i="2"/>
  <c r="G97" i="2"/>
  <c r="G99" i="2"/>
  <c r="G100" i="2"/>
  <c r="G101" i="2"/>
  <c r="G102" i="2"/>
  <c r="G103" i="2"/>
  <c r="G104" i="2"/>
  <c r="G105" i="2"/>
  <c r="G106" i="2"/>
  <c r="G107" i="2"/>
  <c r="G108" i="2"/>
  <c r="G109" i="2"/>
  <c r="G110" i="2"/>
  <c r="G111" i="2"/>
  <c r="G112" i="2"/>
  <c r="G113" i="2"/>
  <c r="G114" i="2"/>
  <c r="G115" i="2"/>
  <c r="G116" i="2"/>
  <c r="G117" i="2"/>
  <c r="G118" i="2"/>
  <c r="G119" i="2"/>
  <c r="G121" i="2"/>
  <c r="G122" i="2"/>
  <c r="G123" i="2"/>
  <c r="G124" i="2"/>
  <c r="G125" i="2"/>
  <c r="G126" i="2"/>
  <c r="G127" i="2"/>
  <c r="G129" i="2"/>
  <c r="G130" i="2"/>
  <c r="G131" i="2"/>
  <c r="G133" i="2"/>
  <c r="G134" i="2"/>
  <c r="G135" i="2"/>
  <c r="G136" i="2"/>
  <c r="G137" i="2"/>
  <c r="G138" i="2"/>
  <c r="G139" i="2"/>
  <c r="G140" i="2"/>
  <c r="G142" i="2"/>
  <c r="G143" i="2"/>
  <c r="G144" i="2"/>
  <c r="G145" i="2"/>
  <c r="G146" i="2"/>
  <c r="G147" i="2"/>
  <c r="G148" i="2"/>
  <c r="G149" i="2"/>
  <c r="G150" i="2"/>
  <c r="G151" i="2"/>
  <c r="G152" i="2"/>
  <c r="G153" i="2"/>
  <c r="G154" i="2"/>
  <c r="G155" i="2"/>
  <c r="G156" i="2"/>
  <c r="G157" i="2"/>
  <c r="G158" i="2"/>
  <c r="G160" i="2"/>
  <c r="G161" i="2"/>
  <c r="G162" i="2"/>
  <c r="G163" i="2"/>
  <c r="G164" i="2"/>
  <c r="G165" i="2"/>
  <c r="G166" i="2"/>
  <c r="G167" i="2"/>
  <c r="G168" i="2"/>
  <c r="G169" i="2"/>
  <c r="G170" i="2"/>
  <c r="G171" i="2"/>
  <c r="G172" i="2"/>
  <c r="G173" i="2"/>
  <c r="G174" i="2"/>
  <c r="G175" i="2"/>
  <c r="G176" i="2"/>
  <c r="G177" i="2"/>
  <c r="G178" i="2"/>
  <c r="G179" i="2"/>
  <c r="G181" i="2"/>
  <c r="G182" i="2"/>
  <c r="G183" i="2"/>
  <c r="G185" i="2"/>
  <c r="G186" i="2"/>
  <c r="G187" i="2"/>
  <c r="G188" i="2"/>
  <c r="G189" i="2"/>
  <c r="G190" i="2"/>
  <c r="G191" i="2"/>
  <c r="G192" i="2"/>
  <c r="G193" i="2"/>
  <c r="G194" i="2"/>
  <c r="G195" i="2"/>
  <c r="G196" i="2"/>
  <c r="G197" i="2"/>
  <c r="G198" i="2"/>
  <c r="G199" i="2"/>
  <c r="G200" i="2"/>
  <c r="G201" i="2"/>
  <c r="G202" i="2"/>
  <c r="G203" i="2"/>
  <c r="G204" i="2"/>
  <c r="G205" i="2"/>
  <c r="G206" i="2"/>
  <c r="G207" i="2"/>
  <c r="G208" i="2"/>
  <c r="G209" i="2"/>
  <c r="G210" i="2"/>
  <c r="G211" i="2"/>
  <c r="G212" i="2"/>
  <c r="G213" i="2"/>
  <c r="G214" i="2"/>
  <c r="G215" i="2"/>
  <c r="G216" i="2"/>
  <c r="G217" i="2"/>
  <c r="G218" i="2"/>
  <c r="G219" i="2"/>
  <c r="G220" i="2"/>
  <c r="G221" i="2"/>
  <c r="G222" i="2"/>
  <c r="G223" i="2"/>
  <c r="G224" i="2"/>
  <c r="G225" i="2"/>
  <c r="G226" i="2"/>
  <c r="G227" i="2"/>
  <c r="G228" i="2"/>
  <c r="G229" i="2"/>
  <c r="G230" i="2"/>
  <c r="G231" i="2"/>
  <c r="G232" i="2"/>
  <c r="G233" i="2"/>
  <c r="G234" i="2"/>
  <c r="G235" i="2"/>
  <c r="G236" i="2"/>
  <c r="G237" i="2"/>
  <c r="G238" i="2"/>
  <c r="G239" i="2"/>
  <c r="G240" i="2"/>
  <c r="G241" i="2"/>
  <c r="G242" i="2"/>
  <c r="G243" i="2"/>
  <c r="G244" i="2"/>
  <c r="G245" i="2"/>
  <c r="G246" i="2"/>
  <c r="G247" i="2"/>
  <c r="G248" i="2"/>
  <c r="G249" i="2"/>
  <c r="G250" i="2"/>
  <c r="G251" i="2"/>
  <c r="G252" i="2"/>
  <c r="G253" i="2"/>
  <c r="G254" i="2"/>
  <c r="G255" i="2"/>
  <c r="G256" i="2"/>
  <c r="G257" i="2"/>
  <c r="G258" i="2"/>
  <c r="G259" i="2"/>
  <c r="G260" i="2"/>
  <c r="G261" i="2"/>
  <c r="G262" i="2"/>
  <c r="G263" i="2"/>
  <c r="G264" i="2"/>
  <c r="G265" i="2"/>
  <c r="G266" i="2"/>
  <c r="G267" i="2"/>
  <c r="G268" i="2"/>
  <c r="G269" i="2"/>
  <c r="G270" i="2"/>
  <c r="G271" i="2"/>
  <c r="G272" i="2"/>
  <c r="G273" i="2"/>
  <c r="G274" i="2"/>
  <c r="G275" i="2"/>
  <c r="G276" i="2"/>
  <c r="G277" i="2"/>
  <c r="G278" i="2"/>
  <c r="G279" i="2"/>
  <c r="G280" i="2"/>
  <c r="G281" i="2"/>
  <c r="G282" i="2"/>
  <c r="G283" i="2"/>
  <c r="G284" i="2"/>
  <c r="G285" i="2"/>
  <c r="G286" i="2"/>
  <c r="G290" i="2"/>
  <c r="G291" i="2"/>
  <c r="G292" i="2"/>
  <c r="G293" i="2"/>
  <c r="G294" i="2"/>
  <c r="G295" i="2"/>
  <c r="G296" i="2"/>
  <c r="G297" i="2"/>
  <c r="G298" i="2"/>
  <c r="G299" i="2"/>
  <c r="G300" i="2"/>
  <c r="G301" i="2"/>
  <c r="G302" i="2"/>
  <c r="G303" i="2"/>
  <c r="G304" i="2"/>
  <c r="G305" i="2"/>
  <c r="G306" i="2"/>
  <c r="G307" i="2"/>
  <c r="G308" i="2"/>
  <c r="G309" i="2"/>
  <c r="G310" i="2"/>
  <c r="G311" i="2"/>
  <c r="G312" i="2"/>
  <c r="G313" i="2"/>
  <c r="G314" i="2"/>
  <c r="G315" i="2"/>
  <c r="G316" i="2"/>
  <c r="G317" i="2"/>
  <c r="G318" i="2"/>
  <c r="G319" i="2"/>
  <c r="G320" i="2"/>
  <c r="G321" i="2"/>
  <c r="G322" i="2"/>
  <c r="G323" i="2"/>
  <c r="G325" i="2"/>
  <c r="G326" i="2"/>
  <c r="G327" i="2"/>
  <c r="G328" i="2"/>
  <c r="G329" i="2"/>
  <c r="G330" i="2"/>
  <c r="G331" i="2"/>
  <c r="G332" i="2"/>
  <c r="G333" i="2"/>
  <c r="G334" i="2"/>
  <c r="G335" i="2"/>
  <c r="G336" i="2"/>
  <c r="G337" i="2"/>
  <c r="G338" i="2"/>
  <c r="G339" i="2"/>
  <c r="G340" i="2"/>
  <c r="G341" i="2"/>
  <c r="G342" i="2"/>
  <c r="G343" i="2"/>
  <c r="G344" i="2"/>
  <c r="G345" i="2"/>
  <c r="G346" i="2"/>
  <c r="G347" i="2"/>
  <c r="G348" i="2"/>
  <c r="G349" i="2"/>
  <c r="G350" i="2"/>
  <c r="G351" i="2"/>
  <c r="G352" i="2"/>
  <c r="G353" i="2"/>
  <c r="G355" i="2"/>
  <c r="G356" i="2"/>
  <c r="G357" i="2"/>
  <c r="G358" i="2"/>
  <c r="G359" i="2"/>
  <c r="G360" i="2"/>
  <c r="G361" i="2"/>
  <c r="G362" i="2"/>
  <c r="G363" i="2"/>
  <c r="G364" i="2"/>
  <c r="G365" i="2"/>
  <c r="G366" i="2"/>
  <c r="G367" i="2"/>
  <c r="G368" i="2"/>
  <c r="G369" i="2"/>
  <c r="G370" i="2"/>
  <c r="G371" i="2"/>
  <c r="G372" i="2"/>
  <c r="G373" i="2"/>
  <c r="G374" i="2"/>
  <c r="G376" i="2"/>
  <c r="G377" i="2"/>
  <c r="G378" i="2"/>
  <c r="G379" i="2"/>
  <c r="G380" i="2"/>
  <c r="G381" i="2"/>
  <c r="G382" i="2"/>
  <c r="G383" i="2"/>
  <c r="G384" i="2"/>
  <c r="G385" i="2"/>
  <c r="G386" i="2"/>
  <c r="G387" i="2"/>
  <c r="G388" i="2"/>
  <c r="G389" i="2"/>
  <c r="G390" i="2"/>
  <c r="G391" i="2"/>
  <c r="G392" i="2"/>
  <c r="G393" i="2"/>
  <c r="G394" i="2"/>
  <c r="G395" i="2"/>
  <c r="G396" i="2"/>
  <c r="G397" i="2"/>
  <c r="G398" i="2"/>
  <c r="G399" i="2"/>
  <c r="G400" i="2"/>
  <c r="G401" i="2"/>
  <c r="G402" i="2"/>
  <c r="G403" i="2"/>
  <c r="G404" i="2"/>
  <c r="G405" i="2"/>
  <c r="G406" i="2"/>
  <c r="G407" i="2"/>
  <c r="G408" i="2"/>
  <c r="G409" i="2"/>
  <c r="G410" i="2"/>
  <c r="G411" i="2"/>
  <c r="G412" i="2"/>
  <c r="G413" i="2"/>
  <c r="G414" i="2"/>
  <c r="G415" i="2"/>
  <c r="G416" i="2"/>
  <c r="G417" i="2"/>
  <c r="G418" i="2"/>
  <c r="G419" i="2"/>
  <c r="G420" i="2"/>
  <c r="G421" i="2"/>
  <c r="G422" i="2"/>
  <c r="G423" i="2"/>
  <c r="G424" i="2"/>
  <c r="G425" i="2"/>
  <c r="G426" i="2"/>
  <c r="G427" i="2"/>
  <c r="G429" i="2"/>
  <c r="G430" i="2"/>
  <c r="G431" i="2"/>
  <c r="G432" i="2"/>
  <c r="G433" i="2"/>
  <c r="G434" i="2"/>
  <c r="G435" i="2"/>
  <c r="G436" i="2"/>
  <c r="G437" i="2"/>
  <c r="G438" i="2"/>
  <c r="G439" i="2"/>
  <c r="G440" i="2"/>
  <c r="G441" i="2"/>
  <c r="G442" i="2"/>
  <c r="G443" i="2"/>
  <c r="G444" i="2"/>
  <c r="G445" i="2"/>
  <c r="G446" i="2"/>
  <c r="G447" i="2"/>
  <c r="G448" i="2"/>
  <c r="G449" i="2"/>
  <c r="G450" i="2"/>
  <c r="G451" i="2"/>
  <c r="G452" i="2"/>
  <c r="G453" i="2"/>
  <c r="G454" i="2"/>
  <c r="G455" i="2"/>
  <c r="G456" i="2"/>
  <c r="G457" i="2"/>
  <c r="G458" i="2"/>
  <c r="G459" i="2"/>
  <c r="G460" i="2"/>
  <c r="G461" i="2"/>
  <c r="G462" i="2"/>
  <c r="G463" i="2"/>
  <c r="G464" i="2"/>
  <c r="G465" i="2"/>
  <c r="G466" i="2"/>
  <c r="G467" i="2"/>
  <c r="G468" i="2"/>
  <c r="G469" i="2"/>
  <c r="G470" i="2"/>
  <c r="G471" i="2"/>
  <c r="G472" i="2"/>
  <c r="G473" i="2"/>
  <c r="G474" i="2"/>
  <c r="G475" i="2"/>
  <c r="G476" i="2"/>
  <c r="G477" i="2"/>
  <c r="G478" i="2"/>
  <c r="G479" i="2"/>
  <c r="G480" i="2"/>
  <c r="G481" i="2"/>
  <c r="G482" i="2"/>
  <c r="G483" i="2"/>
  <c r="G484" i="2"/>
  <c r="G485" i="2"/>
  <c r="G486" i="2"/>
  <c r="G487" i="2"/>
  <c r="G488" i="2"/>
  <c r="G489" i="2"/>
  <c r="G490" i="2"/>
  <c r="G491" i="2"/>
  <c r="G492" i="2"/>
  <c r="G493" i="2"/>
  <c r="G494" i="2"/>
  <c r="G495" i="2"/>
  <c r="G496" i="2"/>
  <c r="G497" i="2"/>
  <c r="G498" i="2"/>
  <c r="G499" i="2"/>
  <c r="G500" i="2"/>
  <c r="G501" i="2"/>
  <c r="G502" i="2"/>
  <c r="G503" i="2"/>
  <c r="G505" i="2"/>
  <c r="G506" i="2"/>
  <c r="G507" i="2"/>
  <c r="G508" i="2"/>
  <c r="G509" i="2"/>
  <c r="G510" i="2"/>
  <c r="G511" i="2"/>
  <c r="G512" i="2"/>
  <c r="G513" i="2"/>
  <c r="G514" i="2"/>
  <c r="G515" i="2"/>
  <c r="G516" i="2"/>
  <c r="G517" i="2"/>
  <c r="G518" i="2"/>
  <c r="G519" i="2"/>
  <c r="G520" i="2"/>
  <c r="G521" i="2"/>
  <c r="G522" i="2"/>
  <c r="G523" i="2"/>
  <c r="G524" i="2"/>
  <c r="G525" i="2"/>
  <c r="G526" i="2"/>
  <c r="G527" i="2"/>
  <c r="G528" i="2"/>
  <c r="G529" i="2"/>
  <c r="G530" i="2"/>
  <c r="G531" i="2"/>
  <c r="G532" i="2"/>
  <c r="G533" i="2"/>
  <c r="G534" i="2"/>
  <c r="G535" i="2"/>
  <c r="G536" i="2"/>
  <c r="G537" i="2"/>
  <c r="G538" i="2"/>
  <c r="G539" i="2"/>
  <c r="G540" i="2"/>
  <c r="G541" i="2"/>
  <c r="G542" i="2"/>
  <c r="G543" i="2"/>
  <c r="G544" i="2"/>
  <c r="G545" i="2"/>
  <c r="G546" i="2"/>
  <c r="G547" i="2"/>
  <c r="G548" i="2"/>
  <c r="G549" i="2"/>
  <c r="G550" i="2"/>
  <c r="G551" i="2"/>
  <c r="G552" i="2"/>
  <c r="G553" i="2"/>
  <c r="G554" i="2"/>
  <c r="G555" i="2"/>
  <c r="G556" i="2"/>
  <c r="G557" i="2"/>
  <c r="G558" i="2"/>
  <c r="G559" i="2"/>
  <c r="G560" i="2"/>
  <c r="G561" i="2"/>
  <c r="G562" i="2"/>
  <c r="G563" i="2"/>
  <c r="G564" i="2"/>
  <c r="G565" i="2"/>
  <c r="G566" i="2"/>
  <c r="G567" i="2"/>
  <c r="G568" i="2"/>
  <c r="G569" i="2"/>
  <c r="G570" i="2"/>
  <c r="G571" i="2"/>
  <c r="G572" i="2"/>
  <c r="G573" i="2"/>
  <c r="G574" i="2"/>
  <c r="G575" i="2"/>
  <c r="G576" i="2"/>
  <c r="G577" i="2"/>
  <c r="G578" i="2"/>
  <c r="G579" i="2"/>
  <c r="G580" i="2"/>
  <c r="G581" i="2"/>
  <c r="G582" i="2"/>
  <c r="G583" i="2"/>
  <c r="G584" i="2"/>
  <c r="G585" i="2"/>
  <c r="G586" i="2"/>
  <c r="G587" i="2"/>
  <c r="G588" i="2"/>
  <c r="G589" i="2"/>
  <c r="G590" i="2"/>
  <c r="G591" i="2"/>
  <c r="G592" i="2"/>
  <c r="G593" i="2"/>
  <c r="G594" i="2"/>
  <c r="G595" i="2"/>
  <c r="G596" i="2"/>
  <c r="G597" i="2"/>
  <c r="G598" i="2"/>
  <c r="G599" i="2"/>
  <c r="G600" i="2"/>
  <c r="G601" i="2"/>
  <c r="G602" i="2"/>
  <c r="G603" i="2"/>
  <c r="G604" i="2"/>
  <c r="G605" i="2"/>
  <c r="G606" i="2"/>
  <c r="G607" i="2"/>
  <c r="G608" i="2"/>
  <c r="G610" i="2"/>
  <c r="G611" i="2"/>
  <c r="G612" i="2"/>
  <c r="G613" i="2"/>
  <c r="G614" i="2"/>
  <c r="G615" i="2"/>
  <c r="G616" i="2"/>
  <c r="G617" i="2"/>
  <c r="G618" i="2"/>
  <c r="G619" i="2"/>
  <c r="G620" i="2"/>
  <c r="G621" i="2"/>
  <c r="G622" i="2"/>
  <c r="G623" i="2"/>
  <c r="G624" i="2"/>
  <c r="G625" i="2"/>
  <c r="G626" i="2"/>
  <c r="G627" i="2"/>
  <c r="G628" i="2"/>
  <c r="G629" i="2"/>
  <c r="G630" i="2"/>
  <c r="G631" i="2"/>
  <c r="G632" i="2"/>
  <c r="G633" i="2"/>
  <c r="G634" i="2"/>
  <c r="G635" i="2"/>
  <c r="G636" i="2"/>
  <c r="G637" i="2"/>
  <c r="G638" i="2"/>
  <c r="G639" i="2"/>
  <c r="G640" i="2"/>
  <c r="G641" i="2"/>
  <c r="G642" i="2"/>
  <c r="G643" i="2"/>
  <c r="G644" i="2"/>
  <c r="G645" i="2"/>
  <c r="G646" i="2"/>
  <c r="G647" i="2"/>
  <c r="G648" i="2"/>
  <c r="G649" i="2"/>
  <c r="G650" i="2"/>
  <c r="G651" i="2"/>
  <c r="G652" i="2"/>
  <c r="G653" i="2"/>
  <c r="G654" i="2"/>
  <c r="G655" i="2"/>
  <c r="G657" i="2"/>
  <c r="G658" i="2"/>
  <c r="G659" i="2"/>
  <c r="G660" i="2"/>
  <c r="G661" i="2"/>
  <c r="G662" i="2"/>
  <c r="G663" i="2"/>
  <c r="G664" i="2"/>
  <c r="G665" i="2"/>
  <c r="G666" i="2"/>
  <c r="G667" i="2"/>
  <c r="G668" i="2"/>
  <c r="G669" i="2"/>
  <c r="G670" i="2"/>
  <c r="G671" i="2"/>
  <c r="G672" i="2"/>
  <c r="G673" i="2"/>
  <c r="G674" i="2"/>
  <c r="G675" i="2"/>
  <c r="G676" i="2"/>
  <c r="G677" i="2"/>
  <c r="G678" i="2"/>
  <c r="G679" i="2"/>
  <c r="G680" i="2"/>
  <c r="G681" i="2"/>
  <c r="G682" i="2"/>
  <c r="G683" i="2"/>
  <c r="G5" i="2"/>
  <c r="G625" i="1"/>
  <c r="G626" i="1"/>
  <c r="G627" i="1"/>
  <c r="G628" i="1"/>
  <c r="G629" i="1"/>
  <c r="G630" i="1"/>
  <c r="G631" i="1"/>
  <c r="G632" i="1"/>
  <c r="G633" i="1"/>
  <c r="G634" i="1"/>
  <c r="G635" i="1"/>
  <c r="G636" i="1"/>
  <c r="G637" i="1"/>
  <c r="G638" i="1"/>
  <c r="G639" i="1"/>
  <c r="G640" i="1"/>
  <c r="G641" i="1"/>
  <c r="G642" i="1"/>
  <c r="G643" i="1"/>
  <c r="G644" i="1"/>
  <c r="G645" i="1"/>
  <c r="G646" i="1"/>
  <c r="G647" i="1"/>
  <c r="G648" i="1"/>
  <c r="G649" i="1"/>
  <c r="G650" i="1"/>
  <c r="G624" i="1"/>
  <c r="G472" i="1"/>
  <c r="G473" i="1"/>
  <c r="G474" i="1"/>
  <c r="G475" i="1"/>
  <c r="G476" i="1"/>
  <c r="G477" i="1"/>
  <c r="G478" i="1"/>
  <c r="G479" i="1"/>
  <c r="G480" i="1"/>
  <c r="G481" i="1"/>
  <c r="G482" i="1"/>
  <c r="G483" i="1"/>
  <c r="G484" i="1"/>
  <c r="G485" i="1"/>
  <c r="G486" i="1"/>
  <c r="G487" i="1"/>
  <c r="G488" i="1"/>
  <c r="G489" i="1"/>
  <c r="G490" i="1"/>
  <c r="G491" i="1"/>
  <c r="G492" i="1"/>
  <c r="G493" i="1"/>
  <c r="G494" i="1"/>
  <c r="G495" i="1"/>
  <c r="G496" i="1"/>
  <c r="G497" i="1"/>
  <c r="G498" i="1"/>
  <c r="G499" i="1"/>
  <c r="G500" i="1"/>
  <c r="G501" i="1"/>
  <c r="G502" i="1"/>
  <c r="G503" i="1"/>
  <c r="G504" i="1"/>
  <c r="G505" i="1"/>
  <c r="G506" i="1"/>
  <c r="G507" i="1"/>
  <c r="G508" i="1"/>
  <c r="G509" i="1"/>
  <c r="G510" i="1"/>
  <c r="G511" i="1"/>
  <c r="G512" i="1"/>
  <c r="G513" i="1"/>
  <c r="G514" i="1"/>
  <c r="G515" i="1"/>
  <c r="G516" i="1"/>
  <c r="G517" i="1"/>
  <c r="G518" i="1"/>
  <c r="G519" i="1"/>
  <c r="G520" i="1"/>
  <c r="G521" i="1"/>
  <c r="G522" i="1"/>
  <c r="G523" i="1"/>
  <c r="G524" i="1"/>
  <c r="G525" i="1"/>
  <c r="G526" i="1"/>
  <c r="G527" i="1"/>
  <c r="G528" i="1"/>
  <c r="G529" i="1"/>
  <c r="G530" i="1"/>
  <c r="G531" i="1"/>
  <c r="G532" i="1"/>
  <c r="G533" i="1"/>
  <c r="G534" i="1"/>
  <c r="G535" i="1"/>
  <c r="G536" i="1"/>
  <c r="G537" i="1"/>
  <c r="G538" i="1"/>
  <c r="G539" i="1"/>
  <c r="G540" i="1"/>
  <c r="G541" i="1"/>
  <c r="G542" i="1"/>
  <c r="G543" i="1"/>
  <c r="G544" i="1"/>
  <c r="G545" i="1"/>
  <c r="G546" i="1"/>
  <c r="G547" i="1"/>
  <c r="G548" i="1"/>
  <c r="G549" i="1"/>
  <c r="G550" i="1"/>
  <c r="G551" i="1"/>
  <c r="G552" i="1"/>
  <c r="G553" i="1"/>
  <c r="G554" i="1"/>
  <c r="G555" i="1"/>
  <c r="G556" i="1"/>
  <c r="G557" i="1"/>
  <c r="G558" i="1"/>
  <c r="G559" i="1"/>
  <c r="G560" i="1"/>
  <c r="G561" i="1"/>
  <c r="G562" i="1"/>
  <c r="G563" i="1"/>
  <c r="G564" i="1"/>
  <c r="G565" i="1"/>
  <c r="G566" i="1"/>
  <c r="G567" i="1"/>
  <c r="G568" i="1"/>
  <c r="G569" i="1"/>
  <c r="G570" i="1"/>
  <c r="G571" i="1"/>
  <c r="G572" i="1"/>
  <c r="G573" i="1"/>
  <c r="G574" i="1"/>
  <c r="G575" i="1"/>
  <c r="G576" i="1"/>
  <c r="G577" i="1"/>
  <c r="G578" i="1"/>
  <c r="G579" i="1"/>
  <c r="G580" i="1"/>
  <c r="G581" i="1"/>
  <c r="G582" i="1"/>
  <c r="G583" i="1"/>
  <c r="G584" i="1"/>
  <c r="G585" i="1"/>
  <c r="G586" i="1"/>
  <c r="G587" i="1"/>
  <c r="G588" i="1"/>
  <c r="G589" i="1"/>
  <c r="G590" i="1"/>
  <c r="G591" i="1"/>
  <c r="G593" i="1"/>
  <c r="G594" i="1"/>
  <c r="G595" i="1"/>
  <c r="G596" i="1"/>
  <c r="G597" i="1"/>
  <c r="G598" i="1"/>
  <c r="G599" i="1"/>
  <c r="G600" i="1"/>
  <c r="G601" i="1"/>
  <c r="G602" i="1"/>
  <c r="G603" i="1"/>
  <c r="G604" i="1"/>
  <c r="G605" i="1"/>
  <c r="G606" i="1"/>
  <c r="G607" i="1"/>
  <c r="G608" i="1"/>
  <c r="G609" i="1"/>
  <c r="G610" i="1"/>
  <c r="G611" i="1"/>
  <c r="G612" i="1"/>
  <c r="G613" i="1"/>
  <c r="G614" i="1"/>
  <c r="G615" i="1"/>
  <c r="G616" i="1"/>
  <c r="G617" i="1"/>
  <c r="G618" i="1"/>
  <c r="G619" i="1"/>
  <c r="G620" i="1"/>
  <c r="G621" i="1"/>
  <c r="G622" i="1"/>
  <c r="G397" i="1"/>
  <c r="G398" i="1"/>
  <c r="G399" i="1"/>
  <c r="G400" i="1"/>
  <c r="G401" i="1"/>
  <c r="G402" i="1"/>
  <c r="G403" i="1"/>
  <c r="G404" i="1"/>
  <c r="G405" i="1"/>
  <c r="G406" i="1"/>
  <c r="G407" i="1"/>
  <c r="G408" i="1"/>
  <c r="G409" i="1"/>
  <c r="G410" i="1"/>
  <c r="G411" i="1"/>
  <c r="G412" i="1"/>
  <c r="G413" i="1"/>
  <c r="G414" i="1"/>
  <c r="G415" i="1"/>
  <c r="G416" i="1"/>
  <c r="G417" i="1"/>
  <c r="G418" i="1"/>
  <c r="G419" i="1"/>
  <c r="G420" i="1"/>
  <c r="G421" i="1"/>
  <c r="G422" i="1"/>
  <c r="G423" i="1"/>
  <c r="G424" i="1"/>
  <c r="G425" i="1"/>
  <c r="G426" i="1"/>
  <c r="G427" i="1"/>
  <c r="G428" i="1"/>
  <c r="G429" i="1"/>
  <c r="G430" i="1"/>
  <c r="G431" i="1"/>
  <c r="G432" i="1"/>
  <c r="G433" i="1"/>
  <c r="G434" i="1"/>
  <c r="G435" i="1"/>
  <c r="G436" i="1"/>
  <c r="G437" i="1"/>
  <c r="G438" i="1"/>
  <c r="G439" i="1"/>
  <c r="G440" i="1"/>
  <c r="G441" i="1"/>
  <c r="G442" i="1"/>
  <c r="G443" i="1"/>
  <c r="G444" i="1"/>
  <c r="G445" i="1"/>
  <c r="G446" i="1"/>
  <c r="G447" i="1"/>
  <c r="G448" i="1"/>
  <c r="G449" i="1"/>
  <c r="G450" i="1"/>
  <c r="G451" i="1"/>
  <c r="G452" i="1"/>
  <c r="G453" i="1"/>
  <c r="G454" i="1"/>
  <c r="G455" i="1"/>
  <c r="G456" i="1"/>
  <c r="G457" i="1"/>
  <c r="G458" i="1"/>
  <c r="G459" i="1"/>
  <c r="G460" i="1"/>
  <c r="G461" i="1"/>
  <c r="G462" i="1"/>
  <c r="G463" i="1"/>
  <c r="G464" i="1"/>
  <c r="G465" i="1"/>
  <c r="G466" i="1"/>
  <c r="G467" i="1"/>
  <c r="G468" i="1"/>
  <c r="G469" i="1"/>
  <c r="G470" i="1"/>
  <c r="G396" i="1"/>
  <c r="G340" i="1"/>
  <c r="G341" i="1"/>
  <c r="G342" i="1"/>
  <c r="G343" i="1"/>
  <c r="G344" i="1"/>
  <c r="G345" i="1"/>
  <c r="G346" i="1"/>
  <c r="G347" i="1"/>
  <c r="G348" i="1"/>
  <c r="G349" i="1"/>
  <c r="G350" i="1"/>
  <c r="G351" i="1"/>
  <c r="G352" i="1"/>
  <c r="G353" i="1"/>
  <c r="G354" i="1"/>
  <c r="G355" i="1"/>
  <c r="G356" i="1"/>
  <c r="G357" i="1"/>
  <c r="G358" i="1"/>
  <c r="G359" i="1"/>
  <c r="G360" i="1"/>
  <c r="G361" i="1"/>
  <c r="G362" i="1"/>
  <c r="G363" i="1"/>
  <c r="G364" i="1"/>
  <c r="G365" i="1"/>
  <c r="G366" i="1"/>
  <c r="G367" i="1"/>
  <c r="G368" i="1"/>
  <c r="G369" i="1"/>
  <c r="G370" i="1"/>
  <c r="G371" i="1"/>
  <c r="G372" i="1"/>
  <c r="G373" i="1"/>
  <c r="G374" i="1"/>
  <c r="G375" i="1"/>
  <c r="G376" i="1"/>
  <c r="G377" i="1"/>
  <c r="G378" i="1"/>
  <c r="G379" i="1"/>
  <c r="G380" i="1"/>
  <c r="G381" i="1"/>
  <c r="G382" i="1"/>
  <c r="G383" i="1"/>
  <c r="G384" i="1"/>
  <c r="G385" i="1"/>
  <c r="G386" i="1"/>
  <c r="G387" i="1"/>
  <c r="G388" i="1"/>
  <c r="G389" i="1"/>
  <c r="G390" i="1"/>
  <c r="G391" i="1"/>
  <c r="G392" i="1"/>
  <c r="G393" i="1"/>
  <c r="G394" i="1"/>
  <c r="G339" i="1"/>
  <c r="G315" i="1"/>
  <c r="G316" i="1"/>
  <c r="G317" i="1"/>
  <c r="G318" i="1"/>
  <c r="G319" i="1"/>
  <c r="G320" i="1"/>
  <c r="G321" i="1"/>
  <c r="G322" i="1"/>
  <c r="G323" i="1"/>
  <c r="G324" i="1"/>
  <c r="G325" i="1"/>
  <c r="G326" i="1"/>
  <c r="G327" i="1"/>
  <c r="G328" i="1"/>
  <c r="G329" i="1"/>
  <c r="G330" i="1"/>
  <c r="G331" i="1"/>
  <c r="G332" i="1"/>
  <c r="G333" i="1"/>
  <c r="G334" i="1"/>
  <c r="G335" i="1"/>
  <c r="G336" i="1"/>
  <c r="G337" i="1"/>
  <c r="G314" i="1"/>
  <c r="G308" i="1"/>
  <c r="G307" i="1"/>
  <c r="G245" i="1"/>
  <c r="G246" i="1"/>
  <c r="G247" i="1"/>
  <c r="G248" i="1"/>
  <c r="G249" i="1"/>
  <c r="G250" i="1"/>
  <c r="G251" i="1"/>
  <c r="G252" i="1"/>
  <c r="G253" i="1"/>
  <c r="G254" i="1"/>
  <c r="G255" i="1"/>
  <c r="G256" i="1"/>
  <c r="G257" i="1"/>
  <c r="G258" i="1"/>
  <c r="G259" i="1"/>
  <c r="G260" i="1"/>
  <c r="G261" i="1"/>
  <c r="G262" i="1"/>
  <c r="G263" i="1"/>
  <c r="G264" i="1"/>
  <c r="G265" i="1"/>
  <c r="G266" i="1"/>
  <c r="G267" i="1"/>
  <c r="G268" i="1"/>
  <c r="G269" i="1"/>
  <c r="G270" i="1"/>
  <c r="G271" i="1"/>
  <c r="G272" i="1"/>
  <c r="G273" i="1"/>
  <c r="G274" i="1"/>
  <c r="G275" i="1"/>
  <c r="G276" i="1"/>
  <c r="G277" i="1"/>
  <c r="G278" i="1"/>
  <c r="G279" i="1"/>
  <c r="G280" i="1"/>
  <c r="G281" i="1"/>
  <c r="G282" i="1"/>
  <c r="G283" i="1"/>
  <c r="G284" i="1"/>
  <c r="G285" i="1"/>
  <c r="G286" i="1"/>
  <c r="G287" i="1"/>
  <c r="G288" i="1"/>
  <c r="G289" i="1"/>
  <c r="G290" i="1"/>
  <c r="G291" i="1"/>
  <c r="G292" i="1"/>
  <c r="G293" i="1"/>
  <c r="G294" i="1"/>
  <c r="G295" i="1"/>
  <c r="G296" i="1"/>
  <c r="G297" i="1"/>
  <c r="G298" i="1"/>
  <c r="G299" i="1"/>
  <c r="G300" i="1"/>
  <c r="G301" i="1"/>
  <c r="G302" i="1"/>
  <c r="G303" i="1"/>
  <c r="G304" i="1"/>
  <c r="G305" i="1"/>
  <c r="G244" i="1"/>
  <c r="G239" i="1"/>
  <c r="G240" i="1"/>
  <c r="G241" i="1"/>
  <c r="G242" i="1"/>
  <c r="G216" i="1"/>
  <c r="G217" i="1"/>
  <c r="G218" i="1"/>
  <c r="G219" i="1"/>
  <c r="G220" i="1"/>
  <c r="G221" i="1"/>
  <c r="G222" i="1"/>
  <c r="G223" i="1"/>
  <c r="G224" i="1"/>
  <c r="G225" i="1"/>
  <c r="G226" i="1"/>
  <c r="G227" i="1"/>
  <c r="G228" i="1"/>
  <c r="G231" i="1"/>
  <c r="G232" i="1"/>
  <c r="G233" i="1"/>
  <c r="G234" i="1"/>
  <c r="G235" i="1"/>
  <c r="G236" i="1"/>
  <c r="G215" i="1"/>
  <c r="G196" i="1"/>
  <c r="G197" i="1"/>
  <c r="G198" i="1"/>
  <c r="G199" i="1"/>
  <c r="G200" i="1"/>
  <c r="G201" i="1"/>
  <c r="G202" i="1"/>
  <c r="G203" i="1"/>
  <c r="G204" i="1"/>
  <c r="G205" i="1"/>
  <c r="G206" i="1"/>
  <c r="G209" i="1"/>
  <c r="G210" i="1"/>
  <c r="G211" i="1"/>
  <c r="G212" i="1"/>
  <c r="G213" i="1"/>
  <c r="G195" i="1"/>
  <c r="G187" i="1"/>
  <c r="G188" i="1"/>
  <c r="G189" i="1"/>
  <c r="G190" i="1"/>
  <c r="G191" i="1"/>
  <c r="G192" i="1"/>
  <c r="G193" i="1"/>
  <c r="G186" i="1"/>
  <c r="G183" i="1"/>
  <c r="G184" i="1"/>
  <c r="G182" i="1"/>
  <c r="G156" i="1"/>
  <c r="G157" i="1"/>
  <c r="G158" i="1"/>
  <c r="G159" i="1"/>
  <c r="G160" i="1"/>
  <c r="G161" i="1"/>
  <c r="G162" i="1"/>
  <c r="G163" i="1"/>
  <c r="G164" i="1"/>
  <c r="G165" i="1"/>
  <c r="G166" i="1"/>
  <c r="G167" i="1"/>
  <c r="G168" i="1"/>
  <c r="G169" i="1"/>
  <c r="G170" i="1"/>
  <c r="G171" i="1"/>
  <c r="G172" i="1"/>
  <c r="G173" i="1"/>
  <c r="G174" i="1"/>
  <c r="G175" i="1"/>
  <c r="G176" i="1"/>
  <c r="G177" i="1"/>
  <c r="G178" i="1"/>
  <c r="G179" i="1"/>
  <c r="G180" i="1"/>
  <c r="G155" i="1"/>
  <c r="G101" i="1"/>
  <c r="G102" i="1"/>
  <c r="G103" i="1"/>
  <c r="G104" i="1"/>
  <c r="G106" i="1"/>
  <c r="G107" i="1"/>
  <c r="G108" i="1"/>
  <c r="G109" i="1"/>
  <c r="G110" i="1"/>
  <c r="G111" i="1"/>
  <c r="G112" i="1"/>
  <c r="G113" i="1"/>
  <c r="G114" i="1"/>
  <c r="G115" i="1"/>
  <c r="G116" i="1"/>
  <c r="G117" i="1"/>
  <c r="G118" i="1"/>
  <c r="G119" i="1"/>
  <c r="G120" i="1"/>
  <c r="G121" i="1"/>
  <c r="G122" i="1"/>
  <c r="G123" i="1"/>
  <c r="G124" i="1"/>
  <c r="G125" i="1"/>
  <c r="G126" i="1"/>
  <c r="G127" i="1"/>
  <c r="G128" i="1"/>
  <c r="G129" i="1"/>
  <c r="G130" i="1"/>
  <c r="G131" i="1"/>
  <c r="G132" i="1"/>
  <c r="G133" i="1"/>
  <c r="G134" i="1"/>
  <c r="G135" i="1"/>
  <c r="G136" i="1"/>
  <c r="G137" i="1"/>
  <c r="G138" i="1"/>
  <c r="G139" i="1"/>
  <c r="G140" i="1"/>
  <c r="G141" i="1"/>
  <c r="G142" i="1"/>
  <c r="G143" i="1"/>
  <c r="G144" i="1"/>
  <c r="G145" i="1"/>
  <c r="G146" i="1"/>
  <c r="G147" i="1"/>
  <c r="G148" i="1"/>
  <c r="G149" i="1"/>
  <c r="G150" i="1"/>
  <c r="G151" i="1"/>
  <c r="G152" i="1"/>
  <c r="G100" i="1"/>
  <c r="G66" i="1"/>
  <c r="G67" i="1"/>
  <c r="G68" i="1"/>
  <c r="G69" i="1"/>
  <c r="G70" i="1"/>
  <c r="G71" i="1"/>
  <c r="G72" i="1"/>
  <c r="G73" i="1"/>
  <c r="G74" i="1"/>
  <c r="G75" i="1"/>
  <c r="G76" i="1"/>
  <c r="G77" i="1"/>
  <c r="G78" i="1"/>
  <c r="G79" i="1"/>
  <c r="G80" i="1"/>
  <c r="G81" i="1"/>
  <c r="G82" i="1"/>
  <c r="G83" i="1"/>
  <c r="G84" i="1"/>
  <c r="G85" i="1"/>
  <c r="G86" i="1"/>
  <c r="G87" i="1"/>
  <c r="G88" i="1"/>
  <c r="G89" i="1"/>
  <c r="G90" i="1"/>
  <c r="G91" i="1"/>
  <c r="G92" i="1"/>
  <c r="G93" i="1"/>
  <c r="G94" i="1"/>
  <c r="G95" i="1"/>
  <c r="G96" i="1"/>
  <c r="G97" i="1"/>
  <c r="G98" i="1"/>
  <c r="G65" i="1"/>
  <c r="G7" i="1"/>
  <c r="G8" i="1"/>
  <c r="G9" i="1"/>
  <c r="G10" i="1"/>
  <c r="G11" i="1"/>
  <c r="G12" i="1"/>
  <c r="G13" i="1"/>
  <c r="G14" i="1"/>
  <c r="G15" i="1"/>
  <c r="G16" i="1"/>
  <c r="G17" i="1"/>
  <c r="G18" i="1"/>
  <c r="G19" i="1"/>
  <c r="G20" i="1"/>
  <c r="G21" i="1"/>
  <c r="G22" i="1"/>
  <c r="G23" i="1"/>
  <c r="G24" i="1"/>
  <c r="G25" i="1"/>
  <c r="G26" i="1"/>
  <c r="G27" i="1"/>
  <c r="G28" i="1"/>
  <c r="G29" i="1"/>
  <c r="G30" i="1"/>
  <c r="G31" i="1"/>
  <c r="G32" i="1"/>
  <c r="G33" i="1"/>
  <c r="G34"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 i="1"/>
  <c r="G652" i="1" l="1"/>
  <c r="G20" i="3"/>
  <c r="G19" i="3"/>
  <c r="G18" i="3"/>
  <c r="G17" i="3"/>
  <c r="G16" i="3"/>
  <c r="G13" i="3"/>
  <c r="G12" i="3"/>
  <c r="G9" i="3"/>
  <c r="G8" i="3"/>
  <c r="G25" i="3" l="1"/>
  <c r="C3" i="4" s="1"/>
  <c r="E3" i="4" s="1"/>
  <c r="G3" i="4" l="1"/>
</calcChain>
</file>

<file path=xl/sharedStrings.xml><?xml version="1.0" encoding="utf-8"?>
<sst xmlns="http://schemas.openxmlformats.org/spreadsheetml/2006/main" count="3199" uniqueCount="978">
  <si>
    <t>Zespół</t>
  </si>
  <si>
    <t>Element</t>
  </si>
  <si>
    <t>Czynność remontowana</t>
  </si>
  <si>
    <t>Jednostka miary</t>
  </si>
  <si>
    <t>Kanały spalin</t>
  </si>
  <si>
    <t>Włazy</t>
  </si>
  <si>
    <t>Zdjęcie i założenie kaptura izolacyjnego włazu</t>
  </si>
  <si>
    <t>szt.</t>
  </si>
  <si>
    <t>Otwarcie i zamknięcie włazu</t>
  </si>
  <si>
    <t>Wymiana uszczelnienia (szczeliwo 30x30,1=4,3 m, IsoGlas "G")</t>
  </si>
  <si>
    <t>Naprawa powierzchni przylgowej (noża)</t>
  </si>
  <si>
    <t>mb.</t>
  </si>
  <si>
    <t>Naprawa ramy włazu</t>
  </si>
  <si>
    <t>Czyszczenie i zabezpieczenie antykorozyjne włazu</t>
  </si>
  <si>
    <t>Regulacja włazu</t>
  </si>
  <si>
    <t>Naprawa izolacji kaptura izolacyjnego włazu przez częściowa wymianę izolacji (30%)</t>
  </si>
  <si>
    <t>Wymiana materiału izolacyjnego kaptura izolacyjnego</t>
  </si>
  <si>
    <t>Wymiana uszczelnienia (szczeliwo 16x16,1=2,4 m, IsoGlas "G")</t>
  </si>
  <si>
    <t>Udrożnienie króćca pomiarowego fi 88,9x6,3</t>
  </si>
  <si>
    <t>Wymiana króćca pomiarowego fi 88,9x6,4</t>
  </si>
  <si>
    <t>Wymiana uszczelki fi84x3 Navatec Premium</t>
  </si>
  <si>
    <t>Wymiana uszczelki fi23x2 Navatec Premium</t>
  </si>
  <si>
    <t>Wymiana zaworu kulowego ZK-Ga DN20 (kwasoodporny, gwintowany, z gwintem wewnętrznym)</t>
  </si>
  <si>
    <t>Odtworzenie zabezpieczenia antykorozyjnego wewnątrz</t>
  </si>
  <si>
    <t>dm2</t>
  </si>
  <si>
    <t>Odtworzenie zabezpieczenia antykorozyjnego na zewnątrz</t>
  </si>
  <si>
    <t>Udrożnienie króćca pomiarowego ciśnienia fi 88,9x6,3</t>
  </si>
  <si>
    <t>Wymiana króćca pomiarowego ciśnienia fi 88,9x6,3</t>
  </si>
  <si>
    <t>Udrożnienie króćca podawania powietrza uszczelniającego</t>
  </si>
  <si>
    <t>Wymiana króćca podawania powietrza uszczelniającego</t>
  </si>
  <si>
    <t>Kontrola stanu wszystkich połączeń śrubowych dostępnych z zewnątrz; w razie potrzeby dokręcenie poluzowanych połączeń,</t>
  </si>
  <si>
    <t>kontrola szczelności dławnic wałów skrzydeł klapy; w razie potrzeby dociągniecie nakrętek dławików</t>
  </si>
  <si>
    <t>Klapy</t>
  </si>
  <si>
    <t>Regulacja klapy dwuskrzydłowej</t>
  </si>
  <si>
    <t>Regulacja klapy o liczbie skrzydeł większej od czterech</t>
  </si>
  <si>
    <t>Wymiana uszczelnień (elastyczne uszczelki rurowe) wykonanych z taśmy o grubości 0,25 ze stopu 2.4605 (Alloy 59)</t>
  </si>
  <si>
    <t>Wymiana uszczelnień (elastyczne płaskie uszczelki) wykonanych z taśmy o grubości 0,25 ze stopu 2.4605 (Alloy 59)</t>
  </si>
  <si>
    <t>Wymiana sznurów uszczelniających dławnicy</t>
  </si>
  <si>
    <t>Wymiana łożyska nieprzelotowego z wahliwymi kompozytowymi pierścieniami ślizgowymi</t>
  </si>
  <si>
    <t>Wymiana łożyska przelotowego z wahliwymi kompozytowymi pierścieniami ślizgowymi</t>
  </si>
  <si>
    <t>Mechaniczne zablokowanie stanu klapa zamknięta zgodnie z procedurą wg rys. 1600_-M950168R - BLOKOWANIE ZAMKNIĘTEJ KLAPY</t>
  </si>
  <si>
    <t>Mechaniczne zablokowanie stanu klapa otwarta zgodnie z procedurą wg rys. 1600_-M950169R - BLOKOWANIE OTWARTEJ KLAPY</t>
  </si>
  <si>
    <t>Mechaniczne sprzężenie elektromagnesu z jego kotwicą zgodnie z procedurą wg rys. 1600_-M950170R - BLOKOWANIE ELEKTROMAGNESU.</t>
  </si>
  <si>
    <t>104001</t>
  </si>
  <si>
    <t>Układ powietrza uszczelniającego</t>
  </si>
  <si>
    <t>Grzałki</t>
  </si>
  <si>
    <t>Kontrola dokręcenia połączeń gwintowych</t>
  </si>
  <si>
    <t>Czynności obsługowe w zakresie: -wyjąć grzałki zanurzeniowe i wyczyścić ich powierzchnie, jeśli są pokryte osadem. Mycie i dezynfekcja muszą być wykonywane przy użyciu produktów, które nie powodują korozji materiałów użytych do wyprodukowania tych elementów. UWAGA: Otwarcie blaszanych zabezpieczeń jest dozwolone jedynie w temperaturze otoczenia, przy braku ciśnienia i po odłączeniu zasilania elektrycznego. W trakcie tych czynności należy wymieniać uszczelki, podkładki i uszkodzone śruby. -    Usunąć cały osad nagromadzony w dolnych partiach podgrzewacza. -    Po zamontowaniu elementów grzewczych z powrotem na swoje miejsce należy powtórzyć czynności uruchomieniowe urządzenia opisane w § 4 DTR.</t>
  </si>
  <si>
    <t>104003</t>
  </si>
  <si>
    <t>Wentylatory</t>
  </si>
  <si>
    <t>Wirnik: kontrola w tym przy użyciu metod nieniszczących na obecność pęknięć</t>
  </si>
  <si>
    <t>Wirnik: czyszczenie z narostów</t>
  </si>
  <si>
    <t>Wirnik: wymiana</t>
  </si>
  <si>
    <t>Otwarcie i zamknięcie otworu rewizyjnego wentylatora</t>
  </si>
  <si>
    <t>Uszczelnienie wału: wymiana pierścienia uszczelniającego</t>
  </si>
  <si>
    <t>szt</t>
  </si>
  <si>
    <t>Uszczelnienie wału: wymiana</t>
  </si>
  <si>
    <t>Kompensatory FRENZELITTYP 01.201 DN 200 i blachy wzmacniające: kontrola mocowania, dokręcenie śrub mocujących</t>
  </si>
  <si>
    <t>Wymiana kompensatora FRENZELITTYP 01.201 DN 200</t>
  </si>
  <si>
    <t>Regulacja obudowy i przewodu rurowego względem wirnika</t>
  </si>
  <si>
    <t>Kontrola kierunku obrotów po wykonanych naprawach</t>
  </si>
  <si>
    <t>Wibroizolatory: kontrola</t>
  </si>
  <si>
    <t>Klapy zwrotne</t>
  </si>
  <si>
    <t>Wymiana klapy zwrotnej REITZ DN 300</t>
  </si>
  <si>
    <t>Rurowy tłumik dźwięku</t>
  </si>
  <si>
    <t>Demontaż, czyszczenie i montaż</t>
  </si>
  <si>
    <t>Kompensatory</t>
  </si>
  <si>
    <t>Wymiana kompensatora DN 200 FRENZELITTYP 01.201</t>
  </si>
  <si>
    <t>zdjęcie osłon kompensatora 4500x3000 w celu wykonania oględzin wraz z ich założeniem</t>
  </si>
  <si>
    <t>Wentylatory WWS</t>
  </si>
  <si>
    <t>Otwarcie, kontrola powierzchni uszczelniających, wymiana uszczelnień i zamkniecie włazu do części wlotowej wentylatora</t>
  </si>
  <si>
    <t>Oczyszczenie włazu i odtworzenie powłoki antykorozyjnej</t>
  </si>
  <si>
    <t>Otwarcie włazu w celu uzyskania dostępu do hydrauliki</t>
  </si>
  <si>
    <t>Otwarcie wziernika do kontroli hydrauliki, wymiana uszczelnień i zamknięcie</t>
  </si>
  <si>
    <t>Udrożnienie króćca odwodnienia kanału wlotowego</t>
  </si>
  <si>
    <t>Wymiana pakietu płytek</t>
  </si>
  <si>
    <t>Korekta osiowania</t>
  </si>
  <si>
    <t>Demontaż sprzęgła, ocena elementów składowych, wymiana uszkodzonych, montaż</t>
  </si>
  <si>
    <t>Hamulec typ 200.096.01</t>
  </si>
  <si>
    <t>Wymiana okładziny hamulcowej</t>
  </si>
  <si>
    <t>Rozprzęgnięcie, odpięcie kabli zasilających i pomiarowych i demontaż silnika</t>
  </si>
  <si>
    <t>Silnik zasilający</t>
  </si>
  <si>
    <t>Montaż silnika, centrowanie, zesprzęglenie i podpięcie kabli zasilających i pomiarowych</t>
  </si>
  <si>
    <t>Kontrola pracy silnika</t>
  </si>
  <si>
    <t>Wymiana wkładu filtra oleju smarowego</t>
  </si>
  <si>
    <t>Wymiana wkładu filtra oleju sterowniczego</t>
  </si>
  <si>
    <t>Instalacja zasilania olejem</t>
  </si>
  <si>
    <t>Usuniecie nieszczelności na połączeniu śrubowym</t>
  </si>
  <si>
    <t>Usuniecie nieszczelności na przewodzie olejowym rurowym</t>
  </si>
  <si>
    <t>Wymiana uszkodzonego przewodu elastycznego</t>
  </si>
  <si>
    <t>Czyszczenie chłodnicy oleju z osadów na zewnątrz chłodnicy</t>
  </si>
  <si>
    <t>Wymiana filtra z sitem do napowietrzania zbiornika</t>
  </si>
  <si>
    <t>Kompensatory i blachy wzmacniające: kontrola mocowania, dokręcenie śrub mocujących</t>
  </si>
  <si>
    <t>Wymiana kompensatora wraz z demontażem i montażem izolacji</t>
  </si>
  <si>
    <t>Układ powietrza chłodzącego i zaporowego</t>
  </si>
  <si>
    <t>Usuniecie nieszczelności na orurowaniu</t>
  </si>
  <si>
    <t>Filtr powietrzny zasysający</t>
  </si>
  <si>
    <t>Wymiana filtra</t>
  </si>
  <si>
    <t>Oczyszczenie filtra</t>
  </si>
  <si>
    <t>Zawór klapowy zwrotny wentylatora</t>
  </si>
  <si>
    <t>Odblokowanie zaworu</t>
  </si>
  <si>
    <t>Absorber</t>
  </si>
  <si>
    <t>Otwarcie i zamknięcie włazu do absorbera okrągłego fi800</t>
  </si>
  <si>
    <t>Otwarcie i zamknięcie włazu do absorbera prostokątnego 1000x1000</t>
  </si>
  <si>
    <t>Otwarcie i zamknięcie włazu do absorbera prostokątnego 900x1700</t>
  </si>
  <si>
    <t>Otwarcie i zamknięcie włazu do absorbera okrągłego fi 1000</t>
  </si>
  <si>
    <t>Otwarcie i zamknięcie włazu do absorbera prostokątnego 1600x2600</t>
  </si>
  <si>
    <t>Króćce</t>
  </si>
  <si>
    <t>Powtórne połączenie wraz zgrzewaniem połączenia rurowego DN125 z wymiana uszczelki typu oring</t>
  </si>
  <si>
    <t>Powtórne połączenie wraz zgrzewaniem połączenia rurowego DN160 z wymiana uszczelki typu oring</t>
  </si>
  <si>
    <t>Powtórne połączenie połączenia rurowego DN125 z wymiana uszczelki typu oring</t>
  </si>
  <si>
    <t>Powtórne połączenie połączenia rurowego DN160 z wymiana uszczelki typu oring</t>
  </si>
  <si>
    <t>Naprawa uchwytu z obejmą rurociągu DN125 przy użyciu oryginalnych części</t>
  </si>
  <si>
    <t>Naprawa uchwytu z obejmą rurociągu DN160 przy użyciu oryginalnych części</t>
  </si>
  <si>
    <t>Wymiana dyszy płuczącej 100° / 28L/ 2 b</t>
  </si>
  <si>
    <t>Montaż dyszy płuczącej 100° / 28L/ 2 b</t>
  </si>
  <si>
    <t>Demontaż, czyszczenie i montaż dyszy płuczącej 100° / 28L/ 2 b</t>
  </si>
  <si>
    <t>Wymiana dyszy płuczącej 100° /19,2L / 2 b</t>
  </si>
  <si>
    <t>Demontaż, czyszczenie i montaż dyszy płuczącej 100° / 19,2L/ 2 b</t>
  </si>
  <si>
    <t>System odkraplaczy DV210</t>
  </si>
  <si>
    <t>Demontaż pakietu odkraplacza</t>
  </si>
  <si>
    <t>Montaż pakietu odkraplacza</t>
  </si>
  <si>
    <t>Montaż dyszy obwodowej, pełno stożkowej, jednostronnej wg rys nr TH69908 REV A firmy BETE (prace alpinistyczne)</t>
  </si>
  <si>
    <t>Wymiana dyszy obwodowej, pełno stożkowej, jednostronnej wg rys nr TH69908 REV A firmy BETE (prace alpinistyczne)</t>
  </si>
  <si>
    <t>Czyszczenie i kontrola dyszy obwodowej, pełno stożkowej, jednostronnej wg rys nr TH69908 REV A firmy BETE (prace alpinistyczne)</t>
  </si>
  <si>
    <t>Poziomy zraszania</t>
  </si>
  <si>
    <t>Montaż dyszy wewnętrznej, pusto stożkowej, jednostronnej wg rys nr TH69907 REV A firmy BETE (prace alpinistyczne)</t>
  </si>
  <si>
    <t>Wymiana dyszy wewnętrznej, pusto stożkowej, jednostronnej wg rys nrTH69907 REV A firmy BETE (prace alpinistyczne)</t>
  </si>
  <si>
    <t>Czyszczenie i kontrola dyszy wewnętrznej, pusto stożkowej, jednostronnej wg rys nrTH69907 REV A firmy BETE (prace alpinistyczne)</t>
  </si>
  <si>
    <t>Montaż dyszy wewnętrznej, pusto stożkowej, dwustronnej wg rys nr TH69927 REV A firmy BETE (prace alpinistyczne)</t>
  </si>
  <si>
    <t>Wymiana dyszy wewnętrznej, pusto stożkowej, dwustronnej wg rys nr TH69927 REV A firmy BETE (prace alpinistyczne)</t>
  </si>
  <si>
    <t>Czyszczenie i kontrola dyszy wewnętrznej, pusto stożkowej, dwustronnej wg rys nrTH69927 REV A firmy BETE (prace alpinistyczne)</t>
  </si>
  <si>
    <t>Lance powietrza natleniającego</t>
  </si>
  <si>
    <t>Kontrola w zakresie stanu połączeń laminowanych i drożność przewodów oraz sposób mocowania</t>
  </si>
  <si>
    <t>Udrożnienie lancy</t>
  </si>
  <si>
    <t>Układ schładzania spalin</t>
  </si>
  <si>
    <t>demontaż i montaż połączenia kołnierzowego DN300PN10 (kołnierz stalowy i z TWS) w wymianą elementów łącznych</t>
  </si>
  <si>
    <t>Wymiana klapy odcinającej kołnierzowej DN150PN10</t>
  </si>
  <si>
    <t>usunięcie nieszczelności połączenia kołnierzowego DN150PN10 (kołnierz stalowy i z TWS) w wymianą elementów łącznych</t>
  </si>
  <si>
    <t>Wymiana dyszy spiralnej stożkowej typu 3/8TF14FCN8N</t>
  </si>
  <si>
    <t>Układ mycia króćca wlotowego</t>
  </si>
  <si>
    <t>Demontaż i montaż połączenia kołnierzowego DN200PN10 (kołnierz stalowy i z TWS) w wymianą elementów łącznych</t>
  </si>
  <si>
    <t>Usunięcie nieszczelności na połączeniu kołnierzowym DN200</t>
  </si>
  <si>
    <t>Układ powietrza zaporowego</t>
  </si>
  <si>
    <t>Usunięcie nieszczelności na połączeniu kołnierzowym DN80</t>
  </si>
  <si>
    <t>demontaż/montaż klapy kosza ssawnego</t>
  </si>
  <si>
    <t>Zbiornik wody procesowej</t>
  </si>
  <si>
    <t>Otwarcie i zamknięcie włazu bocznego fi800</t>
  </si>
  <si>
    <t>Otwarcie i zamknięcie włazu górnego fi500</t>
  </si>
  <si>
    <t>Powłoka</t>
  </si>
  <si>
    <t>Naprawa powłoki antykorozyjnej zbiornika</t>
  </si>
  <si>
    <t>m2</t>
  </si>
  <si>
    <t>Usunięcie nieszczelności na króćcu zbiornika fi 50</t>
  </si>
  <si>
    <t>Usunięcie nieszczelności na króćcu zbiornika fi 80</t>
  </si>
  <si>
    <t>Usunięcie nieszczelności na króćcu zbiornika fi 100</t>
  </si>
  <si>
    <t>Usunięcie nieszczelności na króćcu zbiornika fi 125</t>
  </si>
  <si>
    <t>Usunięcie nieszczelności na króćcu zbiornika fi 150</t>
  </si>
  <si>
    <t>Usunięcie nieszczelności na króćcu zbiornika fi 200</t>
  </si>
  <si>
    <t>Usunięcie nieszczelności na króćcu zbiornika fi 250</t>
  </si>
  <si>
    <t>Filtr wody procesowej</t>
  </si>
  <si>
    <t>Wymiana</t>
  </si>
  <si>
    <t>Zbiornik awaryjny</t>
  </si>
  <si>
    <t>Otwarcie i zamknięcie włazu górnego fi800</t>
  </si>
  <si>
    <t>Usunięcie nieszczelności na króćcu zbiornika fi 65</t>
  </si>
  <si>
    <t>Usunięcie nieszczelności na króćcu zbiornika fi 150/50</t>
  </si>
  <si>
    <t>Usunięcie nieszczelności na króćcu zbiornika fi 200/400</t>
  </si>
  <si>
    <t>Usunięcie nieszczelności na króćcu zbiornika fi 350</t>
  </si>
  <si>
    <t>Usunięcie nieszczelności na króćcu zbiornika fi 600</t>
  </si>
  <si>
    <t>Rurociągi</t>
  </si>
  <si>
    <t>Kompensatory gumowe</t>
  </si>
  <si>
    <t>Dokręcenie nakrętek mocujących</t>
  </si>
  <si>
    <t>Remont z wymianą membrany</t>
  </si>
  <si>
    <t>Armatura EBRO</t>
  </si>
  <si>
    <t>Armatura CERA SYSTEM</t>
  </si>
  <si>
    <t>Zawór regulacyjny kulowy - typ: KSV DN65-40-65</t>
  </si>
  <si>
    <t>Remont z wymianą części</t>
  </si>
  <si>
    <t>Zawór regulacyjny kulowy - typ: KSV DN80-40-80</t>
  </si>
  <si>
    <t>Zawór regulacyjny kulowy-typ: KSL DN125-65-125, przelot kuli trójkątny</t>
  </si>
  <si>
    <t>Zawór regulacyjny kulowy-typ: KSV DN 125-65-125, przelot kuli trójkątny</t>
  </si>
  <si>
    <t>Zawór regulacyjny kulowy - typ: KSV DN65-25-65</t>
  </si>
  <si>
    <t>Zawór regulacyjny kulowy - typ: KSL DN40-25-40</t>
  </si>
  <si>
    <t>Napęd pneumat. Pfeiffer typ BR31a DP150</t>
  </si>
  <si>
    <t>Napęd pneumat. Pfeiffer typ BR31a DP100</t>
  </si>
  <si>
    <t>Pozycjoner Samson typ 3730-2 LCD</t>
  </si>
  <si>
    <t>Układ podawania środka antypieniącego</t>
  </si>
  <si>
    <t>Przegląd instalacji</t>
  </si>
  <si>
    <t>Pompa</t>
  </si>
  <si>
    <t>Wymiana membrany</t>
  </si>
  <si>
    <t>Armatura</t>
  </si>
  <si>
    <t>Wymiana elektrozaworów DN15 połączenie gwintowane</t>
  </si>
  <si>
    <t>Remont elektrozaworów DN15 połączenie gwintowane</t>
  </si>
  <si>
    <t>Pompa centralnego smarowania</t>
  </si>
  <si>
    <t>Przegląd</t>
  </si>
  <si>
    <t>Remont kapitalny</t>
  </si>
  <si>
    <t>Demontaż i montaż.</t>
  </si>
  <si>
    <t>Pomiar i kontrola wartości drgań łożysk</t>
  </si>
  <si>
    <t>Czyszczenie filtra zgrubnego czyszczenia</t>
  </si>
  <si>
    <t>Wymiana mokrego filtra powietrza</t>
  </si>
  <si>
    <t>Czyszczenie filtra powietrza</t>
  </si>
  <si>
    <t>Czyszczenie wentylatora i przekładni</t>
  </si>
  <si>
    <t>Kontrola wężownicy chłodzącej</t>
  </si>
  <si>
    <t>Kontrola przewodów wężowych</t>
  </si>
  <si>
    <t>Kontrola prawidłowego dokręcenia śrub mocujących</t>
  </si>
  <si>
    <t>Kontrola tarczy skurczowej</t>
  </si>
  <si>
    <t>Kontrola stanu powietrznej chłodnicy oleju</t>
  </si>
  <si>
    <t>Kontrola stanu wodnej chłodnicy oleju</t>
  </si>
  <si>
    <t>Kontrola wykładzin ciernych sprzęgła jednokierunkowego</t>
  </si>
  <si>
    <t>Kontrola napędu pomocniczego</t>
  </si>
  <si>
    <t>Kontrola układu kontroli napędu pomocniczego</t>
  </si>
  <si>
    <t>Wzrokowy przegląd przekładni</t>
  </si>
  <si>
    <t>Sprzęgło hydrokinetyczne FGD 370</t>
  </si>
  <si>
    <t>stan konstrukcji nośnych ze zwróceniem uwagi, czy nie wystąpiły pęknięcia, deformacje i korozja,</t>
  </si>
  <si>
    <t>stan prowadnic łańcuchów pociągowych i zgrzebeł,</t>
  </si>
  <si>
    <t>stan kosza zasypowego i prowadnic nosiwa,</t>
  </si>
  <si>
    <t>stan osłon,</t>
  </si>
  <si>
    <t>stan mocowania szyn jezdnych podtorza i odbojów,</t>
  </si>
  <si>
    <t>stan komunikacji pieszej.</t>
  </si>
  <si>
    <t>Motoreduktory i przekładnie zębate zamknięte</t>
  </si>
  <si>
    <t>Kontrola i ocenę stanu zużycia elementów motoreduktorów i przekładni zębatych, kwalifikacja do wymiany.</t>
  </si>
  <si>
    <t>Kontrola zużycia elementów łańcucha i kół łańcuchowych, kwalifikacja do wymiany</t>
  </si>
  <si>
    <t>Wymiana łańcucha</t>
  </si>
  <si>
    <t>Wymiana koła łańcuchowego</t>
  </si>
  <si>
    <t>Bieżnie prowadnic łańcucha i zgrzebeł</t>
  </si>
  <si>
    <t>Kontrola zużycia bieżni prowadnic łańcucha kwalifikacja do wymiany</t>
  </si>
  <si>
    <t>Panewki ślizgowe</t>
  </si>
  <si>
    <t>Kontrola luzu pomiędzy osią a panewką</t>
  </si>
  <si>
    <t>Kontrola zużycia, uszkodzeń lub pęknięć łożysk, przegubów kulowych</t>
  </si>
  <si>
    <t>Wymiana łożyska</t>
  </si>
  <si>
    <t>Przeguby sworzniowe</t>
  </si>
  <si>
    <t>Kontrola stanu zużycia sworzni oraz wielkości luzów w przegubach</t>
  </si>
  <si>
    <t>Kontrola zużycia płyt przeciwciernych</t>
  </si>
  <si>
    <t>Kontrola zużycia listew i fartuchów gumowych</t>
  </si>
  <si>
    <t>Połączenia śrubowe</t>
  </si>
  <si>
    <t>Kontrola zużycia połączeń</t>
  </si>
  <si>
    <t>Liny stalowe</t>
  </si>
  <si>
    <t>Kontrola zużycia lin</t>
  </si>
  <si>
    <t>Wymiana liny</t>
  </si>
  <si>
    <t>Kontrola konstrukcji stalowej i podestów komunikacyjnych</t>
  </si>
  <si>
    <t>Antykorozja podestów i konstrukcji stalowych</t>
  </si>
  <si>
    <t>Rolka prowadząca</t>
  </si>
  <si>
    <t>Koła zębate i jezdne</t>
  </si>
  <si>
    <t>Zgrzebło łańcucha</t>
  </si>
  <si>
    <t>Płyta osłonowa</t>
  </si>
  <si>
    <t>Guma uszczelniająca</t>
  </si>
  <si>
    <t>Pompa załadowcza PZ-40-1</t>
  </si>
  <si>
    <t>Przegląd miesięczny wg DTR</t>
  </si>
  <si>
    <t>Przegląd kwartalny wg DTR</t>
  </si>
  <si>
    <t>Przegląd roczny wg DTR</t>
  </si>
  <si>
    <t>Przenośniki taśmowe gipsu o taśmę B-650 i B-800</t>
  </si>
  <si>
    <t>Przegląd i regulacja stacji napędowej przenośnika</t>
  </si>
  <si>
    <t>Demontaż i montaż obciążników /stacja napinająca/</t>
  </si>
  <si>
    <t>Przegląd i regulacja stacji napinającej, zwrotnej</t>
  </si>
  <si>
    <t>Demontaż i montaż zgarniaka taśmy, skrobaka</t>
  </si>
  <si>
    <t>Wykonanie konstrukcji zgarniaka taśmy, skrobaka</t>
  </si>
  <si>
    <t>Wymiana elementu ścierającego zgarniaka , skrobaka</t>
  </si>
  <si>
    <t>Wykonanie elementu ścierającego zgarniaka, skrobaka</t>
  </si>
  <si>
    <t>Remont zgarniaka</t>
  </si>
  <si>
    <t>Regulacja pracy zgarniaka, skrobaka</t>
  </si>
  <si>
    <t>Wykonanie uszczelnienia pod przesypem</t>
  </si>
  <si>
    <t>Wymiana uszczelnienia pod przesypem</t>
  </si>
  <si>
    <t>Wymiana blachy przesypu, zsuwni, wraz z wykonaniem</t>
  </si>
  <si>
    <t>kg</t>
  </si>
  <si>
    <t>Likwidacja nieszczelności w rynnie przesypu, zsuwni, korycie</t>
  </si>
  <si>
    <t>Wykonanie blach kierunkowych w przesypie</t>
  </si>
  <si>
    <t>Montaż blach kierunkowych w przesypie</t>
  </si>
  <si>
    <t>Naprawa drzwiczek w przesypie</t>
  </si>
  <si>
    <t>Wykonanie i montaż drzwiczek przesypu</t>
  </si>
  <si>
    <t>Wymiana gumy z wykonaniem na pługu zrzutowym</t>
  </si>
  <si>
    <t>Regulacja gumy na pługu zrzutowym /bez wymiany/</t>
  </si>
  <si>
    <t>Demontaż i montaż pługu zrzutowego</t>
  </si>
  <si>
    <t>Remont konstrukcji pługu zrzutowego</t>
  </si>
  <si>
    <t>Wymiana elementu osiatkowania ochronnego</t>
  </si>
  <si>
    <t>Wykonanie elementu osiatkowania ochronnego</t>
  </si>
  <si>
    <t>Remont ściany zwrotnicy strugi</t>
  </si>
  <si>
    <t>Wykonanie i wymiana fartucha gumowego lub gumowej nakładki w przesypie, zwrotnicy strugi</t>
  </si>
  <si>
    <t>Przegląd stanu zwulkanizowanych złącz taśmy przenośnika</t>
  </si>
  <si>
    <t>Regulacja taśmy przenośnika</t>
  </si>
  <si>
    <t>Przegląd przekładni, uszczelnienie przekładni do 100 kg</t>
  </si>
  <si>
    <t>Przegląd przekładni, uszczelnienie przekładni do 300 kg</t>
  </si>
  <si>
    <t>Przegląd przekładni, uszczelnienie przekładni do 500 kg</t>
  </si>
  <si>
    <t>Demontaż i montaż przekładni do 100 kg</t>
  </si>
  <si>
    <t>Demontaż i montaż przekładni do 300 kg</t>
  </si>
  <si>
    <t>Demontaż i montaż przekładni do 500 kg</t>
  </si>
  <si>
    <t>Remont przekładni do 100 kg</t>
  </si>
  <si>
    <t>Remont przekładni do 300 kg</t>
  </si>
  <si>
    <t>Remont przekładni do 500 kg</t>
  </si>
  <si>
    <t>Remont konstrukcji z wymianą elementów i antykorozją</t>
  </si>
  <si>
    <t>Wykonanie i montaż elementów konstrukcji z antykorozją</t>
  </si>
  <si>
    <t>Sygnalizator optyczno-akustyczny - wymiana</t>
  </si>
  <si>
    <t>Usunięcie nieszczelności na instalacji transportu pneumatycznego.</t>
  </si>
  <si>
    <t>Wymiana odcinka rurociągu transportu pneumatycznego DN200 wewnątrz obiektu</t>
  </si>
  <si>
    <t>Wykonanie kolana bądź skrzynki kierunkowej instalacji transp.</t>
  </si>
  <si>
    <t>Wymiana kolana bądź skrzynki kierunkowej instalacji transp.</t>
  </si>
  <si>
    <t>Wymiana wkładu filtracyjnego przeciwpyłowego</t>
  </si>
  <si>
    <t>Rynny spulchniające</t>
  </si>
  <si>
    <t>Wymiana tkaniny filtracyjnej</t>
  </si>
  <si>
    <t>Zasuwy pyłowe DN300</t>
  </si>
  <si>
    <t>Demontaż i montaż</t>
  </si>
  <si>
    <t>Wymiana uszczelnienia dławicowego, uszczelki, pierścienia uszczelniającego</t>
  </si>
  <si>
    <t>Przegląd w zakresie: -    sprawdzenia stopnia zużycia uszczelek wału i łożysk, -    sprawdzenia stanu łożysk i ich osłon, -    sprawdzenia bocznych przestrzeni wirnika czy są wolne od materiału</t>
  </si>
  <si>
    <t>Dozownik celkowy</t>
  </si>
  <si>
    <t>Czyszczenie wnętrza dozownika celkowego, odblokowanie</t>
  </si>
  <si>
    <t>Wymiana łożysk.</t>
  </si>
  <si>
    <t>Wymiana wirnika dozownika celkowego</t>
  </si>
  <si>
    <t>Przegląd w zakresie: -    sprawdzenia stopnia zużycia uszczelek wału, -    sprawdzenia stanu łożysk i ich osłon,</t>
  </si>
  <si>
    <t>Wymiana uszczelnień łożysk końcowych</t>
  </si>
  <si>
    <t>Podajnik ślimakowy</t>
  </si>
  <si>
    <t>Wymiana łożysk pośrednich</t>
  </si>
  <si>
    <t>Demontaż i montaż śruby podajnika</t>
  </si>
  <si>
    <t>Rozsprzęglenie, demontaż i montaż napędu.</t>
  </si>
  <si>
    <t>Zawór nad/podciśnienia</t>
  </si>
  <si>
    <t>Kontrola sprawności działania sprężyn</t>
  </si>
  <si>
    <t>Klapa bezpieczeństwa nad/podciśnieniowa</t>
  </si>
  <si>
    <t>Przegląd w zakresie: -    kontroli ustawień śrub dociskowych -    smarowania prowadnic.</t>
  </si>
  <si>
    <t>Układ odpylania i odpowietrzania zbiornika mączki kamienia wapiennego</t>
  </si>
  <si>
    <t>Filtr pulsacyjny</t>
  </si>
  <si>
    <t>Przegląd w zakresie: -sprawdzić podłączenie układu sprężonego powietrza - sprawdzić rezystancje wkładów filtracyjnych</t>
  </si>
  <si>
    <t>Wymiana kompletu wkładów filtra</t>
  </si>
  <si>
    <t>Wentylator wyciągowy</t>
  </si>
  <si>
    <t>Demontaż i montaż wentylatora</t>
  </si>
  <si>
    <t>Instalacja rozładunku mączki kamienia wapiennego</t>
  </si>
  <si>
    <t>Instalacja przygotowania powietrza do rozładunku</t>
  </si>
  <si>
    <t>Remont armatury z napędem ręcznym DN50-DN250 (przepustnica)</t>
  </si>
  <si>
    <t>Remont armatury z napędem ręcznym DN25 (zawór kulowy)</t>
  </si>
  <si>
    <t>Remont armatury z napędem elektrycznym DN50-DN250 (przepustnica)</t>
  </si>
  <si>
    <t>Remont klapy zwrotnej DN50-DN250</t>
  </si>
  <si>
    <t>Wymiana armatury z napędem ręcznym DN50-DN250 (przepustnica)</t>
  </si>
  <si>
    <t>Wymiana armatury z napędem ręcznym DN25 (zawór kulowy)</t>
  </si>
  <si>
    <t>Wymiana armatury z napędem elektrycznym DN50-DN250 (przepustnica)</t>
  </si>
  <si>
    <t>Wymiana klapy zwrotnej DN50-DN250</t>
  </si>
  <si>
    <t>Wymiana łuku bazaltowego 90st, R1000, DN100</t>
  </si>
  <si>
    <t>Wymiana prostki bazaltowej DN100, L1000</t>
  </si>
  <si>
    <t>Wymiana dyszy wspomagającej transport pneumatyczny mączki</t>
  </si>
  <si>
    <t>Wymiana węża elastycznego z szybko-złączkami</t>
  </si>
  <si>
    <t>Wymiana przepustnicy z napędem pneumatycznym DN80</t>
  </si>
  <si>
    <t>Naprawa przepustnicy z napędem pneumatycznym DN80</t>
  </si>
  <si>
    <t>Mieszadła</t>
  </si>
  <si>
    <t>Roczny przegląd prewencyjny w ruchu wg DTR</t>
  </si>
  <si>
    <t>Przegląd w trakcie odstawień wg DTR</t>
  </si>
  <si>
    <t>Remont główny mieszadła po 25 000 godzin pracy wg DTR</t>
  </si>
  <si>
    <t>Remont uszczelnienia mechanicznego</t>
  </si>
  <si>
    <t>Wymiana uszczelnienia mechanicznego</t>
  </si>
  <si>
    <t>Demontaż i montaż mieszadła</t>
  </si>
  <si>
    <t>Rozsprzęglenie i odsunięcie napędu</t>
  </si>
  <si>
    <t>Demontaż i montaż przekładni</t>
  </si>
  <si>
    <t>Wymiana pasków klinowych (wraz z pomiarem naciągu)</t>
  </si>
  <si>
    <t>Pomiar bicia wału</t>
  </si>
  <si>
    <t>Wymiana wału</t>
  </si>
  <si>
    <t>Ocena i badanie wirnika</t>
  </si>
  <si>
    <t>Wymiana wirnika</t>
  </si>
  <si>
    <t>Regulacja pasków klinowych (wraz z pomiarem naciągu)</t>
  </si>
  <si>
    <t>Wymiana uszczelnienia wargowego</t>
  </si>
  <si>
    <t>Wykonanie i montaż nowych elementów konstrukcji stalowej (z materiałem) - proste i nieskomplikowane elementy</t>
  </si>
  <si>
    <t>Demontaż konstrukcji stalowej</t>
  </si>
  <si>
    <t>Pomiar grubości elementów stalowych metodą ultradźwiękową w celu oceny ich zużycia, głównie rurociągów oraz innych elementów, dla których brak możliwości pomiaru bezpośredniego.</t>
  </si>
  <si>
    <t>Zwymiarowanie elementu, wykonanie szkicu, przygotowanie zestawienia materiałów, trasowanie blach i stali, otworów i styków, cięcie i szlifowanie blach i stali, wiercenie otworów, scalenie, spawanie spoina pachwinową, piaskowanie, zabezpieczenie antykorozyjne, montaż wykonanego elementu. Zawiera koszt materiałów i sprzętu.</t>
  </si>
  <si>
    <t>Stacja przygotowania mleka wapiennego.</t>
  </si>
  <si>
    <t>Mieszadło komory zarobowej typ MVL500</t>
  </si>
  <si>
    <t>Pompa wirowa typ EBARA3MHS32- 200/5,5</t>
  </si>
  <si>
    <t>Stacja przygotowania polimeru</t>
  </si>
  <si>
    <t>Mieszadło komory dojrzewania, typ MVL 0,55kW, C212/F-12.4</t>
  </si>
  <si>
    <t>Czyszczenie zaworu stopowego i zespołu zaworów</t>
  </si>
  <si>
    <t>Panel dozowania polimeru do wirówek</t>
  </si>
  <si>
    <t>Pompy ścieków surowych</t>
  </si>
  <si>
    <t>Pompa ścieków surowych</t>
  </si>
  <si>
    <t>Pompa ścieków pozaklasowych</t>
  </si>
  <si>
    <t>Oczyszczenie lub wymiana korka odpowietrzającego</t>
  </si>
  <si>
    <t>Wymiana pierścienia uszczelniającego wał</t>
  </si>
  <si>
    <t>Wymiana i regulacja pasów napędowych</t>
  </si>
  <si>
    <t>Wymiana łożysk silnika napędowego</t>
  </si>
  <si>
    <t>Zgarniacz</t>
  </si>
  <si>
    <t>Mieszadło</t>
  </si>
  <si>
    <t>Zbiorniki ścieków surowych</t>
  </si>
  <si>
    <t>Zbiornik reakcyjny pośredni</t>
  </si>
  <si>
    <t>Zbiornik pośredni ścieków oczyszczonych</t>
  </si>
  <si>
    <t>Zbiornik pomiarowy ścieków</t>
  </si>
  <si>
    <t>Zbiornik CIP</t>
  </si>
  <si>
    <t>Zbiornik wody obiegowej</t>
  </si>
  <si>
    <t>Zbiornik cyrkulacji wirówek</t>
  </si>
  <si>
    <t>Zbiornik buforowy ścieków oczyszczonych</t>
  </si>
  <si>
    <t>Zbiornik wyrównawczy na pętli powrotnej zawiesiny gipsu dla wirówek DN700</t>
  </si>
  <si>
    <t>Studzienki ścieków (absorbera, zawiesiny sorbentu, odwadniania i oczyszczalni ścieków, barbotażowa i pozostałe</t>
  </si>
  <si>
    <t>Stacja hydrocyklonu gipsu Typ 5+1+1KC125 S ThyssenKrupp</t>
  </si>
  <si>
    <t>Stacja hydrocyklonu</t>
  </si>
  <si>
    <t>Udrażnianie hydrocyklonu</t>
  </si>
  <si>
    <t>Usuwanie nieszczelności na połączeniach kołnierzowych</t>
  </si>
  <si>
    <t>Głowica hydrocyklonu C 125 S</t>
  </si>
  <si>
    <t>Dysza obiegu dolnego 125/18 - PU</t>
  </si>
  <si>
    <t>Dysza obiegu górnego 125/37,5 - PU</t>
  </si>
  <si>
    <t>Przepustnica</t>
  </si>
  <si>
    <t>Klapa odcinająca DN65</t>
  </si>
  <si>
    <t>Stacja hydrocyklonu ścieków Typ 6 +1 + 1 KC 50 S ThyssenKrupp</t>
  </si>
  <si>
    <t>Hydrocyklon C 50 S BEZ DYSZ- KPL</t>
  </si>
  <si>
    <t>Głowica hydrocyklonu C 50 V</t>
  </si>
  <si>
    <t>Dysza obiegu dolnego 50/5 - PU</t>
  </si>
  <si>
    <t>Dysza przelewowa 50/15 - ceramiczna</t>
  </si>
  <si>
    <t>Klapa odcinająca DN32</t>
  </si>
  <si>
    <t>Rurociągi z gumy zbrojonej (TUBES)</t>
  </si>
  <si>
    <t>W ramach co 3 miesięcznych okresowych przeglądów należy przeprowadza następujące czynności: -    kontrola stanu zużycia sprzęgła i łożysk, -    kontrola stan dławnicy -    kontrola urządzenia sterującego i zabezpieczającego.</t>
  </si>
  <si>
    <t>Wymiana tłoków rotacyjnych</t>
  </si>
  <si>
    <t>Wymiana uszczelnień mechanicznych</t>
  </si>
  <si>
    <t>Wymiana obwodowych elementów ochronnych</t>
  </si>
  <si>
    <t>Wymiana tylnego osiowego elementu ochronnego</t>
  </si>
  <si>
    <t>Instalacja mycia odkraplaczy</t>
  </si>
  <si>
    <t>Wymiana dyszy płuczącej 100° / 28L / 2 b</t>
  </si>
  <si>
    <t>Montaż dyszy płuczącej 100° /19,2L/ 2 b</t>
  </si>
  <si>
    <t>Demontaż, czyszczenie i montaż dyszy płuczącej 100° /19,2L/ 2 b</t>
  </si>
  <si>
    <t>Ładowarka półpoprtalowa ŁZPP-100.13</t>
  </si>
  <si>
    <t>Motoreduktor wciągarki linowej NORD typu SK8382AXBH-132M/4 BRE100MIK</t>
  </si>
  <si>
    <t>Napęd jazdy Motoreduktor walcowo-stożkowy Flender KAD128-</t>
  </si>
  <si>
    <t>LA100ZLP4EFW- L32MHA-IN</t>
  </si>
  <si>
    <t>Remont średni 4000h Kontrola stanu</t>
  </si>
  <si>
    <t>poszczególnych podzespołów, usuniecie usterek i wymiana części szybkozużywających się. Wg DTR.</t>
  </si>
  <si>
    <t>Łańcuch zgarniakowy i koła łańcuchowe</t>
  </si>
  <si>
    <t>m</t>
  </si>
  <si>
    <t>Łożyska toczne i przeguby kulowe</t>
  </si>
  <si>
    <t>Ładowarka półportalowa ŁZPP-100.13</t>
  </si>
  <si>
    <t>Przegląd - kontrola uszczelnień dławicowych, dociągnięcie dławików -sprawdzenie stanu ogólnego połączeń, dokręcenia poluzowanych</t>
  </si>
  <si>
    <t>Mieszadła pionowe Typ HWL 2080 A</t>
  </si>
  <si>
    <t>Rozsprzęg lenie i odsunięcie napędu</t>
  </si>
  <si>
    <t>Pompa ścieków surowych typ 100KCZ90/Y</t>
  </si>
  <si>
    <t>POMPY WIROWE - OCZYSZCZALNIA (TOFAMA)</t>
  </si>
  <si>
    <t>Pompa ścieków surowych typ 50KCZ30/BY</t>
  </si>
  <si>
    <t>Pompa ścieków surowych typ 65KCZ65/BY</t>
  </si>
  <si>
    <t>Wirówki gipsu BROADBENT &amp; SONS</t>
  </si>
  <si>
    <t>Wirówka</t>
  </si>
  <si>
    <t>Pompy nadawy Boerger PL200</t>
  </si>
  <si>
    <t>Kanały spalin oraz układ powietrza uszczelniającego</t>
  </si>
  <si>
    <t>Zbiorniki główne</t>
  </si>
  <si>
    <t>Instalacje z TWS</t>
  </si>
  <si>
    <t>Układ Transportu Gipsu</t>
  </si>
  <si>
    <t>PRZENOŚNIKI TAŚMOWE CZ. ELEKTRYCZNA</t>
  </si>
  <si>
    <t>Czujnik ruchu taśmy - wymiana</t>
  </si>
  <si>
    <t>Czujniki Indukcyjne zbliżeniowe - wymiana</t>
  </si>
  <si>
    <t>Łącznik krańcowy dźwigniowy - wymiana</t>
  </si>
  <si>
    <t>Czujnik położenia - encoder - wymiana</t>
  </si>
  <si>
    <t>Czujnik poziomu pryzmy - wymiana</t>
  </si>
  <si>
    <t>Silos wapna</t>
  </si>
  <si>
    <t>Wieża chłodnicza ścieków oczyszczonych</t>
  </si>
  <si>
    <t>Prasa PKM-120/30/51</t>
  </si>
  <si>
    <t>Złącza bez wyciekowe</t>
  </si>
  <si>
    <t>Węże przeładunkowe</t>
  </si>
  <si>
    <t>Pompa recyrkulacji Grundfos</t>
  </si>
  <si>
    <t>Prace w zakresie: -    Kontrola filtra powietrza oraz regulatora. -    Kontrola filtra pod kątem obecności wody lub wilgoci. -    Kontrola wartości zadanej ciśnienia powietrza w regulatorze ciśnienia. -    Wyczyszczenie pompy poprzez wtłoczenie rozpuszczalnika dostosowanego do rodzaju stosowanej cieczy do momentu uzyskania stanu czystości pompy.</t>
  </si>
  <si>
    <t>Prace w zakresie: Kontrola średnicy kulek zaworowych; Kontrola zaworu sterującego oraz o-ringi; Kontrola membran. Przeczyszczenie części pompy mających styczność z cieczami. Przeprowadzenie dekompresji ciśnienia w pompie (Należy usunąć wąż powietrzny. Należy nałożyć 2 krople odpowiedniego oleju na wlot zaworu powietrznego pompy oraz ponownie włożyć wąż).</t>
  </si>
  <si>
    <t>Zawór regulacyjny</t>
  </si>
  <si>
    <t>Lance</t>
  </si>
  <si>
    <t>Oględziny zewnętrzne, kontrola sprawności działania, identyfikacja usterki, oczyszczenie dyszy i rury ochronnej</t>
  </si>
  <si>
    <t>Wymiana osłonki porcelanowej (od strony komory pal.)</t>
  </si>
  <si>
    <t>Oddzielacz zanieczyszczeń</t>
  </si>
  <si>
    <t>Czyszczenie</t>
  </si>
  <si>
    <t>Szafa modułowa MiP</t>
  </si>
  <si>
    <t>Czyszczenie szafy z pyłu i zanieczyszczeń</t>
  </si>
  <si>
    <t>Pompa wody zdemi</t>
  </si>
  <si>
    <t>Wymiana pompy Grundfos wody zdemi przed szafą MiP</t>
  </si>
  <si>
    <t>Przepływomierz</t>
  </si>
  <si>
    <t>Wymiana przepływomierza wody lub mocznika</t>
  </si>
  <si>
    <t>Wymiana zaworu</t>
  </si>
  <si>
    <t>Zawór iglicowy</t>
  </si>
  <si>
    <t>Zbiornik buforowy</t>
  </si>
  <si>
    <t>Lp.</t>
  </si>
  <si>
    <t>Naprawa izolacji kaptura izolacyjnego włazu przez częściową wymianę izolacji (30%)</t>
  </si>
  <si>
    <t>Króćce pomiarowe ciśnienia</t>
  </si>
  <si>
    <t>Wymiana zaworu kulowego ZK-Ga DN20 ((kwasoodporny, gwintowany, z gwintem wewnętrznym)</t>
  </si>
  <si>
    <t>Mechaniczne zablokowanie stanu klapa otwarta zgodnie z procedurą wg rys. 1600_-M950169R- BLOKOWANIE OTWARTEJ KLAPY</t>
  </si>
  <si>
    <t>Wymiana kompensatora FRENZELITTYP 01.201</t>
  </si>
  <si>
    <t>Wymiana kompensatora FRENZELITTYP01.201</t>
  </si>
  <si>
    <t>Zdjęcie osłon kompensatora 3000x2800 w celu wykonania oględzin wraz z ich założeniem</t>
  </si>
  <si>
    <t>Wentylator wspomagający spalin typ 4144ZSKVIII1432</t>
  </si>
  <si>
    <t>Sprzęgło stalowe typ ARC</t>
  </si>
  <si>
    <t>Separatory lamelowe</t>
  </si>
  <si>
    <t>Czynność remontowa</t>
  </si>
  <si>
    <t>Inne prace mechaniczne</t>
  </si>
  <si>
    <t>DeNOx-SNCR</t>
  </si>
  <si>
    <t>Pozostałe instalacje</t>
  </si>
  <si>
    <t>Wyk.i montaż elem. stalow. do 10kg</t>
  </si>
  <si>
    <t>Wykonanie i montaż elem. stalow. 
od 10kg - do 50kg</t>
  </si>
  <si>
    <t>Wykonanie i montaż elem. stalow. powyżej 50kg</t>
  </si>
  <si>
    <t>Mieszadło komory zarobowej typ MVF
0.55kW lub VDA2110S100</t>
  </si>
  <si>
    <t>Podajnik suchego polimeru, typ 
PSP 0.25-MVF44/F-70-P63-B14, motoreduktor
MF44/F-70</t>
  </si>
  <si>
    <t>Hydrocyklon 
C 125 S-l - KPL</t>
  </si>
  <si>
    <t>Stożek hydrocyklonu 
C 125 1</t>
  </si>
  <si>
    <t>Stożek hydrocyklonu 
C 50</t>
  </si>
  <si>
    <t>INSTALACJA ROZŁADUNKU MOCZNIKA</t>
  </si>
  <si>
    <t>Pompa rozładunku POMPA PRZEPONOWA DMP</t>
  </si>
  <si>
    <t>Zawór kulowy 
dn15 ręczny</t>
  </si>
  <si>
    <t>Sprężarkownia</t>
  </si>
  <si>
    <t>Zespół powietrza uszczelniającego</t>
  </si>
  <si>
    <t>Wentylator promieniowy 
GERV-XSHD-C-160S-15/2/50 RD1</t>
  </si>
  <si>
    <t>Udrożnienie króćca pomiarowego ciśnienia 
fi 88,9x6,3</t>
  </si>
  <si>
    <t>Wymiana króćca pomiarowego ciśnienia 
fi 88,9x6,3</t>
  </si>
  <si>
    <t>kpl</t>
  </si>
  <si>
    <t>Instalacja transportu mączki kamienia wapiennego 
do silosu</t>
  </si>
  <si>
    <t>Mieszadła 
boczne 
Typ 
HWL 2080 N</t>
  </si>
  <si>
    <t>INSTALACJA PRZYKOTŁOWA</t>
  </si>
  <si>
    <t>Zbiornik
filtratu</t>
  </si>
  <si>
    <t>Zbiornik osadów zagęszczonych przed 
wirówką</t>
  </si>
  <si>
    <t>Zbiornik osadów zagęszczonych przed
prasą filtracyjną</t>
  </si>
  <si>
    <t>Zbiorniki neutralizacji 
1 i 2 
stopień</t>
  </si>
  <si>
    <t>Wirówka dekantacyjna typ 
UCD 345-00-32</t>
  </si>
  <si>
    <t>Mieszadła boczne 
Typ 
HWL 2060 L</t>
  </si>
  <si>
    <t>Przenośniki taśmowe - Część Elektryczna</t>
  </si>
  <si>
    <t>Zawór regulacyjny kulowy 
typ: KSV 
DN50-25-50</t>
  </si>
  <si>
    <t>Armatura CERA 
SYSTEM</t>
  </si>
  <si>
    <t>Wymiana dyszy płuczącej 100° /19,2L/2b</t>
  </si>
  <si>
    <t>Montaż dyszy płuczącej 100° /19,2L /2b</t>
  </si>
  <si>
    <t>Wentylator zimnego powietrza i powietrza zaporowego typ MXE</t>
  </si>
  <si>
    <t>Wentylator wspomagający spalin typ SAF25,8/13-1</t>
  </si>
  <si>
    <t>M-ż spinki łączeniowej pakiet odkraplacza</t>
  </si>
  <si>
    <r>
      <t xml:space="preserve">Kosze ssawne rurociągów </t>
    </r>
    <r>
      <rPr>
        <sz val="11"/>
        <rFont val="Arial"/>
        <family val="2"/>
        <charset val="238"/>
      </rPr>
      <t>cyrkulacyjnych</t>
    </r>
  </si>
  <si>
    <t>Kanały 
spalin</t>
  </si>
  <si>
    <t>Zbiornik 
wody procesowej</t>
  </si>
  <si>
    <t>Mieszadła pionowe
Typ HWL2100A cyrk/ zasilania wirówek HTM30</t>
  </si>
  <si>
    <t>Naprawa powłoki antykorozyjnej, winyloestrowej zbiornika</t>
  </si>
  <si>
    <t>do DN150</t>
  </si>
  <si>
    <t>DN151 - DN250</t>
  </si>
  <si>
    <t>DN251 - DN500</t>
  </si>
  <si>
    <t>powyżej DN500</t>
  </si>
  <si>
    <t>Prasa filtracyjna</t>
  </si>
  <si>
    <t>kpl.</t>
  </si>
  <si>
    <t>Powłoki ochronne</t>
  </si>
  <si>
    <t>Demontaż/montaż hydrocyklonu, czyszczenie, ocena stanu, pomiary</t>
  </si>
  <si>
    <t>Demontaż/montaż pompy ze stanowiska</t>
  </si>
  <si>
    <t>Przegląd serwisowy miesięczny, kontrola i regulacja nastaw pracy, ocena stanu</t>
  </si>
  <si>
    <t>instalacja IMOS</t>
  </si>
  <si>
    <t>Tworzywa</t>
  </si>
  <si>
    <t>Usunięcie nieszczelności na rurociągu instalacji, do DN200</t>
  </si>
  <si>
    <t>Demontaż i montaż ze stanowiska</t>
  </si>
  <si>
    <t>Pompy osadu</t>
  </si>
  <si>
    <t>Pompa osadu</t>
  </si>
  <si>
    <t>Przenośniki taśmowe gipsu 
o taśmie 
B-650</t>
  </si>
  <si>
    <t>Remont przekładni do 300kg</t>
  </si>
  <si>
    <t>Remont przekładni do 500kg</t>
  </si>
  <si>
    <t>Remont przekładni do 100kg</t>
  </si>
  <si>
    <t>Demontaż i montaż przekładni do100kg</t>
  </si>
  <si>
    <t>Demontaż i montaż przekładni do300kg</t>
  </si>
  <si>
    <t>Demontaż i montaż przekładni do 500kg</t>
  </si>
  <si>
    <t>Demontaż i montaż pompy ze stanowiska</t>
  </si>
  <si>
    <t>Kanały ściekowe</t>
  </si>
  <si>
    <t>Demontaż i montaż, oczyszczenie, udrożnienie dysz myjki</t>
  </si>
  <si>
    <t>Mieszadła pionowe Typ 
HWL 2080 A sorbent HTK10 i 20</t>
  </si>
  <si>
    <t>Studzienki / komory</t>
  </si>
  <si>
    <t>Przegląd - demontaż i montaż, oczyszczenie, ocena stanu</t>
  </si>
  <si>
    <t>Demontaż i montaż zaworu sprężynowego Narzędziowcy, przegląd, ocena stanu</t>
  </si>
  <si>
    <t>Zawory regulacyjne</t>
  </si>
  <si>
    <t>Panel małej chemii</t>
  </si>
  <si>
    <t>Remont pompy dozującej Milton Roy</t>
  </si>
  <si>
    <t>Lokalizacja i usunięcie nieszczelności na instalacji dozowania małej chemii</t>
  </si>
  <si>
    <t>Przegląd pompy, demontaż i montaż ze stanowiska, ocena stanu</t>
  </si>
  <si>
    <t>Remont w zakresie: -    demontażu agregatu napędowego -    wymontowania łożysk tocznych -    oczyszczenia wszystkich części i sprzęgła -wymiany smaru.</t>
  </si>
  <si>
    <t>Instalacje</t>
  </si>
  <si>
    <t>Odkurzacz centralny</t>
  </si>
  <si>
    <t>Przegląd odkurzacza, demontaż i montaż, oczyszczenie filtrów</t>
  </si>
  <si>
    <t xml:space="preserve">Próbopobieraki </t>
  </si>
  <si>
    <t>Naprawa zamka pokrywy urządzenia</t>
  </si>
  <si>
    <t>Przegląd, oczyszczenie elementów, kontrola stanu elementów</t>
  </si>
  <si>
    <t>Czyszczenie chłodnicy powietrza i łopat wentylatora</t>
  </si>
  <si>
    <t>mb</t>
  </si>
  <si>
    <t>Napęd pneumat. dwustr. 
do DN 20-65, Ebro</t>
  </si>
  <si>
    <t>Demontaż i montaż z instalacji zaworu/zasuwy/przepustnicy średnica do fi 50, oczyszczenie, przegląd, ocena stanu</t>
  </si>
  <si>
    <t>Demontaż i montaż kratek podestowych</t>
  </si>
  <si>
    <t>Czyszczenie elementów konstrukcji, posadzki, maszyn i urządzeń z zalegającego pyłu lub innych zanieczyszczeń</t>
  </si>
  <si>
    <t>Usunięcie nieszczelności na rurociągu instalacji, do DN100</t>
  </si>
  <si>
    <t>Wąż do 1/2"</t>
  </si>
  <si>
    <t>Wąż od 1/2"do 1"</t>
  </si>
  <si>
    <t>Wąż od 1" do 1 1/2"</t>
  </si>
  <si>
    <t>Wąż od 1 1/2" do 2"</t>
  </si>
  <si>
    <t>Panel dozowania</t>
  </si>
  <si>
    <t>Pompa dozująca silnikowa typu GM330P50Q3</t>
  </si>
  <si>
    <t>Pompa dozująca typu AA943-358N3</t>
  </si>
  <si>
    <t>Pompa śrubowa, typu NM021BY01L06B</t>
  </si>
  <si>
    <t xml:space="preserve">Przegląd, oczyszczenie, udrożnienie instalacji, odpowietrzenie układu ssania </t>
  </si>
  <si>
    <t>Przegląd w zakresie: Demontaż i montaż ze stanowiska -  kontroli stanu zużycia sprzęgła i łożysk, statora, rotora, przegubów -    kontroli stanu dławnicy -    kontroli urządzeń sterujących i zabezpieczających.</t>
  </si>
  <si>
    <t>Demontaż, montaż i udrożnienie instalacji na ssaniu lub odwodnieniu wirówki</t>
  </si>
  <si>
    <t>Przegląd w zakresie: demontaż pompy, oczyszczenie, przegląd części -    kontrola stanu zużycia sprzęgła i łożysk, -    kontrola stan dławnicy -    kontrola urządzenia sterującego i zabezpieczającego, wymiana zużytych części, montaż na stanowisku</t>
  </si>
  <si>
    <t>Demontaż/montaż krat pomostowych, oczyszczenie kanału, montaż/demontaż zastawek</t>
  </si>
  <si>
    <t>Rozsprzęglenie silnika, odsunięcie, zesprzęglenie, wycentrowanie silnika z przekładnia o wadze do 100 kg</t>
  </si>
  <si>
    <t>Rozsprzęglenie silnika, odsunięcie, zesprzęglenie, wycentrowanie silnika z przekładnia o wadze do 300 kg</t>
  </si>
  <si>
    <t>Rozsprzęglenie silnika, odsunięcie, zesprzęglenie, wycentrowanie silni ka z przekładnia o wadze do 500 kg</t>
  </si>
  <si>
    <t>Przegląd pompy, demontaż i montaż pompy, oczyszczenie, przegląd zaworów zwrotnych, ocena stanu</t>
  </si>
  <si>
    <t>Przegląd, oczyszczenie, udrożnienie, lokalizacja i usunięcie nieszczelności</t>
  </si>
  <si>
    <t>Przegląd, demontaż i montaż</t>
  </si>
  <si>
    <t>Przegląd w zakresie: 
- czyszczenie i konserwacji zespołu wentylatora, - czyszczenie i konserwacji wymiennika (wypełnienia), - czyszczenie i konserwacji eliminatora dryfu wody, - czyszczenie i  konserwacji systemu dystrybucji wody</t>
  </si>
  <si>
    <t>Usunięcie nieszczelności rurociągu DN100</t>
  </si>
  <si>
    <t>Regeneracja ślimaka i koryta podajnika</t>
  </si>
  <si>
    <t>Podajnik</t>
  </si>
  <si>
    <t>Komora zarobowa</t>
  </si>
  <si>
    <t>Czyszczenie wnętrza, mieszadła, otwarcie i zamknięcie włazów</t>
  </si>
  <si>
    <t>Przegląd, kontrola wydajności</t>
  </si>
  <si>
    <t>Przegląd pompy, demontaż i montaż pompy, oczyszczenie, ocena stanu</t>
  </si>
  <si>
    <t>Udrożnienie hydrocyklonu</t>
  </si>
  <si>
    <t>Kontrola, demontaż i montaż</t>
  </si>
  <si>
    <t>Przegląd pompy, otwarcie i zamkniecie pokrywy szybkodemontowalnej</t>
  </si>
  <si>
    <t>m3</t>
  </si>
  <si>
    <t>Badania i przeglądy zgodnie z wymogami Transportowego Dozoru Technicznego</t>
  </si>
  <si>
    <t>Otwarcie i zamknięcie włazu do absorbera okrągłego do fi800</t>
  </si>
  <si>
    <t>Otwarcie i zamknięcie włazu do absorbera okrągłego fi1000</t>
  </si>
  <si>
    <t>Przegląd i usuniecie nieszczelności na króćcu absorbera mieszadła</t>
  </si>
  <si>
    <t>Usuniecie nieszczelności połączenia rurowego do DN160</t>
  </si>
  <si>
    <t>Przegląd siłownika pneumatycznego, ocena stanu, wymiana uszkodzonych elementów</t>
  </si>
  <si>
    <t>Tłumiki</t>
  </si>
  <si>
    <t>Przegląd, demontaż i montaż kompensatora i oczyszczenie z zalegającego medium. Kontrola powierzchni wewnętrznej w poszukiwaniu przetarć, pęknięć itp.</t>
  </si>
  <si>
    <t>Sprzęgła</t>
  </si>
  <si>
    <t>Przegląd wentylatora pod względem jakości pracy, stanu łożysk oraz pokryć antykorozyjnych -kontrola silników (połączenia, drgania, stan łożysk) -oczyszczenie łopat wirników, oczyszczenie przepustnic odcinających</t>
  </si>
  <si>
    <t>Demontaż i montaż z instalacji zaworu/zasuwy/przepustnicy średnica od fi 51 do fi 150, oczyszczenie, przegląd, ocena stanu</t>
  </si>
  <si>
    <t>Demontaż i montaż  z instalacji zaworu/zasuwy/przepustnicy średnica od fi 151 do fi 300, oczyszczenie, przegląd, ocena stanu</t>
  </si>
  <si>
    <t>Demontaż i montaż  z instalacji zasuwy/przepustnicy średnica od fi 301, oczyszczenie, przegląd, ocena stanu</t>
  </si>
  <si>
    <t>Dostawa elementów i montaż połączenia kołnierzowego lub gwintowanego od DN81 do DN125</t>
  </si>
  <si>
    <t>Analiza usterki, demontaż i montaż elementów niezbędnych do oceny stanu, rewizja, klasyfikacja uszkodzonych elementów, przygotowanie kosztorysu naprawy</t>
  </si>
  <si>
    <t>Usunięcie nieszczelności na rurociągu instalacji, do DN65</t>
  </si>
  <si>
    <t>Wymiana komory tłoczącej i wirnika</t>
  </si>
  <si>
    <t>Przegląd, demontaż i montaż, ocena stanu elementów</t>
  </si>
  <si>
    <t>Przegląd, demontaż, montaż, oczyszczenie, ocena stanu, drobne naprawy, kontrola dokręcenia elementów</t>
  </si>
  <si>
    <t>Demontaż, montaż ślimaka, ocena stanu wstęgi i powierzchni wewnętrznej bębna, określenie zakresu remontu</t>
  </si>
  <si>
    <t>Otwarcie i zamkniecie włazów rewizyjnych górnych i dolnych</t>
  </si>
  <si>
    <t>Przegląd w zakresie: -    kontroli połączeń śrubowych pod kątem obluzowania, pęknięć,  nietypowych uszkodzeń -    kontroli połączeń pod kątem obluzowania/uszkodzeń</t>
  </si>
  <si>
    <t>Kontrola wału, wirnika i osłony pod kątem pęknięć, obluzowania elementów, przecieków, nietypowych dźwięków, pomiar bicia wału, kontrola przekładni napędowej - nieszczelności, luzy, nietypowe dźwięki</t>
  </si>
  <si>
    <t>Zbiorniki flokulacji 1 i 2 stopień</t>
  </si>
  <si>
    <t>PP-H w kanalikach ściekowych</t>
  </si>
  <si>
    <t>Przegląd w zakresie - oczyszczenia, sprawdzania połączeń śrubowych zastosowanych przy montażu płaskowników do ścian kanałów.G585</t>
  </si>
  <si>
    <t>Przegląd w zakresie - oczyszczenia, kontroli w poszukiwaniu uszkodzeń</t>
  </si>
  <si>
    <t>Siatkowe, stalowe w rurociągach</t>
  </si>
  <si>
    <t>Uszczelki gumowe, EPDM, gr.4mm</t>
  </si>
  <si>
    <t>Przygotowanie do rewizji wewnętrznej, otwarcie i zamknięcie włazów, doczyszczenie po odpompowaniu osadu, demontaż górnych pokryw/włazów, oczyszczenie przylg włazów, przegląd oczyszczenie odwodnień</t>
  </si>
  <si>
    <t>Przegląd w zakresie; -    Pas napędowy - kontrola naprężenie i stanu zużycia pasa. -    Przekładnia - kontrola pracy, -    Bęben - Sprawdzenie zużycia tulei zdzieranych, blach i skrzydeł w okolicy otworów zbierania. -    Bęben i ślimak sprawdzenie stanu zużycia, demontaż przegląd/udrożnienie odwodnienia</t>
  </si>
  <si>
    <t>Przegląd w zakresie: wyczyszczenie kanałów z osadu, odpompowanie osadu ze studzienek, utylizacja odpadu - sprawdzić zewnętrzny i wewnętrzny stan techniczny - określić zakres prac remontowych, oraz elementy do wymiany</t>
  </si>
  <si>
    <t>Przegląd, demontaż i montaż ze stanowiska, oczyszczenie z osadów, ocena stanu i zakresu przyszłego remontu</t>
  </si>
  <si>
    <t>Sita, filtry</t>
  </si>
  <si>
    <t>Przewód gumowy VOLGA lub VENT do DN200</t>
  </si>
  <si>
    <t>Uszczelnienia typu L lub płaskie dla przewodów do DN200</t>
  </si>
  <si>
    <t>Odkamienianie wzierników wirówki, nałożenie ceramicznej powłoki hydrofobowej</t>
  </si>
  <si>
    <t>Odpompowanie wody brudnej z komory/studzienki do wskazanej studzienki - pompa, węże, przedłużacze, kompletna obsługa Wykonawcy</t>
  </si>
  <si>
    <t>Oczyścić zewnętrzne części obu połówek złącza; Nasmarować tłuszczem rowki łożysk kulowych, na części wieżowej</t>
  </si>
  <si>
    <t>Sprężarka, osuszacz, dmuchawa natleniająca</t>
  </si>
  <si>
    <t xml:space="preserve">Włazy </t>
  </si>
  <si>
    <t>Mieszadła boczne Typ HWL 2060 L</t>
  </si>
  <si>
    <t>Mieszadła pionowe Typ HWL 2100 A</t>
  </si>
  <si>
    <t>Przegląd i usuniecie nieszczelności na króćcu absorbera instalacji mycia odkraplaczy</t>
  </si>
  <si>
    <t>Przegląd i usuniecie nieszczelności na króćcu absorbera do płukania mieszadła</t>
  </si>
  <si>
    <t>Przegląd instalacji podawania w zakresie demontaż/montaż, przegląd pomp, demontaż/montaż, rewizja instalacji</t>
  </si>
  <si>
    <t>Remont uszczelnienia mechanicznego, z dostawą i wymianą łożyska mieszadła</t>
  </si>
  <si>
    <t>przegląd, oczyszczenie, regulacja, demontaż i montaż</t>
  </si>
  <si>
    <t>Króćce pomiarowe ciśnienia (tzw. rogi)</t>
  </si>
  <si>
    <t>Przegląd i czyszczenie filtrów workowych, doszczelnienie włazu</t>
  </si>
  <si>
    <t>Kontrola drożności dysz poziomów zraszania, występowania przecieków, pęknięć, wytarć, sprawdzenie stanu połączeń na łożyskach (prace alpinistyczne).</t>
  </si>
  <si>
    <t>Przegląd instalacji w poszukiwaniu nieszczelności, usuniecie nieszczelności wkręcenie brakujących dysz, dokręcenie połączeń gwintowych</t>
  </si>
  <si>
    <t>Zakres prac: -    oczyszczenia zatkanych otworów, -    oceny stanu połączeń śrubowych (braki uzupełnić, luźne śruby dokręcić, zabezpieczyć przed odkręcaniem środkiem Loctite 243), -    oceny stanu elementów PP ( pęknięcia, ubytki, odkształcenia), -    ocena stanu powłoki gumowej na stalowej ramie kosza (otwarte zakładki, uszkodzenia mechaniczne, pęcherze), -    oceny funkcjonowania ruchomej klapy.</t>
  </si>
  <si>
    <t>Napęd pneumat. dwustr. 
od DN80 do DN100, Ebro</t>
  </si>
  <si>
    <t>Napęd pneumat. dwustr. 
od DN125 do DN150, Ebro</t>
  </si>
  <si>
    <t>Demontaż i montaż z zaworu, remont z  wymianą zestawu naprawczego</t>
  </si>
  <si>
    <t>Demontaż i montaż z zaworu, remont z wymianą zestawu naprawczego</t>
  </si>
  <si>
    <t>Przegląd, demontaż i montaż, wymiana sprzęgła napędu Drehmo DPCM30</t>
  </si>
  <si>
    <t>Demontaż/montaż, przegląd, ocena stanu elementów, wymiana uszkodzonych el.</t>
  </si>
  <si>
    <t>Wymiana krążnika przenośnika o szerokości taśmy B-650/800 mm</t>
  </si>
  <si>
    <t>Wulkanizacja taśmy przenośnika o szerokości taśmy B-650/800 mm</t>
  </si>
  <si>
    <t>Wymiana taśmy przenośnika o szerokości taśmy B-650/800 mm</t>
  </si>
  <si>
    <t>Remont zestawu wsporczego, samonastawnego dla przenośnika o szerokości taśmy B-650/800</t>
  </si>
  <si>
    <t>Wymiana zestawu wsporczego, samonastawnego przenośnika o szerokości taśmy B-650/800</t>
  </si>
  <si>
    <t>Demontaż i montaż bębna zwrotnego, napinającego taśmy B-650/800</t>
  </si>
  <si>
    <t>Demontaż i montaż bębna napędowego taśmy B-650/800</t>
  </si>
  <si>
    <t>Remont bębna napędowego taśmy B-650/800</t>
  </si>
  <si>
    <t>Remont bębna zwrotnego taśmy B-650/800</t>
  </si>
  <si>
    <t>Wyłącznik linkowy bezpieczeństwa  - wymiana</t>
  </si>
  <si>
    <t>Demontaż i montaż przepustnicy odcinającej wentylator, oczyszczenie, ocena stanu, naprawa uszkodzeń</t>
  </si>
  <si>
    <t>Odcinkowa wymiana rury stalowej do fi100</t>
  </si>
  <si>
    <t>Wymiana zaworu kulowego KHL510-ETE 1.4408/PTFE DN80</t>
  </si>
  <si>
    <t>Wymiana klapy zwrotnej lub przepustnicy do DN80</t>
  </si>
  <si>
    <t>Przygotowanie do odbioru okresowego TDT, wymiana uszkodzonych elementów i uczestnictwo w odbiorze TDT stanowisk rozładowczych i węży rozładowczych mączki kamienia wapiennego, próba ciśnieniowa, wymagane uprawnienia TDT - komplet</t>
  </si>
  <si>
    <t>Przygotowanie do odbioru TDT węża rozładowczego mączki kamienia wapiennego - pojedynczy wąż w przypadku awarii bądź wymiany, wymagane uprawnienia TDT</t>
  </si>
  <si>
    <t>Demontaż, nastawa UDT, montaż zaworu bezpieczeństwa od DN100 do DN125</t>
  </si>
  <si>
    <t>Demontaż, nastawa UDT, montaż zaworu bezpieczeństwa od DN150 do DN200</t>
  </si>
  <si>
    <t>Wymiana rurociągu PP/PE średnica do fi 50</t>
  </si>
  <si>
    <t>Przegląd krat pomostowych, dokręcanie uchwytów, uzupełnianie uchwytów</t>
  </si>
  <si>
    <t>50m2</t>
  </si>
  <si>
    <t>Wymiana kraty pomostowej, wraz z  docięciem/dopasowaniem kształtu</t>
  </si>
  <si>
    <t>30 szt.</t>
  </si>
  <si>
    <t xml:space="preserve">Naprawa gumowej powłoki ochronnej 4mm 4CN, przygotowanie powierzchni </t>
  </si>
  <si>
    <t>Naprawa żywicznej powłoki ochronnej, przygotowanie powierzchni</t>
  </si>
  <si>
    <t>Przegląd zamocowań, podpór, zawieszeń, instalacji, dokręcenie, uzupełnienie brakujących elementów, wymiana uszkodzonych</t>
  </si>
  <si>
    <t>Modernizacja odcinka instalacji PE/PP, montaż kształtki, uchwytu do DN50</t>
  </si>
  <si>
    <t>Modernizacja odcinka instalacji PE/PP, montaż kształtki, uchwytu od  DN151 do DN300</t>
  </si>
  <si>
    <t>Modernizacja odcinka instalacji PE/PP, montaż kształtki, uchwytu od DN51 do DN150</t>
  </si>
  <si>
    <t>Wykonanie spoiny w tworzywie PE/PP do DN50</t>
  </si>
  <si>
    <t>Wykonanie spoiny w tworzywie PE/PP od DN51 do DN150</t>
  </si>
  <si>
    <t>Wykonanie spoiny w tworzywie PE/PP od DN151 do DN300</t>
  </si>
  <si>
    <t>Montaż połączenia kołnierzowego lub gwintowanego do DN50</t>
  </si>
  <si>
    <t>Montaż połączenia kołnierzowego lub gwintowanego od DN51 do DN80</t>
  </si>
  <si>
    <t>Montaż/wymiana zaworu od DN 50 do DN80, kołnierzowy/gwintowany</t>
  </si>
  <si>
    <t>Montaż/wymiana zaworu do DN50, kołnierzowy/gwintowany</t>
  </si>
  <si>
    <t>Montaż/wymiana zaworu od DN81 do DN125, kołnierzowy/gwintowany</t>
  </si>
  <si>
    <t>Montaż króćca z kołnierzem do DN50</t>
  </si>
  <si>
    <t>Montaż króćca z kołnierzem od DN51do DN100</t>
  </si>
  <si>
    <t>Montaż króćca z kołnierzem od DN101do DN150</t>
  </si>
  <si>
    <t>Montaż króćca z kołnierzem od DN151do DN200</t>
  </si>
  <si>
    <t>Montaż króćca z kołnierzem od DN201do DN300</t>
  </si>
  <si>
    <t>Montaż włazu rewizyjnego fi500</t>
  </si>
  <si>
    <t>Przegląd i uruchomienie samozamykacza bramki na zejściach drabin, konserwacja</t>
  </si>
  <si>
    <t>Naprawa/wymiana samozamykacza bramki zejścia drabin</t>
  </si>
  <si>
    <t>Kontrola pracy urządzeń instalacji i ich konserwacja, kontrola poprawności pracy, dzienna obsługa, usunięcie zanieczyszczeń, dokręcenie poluzowanych połączeń, oczyszczenie tacy, korpusu, udrożnienie odpływów, regulacja pasów napędowych, malowanie, lokalizacja nieszczelności, odpowietrzanie układu, działania zabezpieczające itp. prace konserwacyjne, porządkowe</t>
  </si>
  <si>
    <t>Laserowe osiowanie, pompy, sprzęgła, silnika</t>
  </si>
  <si>
    <t>Wymiana wkładek sprzęgłowych do fi 80, demontaż i montaż sprzęgła</t>
  </si>
  <si>
    <t>Wymiana wkładek sprzęgłowych od fi 80 do fi 100, demontaż i montaż sprzęgła</t>
  </si>
  <si>
    <t>Wymiana wkładek sprzęgłowych od fi 100 do fi 125, demontaż i montaż sprzęgła</t>
  </si>
  <si>
    <t>Wykonanie rurociągu metodą zaciskową - Geberit Mapress do 1/2" z kształtkami i mocowaniami</t>
  </si>
  <si>
    <t>Wykonanie rurociągu metodą zaciskową - Geberit Mapress do 1" z kształtkami i mocowaniami</t>
  </si>
  <si>
    <t>Wymiana armatury stalowej do 1/2", przyłącza gwintowane</t>
  </si>
  <si>
    <t>Wymiana armatury stalowej do 1", przyłącza gwintowane</t>
  </si>
  <si>
    <t xml:space="preserve">Wymiana przyłączy strażackich do fi 52 </t>
  </si>
  <si>
    <t xml:space="preserve">Wymiana przyłączy strażackich do fi 75 </t>
  </si>
  <si>
    <t xml:space="preserve">Wymiana przyłączy strażackich do fi 110 </t>
  </si>
  <si>
    <t>Przegląd, demontaż i montaż, oczyszczenie, ocena stanu technicznego, uzupełnienie ubytków w łopatach mieszadła, kontrola/wymiana śrub na sprzęgle</t>
  </si>
  <si>
    <t>Wymiana zestawu uszczelnienia pompy wraz z wałem/sprzęgłem</t>
  </si>
  <si>
    <t>Przegląd podajnika ślimakowego i celkowego, regulacja uszczelnień, udrożnienie</t>
  </si>
  <si>
    <t>Demontaż i montaż ze stanowiska, wymiana zestawu naprawczego</t>
  </si>
  <si>
    <t>Demontaż i montaż pompy, ocena stanu, wymiana zestawu naprawczego</t>
  </si>
  <si>
    <t>Wymiana zaworu kulowego na panelu sterowania małej chemii</t>
  </si>
  <si>
    <t>Przegląd/wymiana przepustnicy na ssaniu lub tłoczeniu pompy</t>
  </si>
  <si>
    <t>Wymiana sprzęgła</t>
  </si>
  <si>
    <t>Wymiana statora i rotora</t>
  </si>
  <si>
    <t>Wymiana przegubu wraz z manszetą</t>
  </si>
  <si>
    <t>Wymiana dławicy</t>
  </si>
  <si>
    <t>Przegląd w zakresie: demontaż i montaż na stanowisku, -    kontroli stanu zużycia sprzęgła i łożysk, -    kontroli stanu dławnicy -    kontroli urządzeń sterujących i zabezpieczających.</t>
  </si>
  <si>
    <t>Wymiana rotora, statora, przegubów i osłon, statora i rotora</t>
  </si>
  <si>
    <t>Wymiana  i utylizacja pakietów górnych i dolnych</t>
  </si>
  <si>
    <t>Przegląd w zakresie: -    konserwacji żaluzji zabezpieczających przed wychlapywaniem wody -    konserwacji zaworu pływakowego -    konserwacji przelewu, czyszczenia rurociągu odpływowego, konserwacji dyszy spryskującej, czyszczenie sita na rurociągu odpływowym, demontaż, rewizja i montaż przepustnicy przed zbiornikiem</t>
  </si>
  <si>
    <t>Wymiana tłumika drgań i czujnika drgań</t>
  </si>
  <si>
    <t>Wymiana elementów wkładek sprzęgła Flender 80</t>
  </si>
  <si>
    <t>Przegląd/wymiana przepustnicy na ssaniu lub tłoczeniu wirówki</t>
  </si>
  <si>
    <t>Przegląd/wymiana, demontaż i montaż, kontrola łożyska dolnego - przegląd i dosmarowanie</t>
  </si>
  <si>
    <t>Kontrola wału, doczyszczenie, wirnika i osłony pod kątem pęknięć, obluzowania elementów, pomiar bicia wału, przecieków, nietypowych dźwięków</t>
  </si>
  <si>
    <t>Demontaż, montaż mieszadła, remont przekładni napędowej</t>
  </si>
  <si>
    <t>Przygotowanie do rewizji wewnętrznej, demontaż pokrywy z krócca na zbironiku, doczyszczenie po odpompowaniu osadu</t>
  </si>
  <si>
    <t>Otwarcie i zamkniecie włazów rewizyjnych górnych i dolnych, udrożnienie króćcy</t>
  </si>
  <si>
    <t>Przygotowanie do rewizji wewnętrznej, demontaż pokrywy z krócca na zbironiku, doczyszczenie po odpompowaniu osadu, przegląd oczyszczenie odwodnienia</t>
  </si>
  <si>
    <t>Demontaż imontaż armatury na króćcach zbiornika, przegląd armatury, udrożnienie króćców</t>
  </si>
  <si>
    <t>Przygotowanie do rewizji wewnętrznej, otwarcie i zamknięcie włazów, doczyszczenie wnętrza, lameli, przylg włazów, osadnika i zgarniacza po odpompowaniu osadu, demontaż górnych pokryw, przegląd oczyszczenie odwodnień i przelewu, demontaż stacji próbobiorczej i udrożnienie, demontaż armatury przegląd i udrożnienie króćów zbiornika</t>
  </si>
  <si>
    <t>Demontaż i montaż armatury na króćcach zbiornika, przegląd armatury, udrożnienie króćców</t>
  </si>
  <si>
    <t>Przygotowanie do rewizji wewnętrznej, otwarcie i zamknięcie włazów, doczyszczenie po odpompowaniu osadu, oczyszczenie króćców, przylg włazów, demontaż armatury i przegląd oczyszczenie króćców</t>
  </si>
  <si>
    <t>Przygotowanie do rewizji wewnętrznej, otwarcie i zamknięcie włazów, doczyszczenie po odpompowaniu osadu, oczyszczenie króćców, przylg włazów, demontaż i montaż armatury, przegląd i oczyszczenie króćców</t>
  </si>
  <si>
    <t>Przygotowanie do rewizji wewnętrznej, otworzenie pokrywy rewizyjnej, doczyszczenie po odpompowaniu osadu, oczyszczenie króćców, przylg włazów, demontaż i montaż armatury, przegląd oczyszczenie odwodnień</t>
  </si>
  <si>
    <t>Otwarcie i zamkniecie pokryw rewizyjnych, demontaż i montaż armatury przegląd i oczyszczenie króćców</t>
  </si>
  <si>
    <t>Otwarcie i zamkniecie włazów rewizyjnych górnych i dolnych, demontaż i montaż armatury, przegląd i oczyszczenie króćców</t>
  </si>
  <si>
    <t>Demontaż i montaż mieszadła, remont przekładni napędowej</t>
  </si>
  <si>
    <t xml:space="preserve">Demontaż i montaż mieszadła, przegląd/wymiana śrub na sprzęgłach, remont przekładni napędowej </t>
  </si>
  <si>
    <t>Otwarcie i zamkniecie włazów rewizyjnych górnych i dolnych, pomiar bicia wału mieszadła, kontrola przekładni napędowej, demontaż i montaż armatury, przegląd i oczyszczenie króćców</t>
  </si>
  <si>
    <t>Przygotowanie do rewizji wewnętrznej, otwarcie i zamknięcie włazów, doczyszczenie po odpompowaniu osadu, pomiar bicia wału mieszadła, kontrola przekładni napędowej, oczyszczenie króćców, przylg włazów, demontaż i montaż armatury, przegląd i oczyszczenie króćców</t>
  </si>
  <si>
    <t>Otwarcie i zamkniecie włazów rewizyjnych górnych i dolnych, pomiar bicia wału mieszadła, kontrola przekładni napędowej,udrożnienie króćcy</t>
  </si>
  <si>
    <t>Przygotowanie do rewizji wewnętrznej, otworzenie i zamknięcie górnych i dolnych włazów, doczyszczenie po odpompowaniu, pomiar bicia wału mieszadła, kontrola przekładni napędowej, osadu, oczyszczenie króćców, przylg włazów, demontaż i montaż armatury, przegląd oczyszczenie króćców</t>
  </si>
  <si>
    <t>Otwarcie i zamkniecie włazów rewizyjnych górnych i dolnych, pomiar bicia wału mieszadła, kontrola przekładni napędowej, udrożnienie króćcy</t>
  </si>
  <si>
    <t>Przygotowanie do rewizji wewnętrznej, otworzenie i zamknięcie włazów, doczyszczenie po odpompowaniu osadu, pomiar bicia wału mieszadła, kontrola przekładni napędowej, oczyszczenie króćców, przylg włazów, demontaż i montaż armatury, przegląd oczyszczenie odwodnień</t>
  </si>
  <si>
    <t>Otwarcie i zamkniecie włazów rewizyjnych, demontaż i montaż armatury, przegląd i oczyszczenie króćców</t>
  </si>
  <si>
    <t xml:space="preserve">Wymiana łańcucha do zawieszenia pompy </t>
  </si>
  <si>
    <t>Demontaż/montaż pomp, przegląd i udrożnienie kosza ssawnego, wymiana uszczelnienia rurociągu typu L</t>
  </si>
  <si>
    <t>Włazy, króćce rewizyjne, połączenia kołnierzowe</t>
  </si>
  <si>
    <t>Wykonanie i wymiana uszczelki do fi125</t>
  </si>
  <si>
    <t>Wykonanie i wymiana uszczelki od fi150 do fi300</t>
  </si>
  <si>
    <t>Wykonanie i wymiana uszczelki od 301 do fi500</t>
  </si>
  <si>
    <t>Wykonanie i wymiana uszczelki od fi 501 do fi800</t>
  </si>
  <si>
    <t>Wykonanie i wymiana  uszczelki od fi 801 do fi1000</t>
  </si>
  <si>
    <t>Wykonanie i wymiana  uszczelki 1000x1800</t>
  </si>
  <si>
    <t>Wykonanie i wymiana  uszczelki 1600x2400</t>
  </si>
  <si>
    <t xml:space="preserve">Usuwanie nieszczelności na połączeniach na obejmę /wymiana węża elastycznego </t>
  </si>
  <si>
    <t>Przegląd, demontaż i montaż ze stanowiska, oczyszczenie z osadów, ocena stanu, pomiary</t>
  </si>
  <si>
    <t>Przegląd, demontaż i montaż / wymiana</t>
  </si>
  <si>
    <t>Przegląd, demontaż i montaż, oczyszczenie / wymiana</t>
  </si>
  <si>
    <t>Usuwanie nieszczelności na połączeniach na obejmę / wymiana węża elastyczneg</t>
  </si>
  <si>
    <t>Wymiana kompensatora na ssaniu/tłoczeniu pompy</t>
  </si>
  <si>
    <t>Wymiana dławicy pompy</t>
  </si>
  <si>
    <t>Wymiana komory tłocznej pompy i wirnika</t>
  </si>
  <si>
    <t>Przegląd w zakresie: demontaż pompy, oczyszczenie, przegląd części -    kontrola stanu zużycia sprzęgła i łożysk, -    kontrola stan dławnicy -    kontrola urządzenia sterującego i zabezpieczającego, wymiana zużytych części, demontaż montaż i przegląd armatury odcinającej, montaż na stanowisku</t>
  </si>
  <si>
    <t>Przegląd serwisowy miesięczny, kontrola i regulacja nastaw pracy, ocena stanu, odkamienienie wzierników</t>
  </si>
  <si>
    <t>Wymiana szkieł wzierników wirówki</t>
  </si>
  <si>
    <t xml:space="preserve">Wymiana węża elastycznego na zasilaniu wirówki z przyłączami </t>
  </si>
  <si>
    <t>Wymiana płócien na płycie odciskowej, oczyszczenie/mycie powierzchni płyty</t>
  </si>
  <si>
    <t>Wymiana dysz myjki</t>
  </si>
  <si>
    <t>Wymiana przepustnicy na ssaniu lub tłoczeniu pompy</t>
  </si>
  <si>
    <t>Remont zaworu sprężynowego Narzędziowcy, demontaż/montaż, transporty, nastawa od DN100 do DN125</t>
  </si>
  <si>
    <t>Remont zaworu sprężynowego Narzędziowcy, demontaż/montaż, transporty, nastawa od DN125 do DN150</t>
  </si>
  <si>
    <t>Przegląd instalacji odkurzacza, udrożnienie instalacji, lokalizacja i usunięcie nieszczelności, wymiana uszczelnień klap odkurzacza i klap zamykających rurociągi</t>
  </si>
  <si>
    <t>Wymiana filtrów</t>
  </si>
  <si>
    <t xml:space="preserve">Demontaż, przegląd i wymiana uszczelnień węża </t>
  </si>
  <si>
    <t>Przegląd, demontaż ze stanowiska, przegląd i kwalifikacja części, montaż z wykorzystaniem nowych uszczelnień i montaż</t>
  </si>
  <si>
    <t>Przegląd intstalacji, usunięcie nieszczelności</t>
  </si>
  <si>
    <t>kontrola, demontaż/montaż, czyszczenie, kontrola sprawności działania, identyfikacja usterki</t>
  </si>
  <si>
    <t>Przegląd, czyszczenie zbiornika ciśnieniowego, przeprowadzanie kontroli i prób, oczyszczenie odwodnienia, przegląd  armatury</t>
  </si>
  <si>
    <t>Uwagi</t>
  </si>
  <si>
    <t>1. Wykonawca na podstawie czynności przeglądowych wykaże stopnień zużycia elementów oraz określi zakres dalszych prac</t>
  </si>
  <si>
    <t>2. W katalogu została ujęta pracochłonność oraz wartość materiałów pomocniczych</t>
  </si>
  <si>
    <t>Przegląd odwodnienia, udrożnienie, przegląd armatury odcinającej, usunięcie korozji, konserwacja</t>
  </si>
  <si>
    <t>Przegląd urządzenia, demontaż i montaż osłon dźwiękochłonnych/obudowy, kontrola w poszukiwaniu nieszczelności, usunięcie nieszczelności, oczyszczenie elementów i osłon, uzupełnienie stanu oleju</t>
  </si>
  <si>
    <t>Wymiana zestawu naprawczego siłowników na klapie dociążenia sprężarki / wymiana siłowników</t>
  </si>
  <si>
    <t>Wymiana węża ciśnieniowego</t>
  </si>
  <si>
    <t>Demontaż, remont, nastawa UDT, montaż zaworu bezpieczeństwa do DN80</t>
  </si>
  <si>
    <t>Przegląd, demontaż/montaż, kontrola, remont zaworu bezpieczeństwa, nastawa UDT</t>
  </si>
  <si>
    <t xml:space="preserve">Naprawa uchwytu rurociągu DN125 przy użyciu oryginalnych części </t>
  </si>
  <si>
    <t xml:space="preserve">Naprawa uchwytu rurociągu DN160 przy użyciu oryginalnych części </t>
  </si>
  <si>
    <t>Przegląd armatury odcinającej, demontaż i montaż, przegląd przepustnicy, ocena stanu, wymiana uszkodzonych elementów, demontaż montaż izolacji</t>
  </si>
  <si>
    <t>Usuniecie nieszczelności połączenia rurowego do DN125</t>
  </si>
  <si>
    <t>Przegląd i udrożnienie wylotów lanc w absorberze</t>
  </si>
  <si>
    <t>Reduktor napędu zgarniacza</t>
  </si>
  <si>
    <t>Płyty przeciwcierne w koszu przesypowym</t>
  </si>
  <si>
    <t>Listwy i fartuchy gumowe</t>
  </si>
  <si>
    <t>Konstrukcja stalowa i podesty komunikacji</t>
  </si>
  <si>
    <t>Przegląd/wymiana zaworu kulowego do DN50</t>
  </si>
  <si>
    <t>Mieszadła boczne Typ HWL 2060 N</t>
  </si>
  <si>
    <t>Przekładnie napędowe</t>
  </si>
  <si>
    <r>
      <t>Wymiana/łączenie węża przemysłowego, gumowego elastycznego, zbrojonego na media do 100</t>
    </r>
    <r>
      <rPr>
        <vertAlign val="superscript"/>
        <sz val="12"/>
        <rFont val="Arial"/>
        <family val="2"/>
        <charset val="238"/>
      </rPr>
      <t>o</t>
    </r>
    <r>
      <rPr>
        <sz val="12"/>
        <rFont val="Arial"/>
        <family val="2"/>
        <charset val="238"/>
      </rPr>
      <t>C PN16</t>
    </r>
  </si>
  <si>
    <r>
      <t>Wymiana/łączenie węża przemysłowego, gumowego elastycznego, zbrojonego na  media do 100</t>
    </r>
    <r>
      <rPr>
        <vertAlign val="superscript"/>
        <sz val="12"/>
        <rFont val="Arial"/>
        <family val="2"/>
        <charset val="238"/>
      </rPr>
      <t>o</t>
    </r>
    <r>
      <rPr>
        <sz val="12"/>
        <rFont val="Arial"/>
        <family val="2"/>
        <charset val="238"/>
      </rPr>
      <t>C PN16</t>
    </r>
  </si>
  <si>
    <t>10mb.</t>
  </si>
  <si>
    <t>Wykonanie i wymiana króćca pomiarowego - zwymiarowanie króćca, wykonanie szkicu, przygotowanie zestawienia materiałów, trasowanie, cięcie, spawanie, szlifowanie, wiercenie otworów, nowe uszczelki, zabezpieczenie spoin powłoką ochronną. Usługa z materiałami kwasoodpornymi.</t>
  </si>
  <si>
    <t>Przegląd/wymiana króćca z dyszą spryskującą</t>
  </si>
  <si>
    <t>Przegląd, demontaż i montaż pompy oczyszczenie z osadów, naprawa ubytków/uszkodzeń, przegląd uszczelnienia, wymiana o-ringów, ocena stanu i zakresu przyszłego remontu</t>
  </si>
  <si>
    <t>Przegląd, demontaż/montaż i czyszczenie</t>
  </si>
  <si>
    <t>Wymiana tłumika wydechu rozdzielacza i regulacja</t>
  </si>
  <si>
    <t xml:space="preserve">Wymiana tłumika wydechu rozdzielacza i regulacja </t>
  </si>
  <si>
    <t>Wymiana armatury PE/PP do 1/2" , przyłącza gwintowane</t>
  </si>
  <si>
    <t>Wymiana armatury PE/PP do 1" , przyłącza gwintowane</t>
  </si>
  <si>
    <t>Wymiana / montaż połączenia kołnierzowego lub gwintowanego od DN81 do DN125</t>
  </si>
  <si>
    <t>Przegląd / wymiana armatury PE/PP do 1/2" , przyłącza gwintowane</t>
  </si>
  <si>
    <t>Przegląd / wymiana armatury PE/PP do 1" , przyłącza gwintowane</t>
  </si>
  <si>
    <t>Przegląd serwisowy, roczny - kontrola podzespołów, płócien, płyt pakietów, szczelności układów, filtrów, ciśnień, odczyt błędów, ocena stanu</t>
  </si>
  <si>
    <t>Wymiana rurociągu PP/PE średnica od fi 51 do fi 150</t>
  </si>
  <si>
    <t>Wymiana rurociągu PP/PE średnica od fi 151 do fi 300</t>
  </si>
  <si>
    <t>Wymiana rurociągu PP/PE średnica od fi 301</t>
  </si>
  <si>
    <t>Wymiana rurociągu stalowego średnica do fi 50</t>
  </si>
  <si>
    <t>Wymiana rurociągu stalowego średnica od fi 51 do fi 150</t>
  </si>
  <si>
    <t>Wymiana rurociągu stalowego średnica od fi 151 do fi 300</t>
  </si>
  <si>
    <t>Wymiana rurociągu stalowego średnica od fi 301</t>
  </si>
  <si>
    <t>Czynność</t>
  </si>
  <si>
    <t>a)</t>
  </si>
  <si>
    <t>b)</t>
  </si>
  <si>
    <t>rbg</t>
  </si>
  <si>
    <t>zł</t>
  </si>
  <si>
    <t>3. Zamawiający będzie zlecał wykonywanie prac zgodnie z faktycznymi potrzebami w okresie obowiązywania Umowy.</t>
  </si>
  <si>
    <t>Suma szacowanej wartości czynności</t>
  </si>
  <si>
    <t>1.</t>
  </si>
  <si>
    <t>Suma szacowanej wartości czynności z katalogu stawek i wskaźników</t>
  </si>
  <si>
    <t>Katalog</t>
  </si>
  <si>
    <t>suma</t>
  </si>
  <si>
    <t>Wartość
brutto</t>
  </si>
  <si>
    <t>4. Wyliczenie wartości czynności wskazanych w katalogu nastąpi automatycznie po uzupełnieniu stawki roboczogodziny w arkuszu „Katalog stawek i wskaźników”</t>
  </si>
  <si>
    <t>Uwagi:</t>
  </si>
  <si>
    <t>Stawka 
podatku 
VAT</t>
  </si>
  <si>
    <t>, Wykonanie spoiny w tworzywie PE/PP od DN51 do DN150</t>
  </si>
  <si>
    <t>Półka sitowa</t>
  </si>
  <si>
    <t>Otwarcie i zamknięcie włazu na półkę sitową absorbera, okrągłego do fi800</t>
  </si>
  <si>
    <t>Przegląd mocowań sit, wymiana uszkodzonych. Montaż i demontaż  linki życia</t>
  </si>
  <si>
    <t>Zawór regulacyjny kulowy - DN80</t>
  </si>
  <si>
    <t>Zawór membranowy kołnierzowy DN 25 do DN 50</t>
  </si>
  <si>
    <t>Demontaż/montaż, przegląd z wymianą dysku, uszczelnień</t>
  </si>
  <si>
    <t>Przepustnica prod. 
EBRO 
DN50 do DN 80</t>
  </si>
  <si>
    <t>Przepustnica prod.
EBRO 
DN100 do DN 150</t>
  </si>
  <si>
    <t>Przegląd, demontaż i montaż, wymiana zestawu naprawczego</t>
  </si>
  <si>
    <t>Przegląd, demontaż i montaż, ocena stanu elementów, wymiana zestawu naprawczego</t>
  </si>
  <si>
    <t>Instalacja INUPS</t>
  </si>
  <si>
    <t>Łapacz Jonitów</t>
  </si>
  <si>
    <t>Tłumik pulsacji TAPFLO</t>
  </si>
  <si>
    <t>Zawór sprężynowy</t>
  </si>
  <si>
    <t>Demontaż/montaż, czyszczenie</t>
  </si>
  <si>
    <t>Demontaż/montaż , przegląd, wymiana zestawu naprawczego</t>
  </si>
  <si>
    <t>Demontaż/montaż ze stanowiska, przegląd zaworu, ustawienie parametrów</t>
  </si>
  <si>
    <t>sz.</t>
  </si>
  <si>
    <t>Wymiana taśmy przenośnika 3S1HTP30AF001 o szerokości taśmy B=800 i długości L=35 mb</t>
  </si>
  <si>
    <t>Wymiana taśmy przenośnika 3S1HTP20AF001 o szerokości taśmy B=650 i długości L=57 mb</t>
  </si>
  <si>
    <t>Wymiana taśmy przenośnika 3S1HTP40AF001 o szerokości taśmy B=800 i długości L=77 mb</t>
  </si>
  <si>
    <t>Wymiana taśmy przenośnika 3S1HTP20AF001 o szerokości taśmy B=800 i długości L=25 mb</t>
  </si>
  <si>
    <t>Kontrola drożności dysz poziomów zraszania, występowania przecieków, pęknięć, wytarć, sprawdzenie stanu połączeń na łożyskach, pomiary zużycia, wytarcia, udrożnienie dysz, pobranie próbek powłoki, opracowanie raportu z przeglądu (prace alpinistyczne)</t>
  </si>
  <si>
    <t>Instalacja NaOH</t>
  </si>
  <si>
    <t>Układ NaOH</t>
  </si>
  <si>
    <t>Zbiornik magazynowy wraz z instalacją</t>
  </si>
  <si>
    <t>Usuniecie nieszczelności na króćcu absorbera instalacji mycia odkraplaczy / na króćcu absorbera mieszadła / na króćcu absorbera do płukania mieszadła</t>
  </si>
  <si>
    <t>Usuniecie nieszczelności połączenia rurowego do DN160 wraz zgrzewaniem/spawaniem PE</t>
  </si>
  <si>
    <t>Naprawa / wymiana uchwytu rurociągu DN125 przy użyciu oryginalnych części</t>
  </si>
  <si>
    <t>Przegląd w zakresie; -    kontrola naprężenia i stanu zużycia pasa. -    Przekładnia - kontrola pracy, -    Bęben - Sprawdzenie zużycia tulei zdzieranych, blach i skrzydeł w okolicy otworów zbierania. -    Bęben i ślimak sprawdzenie stanu zużycia, demontaż przegląd/udrożnienie skrzyni wirówki i odwodnienia</t>
  </si>
  <si>
    <t>Demontaż/montaż, wymiana zestawu naprawczego (membrany, tłumik, kulki, dyfuzor)</t>
  </si>
  <si>
    <r>
      <t>m</t>
    </r>
    <r>
      <rPr>
        <vertAlign val="superscript"/>
        <sz val="10"/>
        <rFont val="Arial"/>
        <family val="2"/>
        <charset val="238"/>
      </rPr>
      <t>2</t>
    </r>
  </si>
  <si>
    <t xml:space="preserve">Stawka za mb czyszczenia wnętrza rurociągu o średnicy do 200mm (chemicznie z badaniem osadu i doborem chemii) </t>
  </si>
  <si>
    <t>Układ instalacji Inups</t>
  </si>
  <si>
    <t>Pompka recyrkulacyjna ścieków TAPFLO</t>
  </si>
  <si>
    <t>Wykręcenie /wkręcenie dysz stalowych, udrożnienie rurociągu. Sprawdzenie działania.</t>
  </si>
  <si>
    <t>Przegląd, demontaż, montaż, oczyszczenie, poprawienie mocowań sita, wymiana uszczelek</t>
  </si>
  <si>
    <t xml:space="preserve">Przegląd roczny w zakresie: - sprawdzić wkłady filtracyjne pod kątem zamocowania, zanieczyszczeń i pęknięć  - usunąć wodę z odstojnika na układzie sprężonego powietrza   - oczyścić i sprawdzić cała instalację pod kątem uszkodzeń  - sprawdzić dokręcenie połączeń śrubowych -konserwacja ukł spręż pow, regulator, sterownik, -przegląd zaworu Jacob - wymiana uszkodzonych przewodów pneumatycznych - oczyszczenie przepustnic  -sprawdzić na stacji prób nastawy zaworów bezpieczeństwa </t>
  </si>
  <si>
    <t>Instalacja aeracji zbiornika kamienia wapiennego</t>
  </si>
  <si>
    <t>Zabezpieczenie antykorozyjne elementów instalacji, konstrukcji stalowej, rurociągów poprzez oczyszczenie z rdzy, malowanie (1 x farbą podkładową, 2 x farbą nawierzchniową -chlorokauczuk)</t>
  </si>
  <si>
    <t>Przygotowanie do rewizji wewnętrznej, demontaż pokrywy z krócca na zbiorniku, doczyszczenie po odpompowaniu osadu</t>
  </si>
  <si>
    <t>Demontaż montaż armatury na króćcach zbiornika, przegląd armatury, udrożnienie króćców</t>
  </si>
  <si>
    <t>Wymiana dyszy 
zraszacza na rurociągu TWS - połączenie laminowane TWS z materiałami (prace alpinistyczne)</t>
  </si>
  <si>
    <t>Wykonanie połączenia laminowanego rurociągu DN25-DN65</t>
  </si>
  <si>
    <t>Wykonanie połączenia laminowanego rurociągu DN80-DN125</t>
  </si>
  <si>
    <t>Wykonanie połączenia laminowanego rurociągu DN150-DN300</t>
  </si>
  <si>
    <t>Przegląd - sprawdzenia stanu ogólnego połączeń, dokręcenia poluzowanych, kontrola i dokręcenie poluzowanych zawieszeni, krat pomostowych, osłon</t>
  </si>
  <si>
    <t>Przygotowanie do rewizji wewnętrznej, otwarcie i zamknięcie włazów, doczyszczenie wnętrza, lameli, przylg włazów, osadnika i zgarniacza po odpompowaniu osadu, demontaż górnych pokryw, przegląd oczyszczenie odwodnień i przelewu, demontaż stacji próbobiorczej i udrożnienie, demontaż armatury przegląd i udrożnienie króćców zbiornika</t>
  </si>
  <si>
    <t>Otwarcie i zamkniecie włazów rewizyjnych górnych i dolnych, udrożnienie króćców</t>
  </si>
  <si>
    <t>Otwarcie i zamkniecie włazów rewizyjnych górnych i dolnych, pomiar bicia wału mieszadła, kontrola przekładni napędowej, udrożnienie króćców</t>
  </si>
  <si>
    <t>Usuwanie nieszczelności na połączeniach na obejmę / wymiana węża elastycznego</t>
  </si>
  <si>
    <t>Przegląd - sprawdzenia stanu ogólnego połączeń instalacji, dokręcenia poluzowanych połączeń, usunięcie nieszczelności</t>
  </si>
  <si>
    <t>Przegląd, demontaż i montaż pompy, oczyszczenie z osadów, naprawa ubytków/uszkodzeń, wymiana o-ringów, ocena stanu i zakresu przyszłego remontu</t>
  </si>
  <si>
    <t>Zbiornik roztwarzania z Mieszadłem komory zarobowej typ MVL500</t>
  </si>
  <si>
    <t>Instalacja z TWS (z warstwą antyabrazyjną - ins.  sorbentu, filtratu, ścieków)</t>
  </si>
  <si>
    <t>Instalacja z TWS (z warstwą antyabrazyjną int. sorbentu, filtratu, ścieków)</t>
  </si>
  <si>
    <t>Przepustnica prod. 
EBRO DN40 do DN80
DN50 do DN80</t>
  </si>
  <si>
    <t>Przepustnica prod.
EBRO DN100 do DN150</t>
  </si>
  <si>
    <t>Przepustnica prod. 
EBRO 
DN200 do DN300</t>
  </si>
  <si>
    <t>Demontaż/montaż z wymianą dysku, uszczelnień, wałów</t>
  </si>
  <si>
    <t>Przepustnica prod. 
EBRO 
DN500 do DN800</t>
  </si>
  <si>
    <t>zawór motylkowy 
DN 25 do DN 65</t>
  </si>
  <si>
    <t>zawór motylkowy 
DN 80 do DN 100</t>
  </si>
  <si>
    <t>zawór motylkowy 
DN 125 do DN 150</t>
  </si>
  <si>
    <t>zawór motylkowy 
DN 200 do DN 300</t>
  </si>
  <si>
    <t>zawór motylkowy DN 25 do DN 65</t>
  </si>
  <si>
    <t>zawór motylkowy DN 80 do DN 100</t>
  </si>
  <si>
    <t>zawór motylkowy DN 125 do DN 150</t>
  </si>
  <si>
    <t>zawór motylkowy DN 200 do DN 300</t>
  </si>
  <si>
    <t>Przepustnica prod. 
EBRO 
DN200 do DN 300</t>
  </si>
  <si>
    <t>Napęd pneumat. dwustr. 
do DN 20 do DN 65, Ebro</t>
  </si>
  <si>
    <t>Silos mączki kamienia wapiennego / wapna</t>
  </si>
  <si>
    <t>Wartość
netto (bez VAT)</t>
  </si>
  <si>
    <t>Stawka za wynajem nagrzewnicy elektrycznej, trójfazowej do 30kW z przedłużaczem (za dobę)</t>
  </si>
  <si>
    <r>
      <t>m</t>
    </r>
    <r>
      <rPr>
        <vertAlign val="superscript"/>
        <sz val="10"/>
        <rFont val="Arial"/>
        <family val="2"/>
        <charset val="238"/>
      </rPr>
      <t>3</t>
    </r>
  </si>
  <si>
    <t>Szacowana wartość zamówienia w okresie obowiązywania umowy
[netto]</t>
  </si>
  <si>
    <t>[rbg]</t>
  </si>
  <si>
    <t>Planowany okres obowiązywania nowej  umowy
[4 lata]</t>
  </si>
  <si>
    <t>Wartość 
prac katalogowych
(netto bez VAT)</t>
  </si>
  <si>
    <t>Stawki</t>
  </si>
  <si>
    <t>Szacowana wartość czynności 
(w okresie 1 roku)
[zł, netto]</t>
  </si>
  <si>
    <r>
      <t xml:space="preserve"> 19 000 </t>
    </r>
    <r>
      <rPr>
        <vertAlign val="superscript"/>
        <sz val="10"/>
        <rFont val="Arial"/>
        <family val="2"/>
        <charset val="238"/>
      </rPr>
      <t>1)</t>
    </r>
  </si>
  <si>
    <t>Wykonawca wypełnia pola zaznaczone kolorem żółtym</t>
  </si>
  <si>
    <t>Wykonawca wypełnia pola zaznaczone kolorem żółtym w zakładce "Katalog stawek i wskaźników"</t>
  </si>
  <si>
    <t>3. W ww. cenach jednostkowych Wykonawca uwzględni wszystkie koszty związane z realizacją przedmiotu zamówienia w tym koszty dojazdu, koszty noclegu, koszty materiałów pomocniczych oraz koszty utrzymania gotowości serwisowej. Nie należy dodawać nowych pozycji w przedmiotowym Formularzu cenowym.</t>
  </si>
  <si>
    <t>Stawki umowy utrzymaniowej urządzeń IMOS 2025-2028</t>
  </si>
  <si>
    <t xml:space="preserve">Pracochłonność [rbg] dla czynności remontowych </t>
  </si>
  <si>
    <t>Tabela Katalog prac Gdańsk</t>
  </si>
  <si>
    <t>Tabela Katalog prac Gdynia</t>
  </si>
  <si>
    <t>mtg</t>
  </si>
  <si>
    <t>24h</t>
  </si>
  <si>
    <r>
      <t xml:space="preserve">Stawka przerobowa  (w tym koszty pośrednie (Kp) w wysokości </t>
    </r>
    <r>
      <rPr>
        <b/>
        <sz val="10"/>
        <rFont val="Arial"/>
        <family val="2"/>
        <charset val="238"/>
      </rPr>
      <t>…..%</t>
    </r>
    <r>
      <rPr>
        <sz val="10"/>
        <rFont val="Arial"/>
        <family val="2"/>
        <charset val="238"/>
      </rPr>
      <t xml:space="preserve"> i zysku (Z) w wysokości …..</t>
    </r>
    <r>
      <rPr>
        <b/>
        <sz val="10"/>
        <rFont val="Arial"/>
        <family val="2"/>
        <charset val="238"/>
      </rPr>
      <t>%</t>
    </r>
    <r>
      <rPr>
        <sz val="10"/>
        <rFont val="Arial"/>
        <family val="2"/>
        <charset val="238"/>
      </rPr>
      <t>, materiały pomocnicze) [PLN bez podatku VAT] dla:</t>
    </r>
    <r>
      <rPr>
        <vertAlign val="superscript"/>
        <sz val="10"/>
        <rFont val="Arial"/>
        <family val="2"/>
        <charset val="238"/>
      </rPr>
      <t xml:space="preserve"> 2)</t>
    </r>
  </si>
  <si>
    <t>2. Wykonawca winien wpisać stawki w pola oznaczone kolorem żółtym, a także wskazać % wysokość kosztów pośrednich (Kp) oraz % wysokość zysku (Z) w komórce „Stawka przerobowa”</t>
  </si>
  <si>
    <t>4. W pozycji nr 1 - "Stawka przerobowa" należy wycenić stawkę za rbg dla prac wymienionych w Katalogu prac GDAŃSK i w Katalogu prac GDYNIA</t>
  </si>
  <si>
    <t>Stawka za maszynogodzinę pracy wózka widłowego wraz z operatorem</t>
  </si>
  <si>
    <t>1. Wykonawca winien uzupełnić jedynie kolumnę „Stawka podatku VAT”. Zamawiajacy przyjął stawkę 23%, do ewentualnej korkety przez Wykonawcę.  Pozostałe wartości wskazane w tabeli będą wyliczane automatycznie na podstawie stawek oraz wyliczeń wskazanych w pozostałych arkuszach Formularza oraz uzupełnionej stawki 
podatku VAT</t>
  </si>
  <si>
    <t>5. W pozycjach od nr 3 do nr 19 znajdują się stawki dla prace dodatkowych nieujęte w Katalogu prac GDAŃSK i w Katalogu prac GDYNIA, które będą zlecana w zależności od potrzeb Zamawiającego</t>
  </si>
  <si>
    <t xml:space="preserve">Stawka za maszynogodzinę pracy koparki (wraz z dowozami i obsługą) </t>
  </si>
  <si>
    <t xml:space="preserve">Stawka za prace ziemne (kopanie ręczne, pogłębianie wykopu) </t>
  </si>
  <si>
    <t xml:space="preserve">Stawka za maszynogodzinę pracy pompy do wody brudnej wraz z kompletną obsługą </t>
  </si>
  <si>
    <t>Szacowana 
ilość (w okresie 1 roku)</t>
  </si>
  <si>
    <r>
      <t>S</t>
    </r>
    <r>
      <rPr>
        <b/>
        <vertAlign val="subscript"/>
        <sz val="12"/>
        <rFont val="Calibri"/>
        <family val="2"/>
        <charset val="238"/>
        <scheme val="minor"/>
      </rPr>
      <t>p</t>
    </r>
    <r>
      <rPr>
        <b/>
        <sz val="12"/>
        <rFont val="Calibri"/>
        <family val="2"/>
        <charset val="238"/>
        <scheme val="minor"/>
      </rPr>
      <t xml:space="preserve"> = </t>
    </r>
  </si>
  <si>
    <t>dla prac serwisowych zespołu dla prac objętych katalogami prac</t>
  </si>
  <si>
    <t>prace pozostałe zespołu na instalacjach nie objętych katalogami prac, w tym prace awaryjne</t>
  </si>
  <si>
    <r>
      <t>K</t>
    </r>
    <r>
      <rPr>
        <b/>
        <vertAlign val="subscript"/>
        <sz val="12"/>
        <rFont val="Calibri"/>
        <family val="2"/>
        <charset val="238"/>
        <scheme val="minor"/>
      </rPr>
      <t xml:space="preserve">z </t>
    </r>
    <r>
      <rPr>
        <b/>
        <sz val="12"/>
        <rFont val="Calibri"/>
        <family val="2"/>
        <charset val="238"/>
        <scheme val="minor"/>
      </rPr>
      <t>=</t>
    </r>
  </si>
  <si>
    <r>
      <t>Koszt zakupu materiałów, usług i części zamiennych</t>
    </r>
    <r>
      <rPr>
        <strike/>
        <sz val="10"/>
        <rFont val="Arial"/>
        <family val="2"/>
        <charset val="238"/>
      </rPr>
      <t xml:space="preserve"> </t>
    </r>
    <r>
      <rPr>
        <sz val="10"/>
        <rFont val="Arial"/>
        <family val="2"/>
        <charset val="238"/>
      </rPr>
      <t xml:space="preserve"> dla prac objętych umową</t>
    </r>
  </si>
  <si>
    <r>
      <t>S</t>
    </r>
    <r>
      <rPr>
        <b/>
        <vertAlign val="subscript"/>
        <sz val="12"/>
        <rFont val="Calibri"/>
        <family val="2"/>
        <charset val="238"/>
        <scheme val="minor"/>
      </rPr>
      <t xml:space="preserve">r </t>
    </r>
    <r>
      <rPr>
        <b/>
        <sz val="12"/>
        <rFont val="Calibri"/>
        <family val="2"/>
        <charset val="238"/>
        <scheme val="minor"/>
      </rPr>
      <t xml:space="preserve">= </t>
    </r>
  </si>
  <si>
    <r>
      <t>Stawka w zł  za 1m</t>
    </r>
    <r>
      <rPr>
        <vertAlign val="superscript"/>
        <sz val="10"/>
        <rFont val="Arial"/>
        <family val="2"/>
        <charset val="238"/>
      </rPr>
      <t>3</t>
    </r>
    <r>
      <rPr>
        <sz val="10"/>
        <rFont val="Arial"/>
        <family val="2"/>
        <charset val="238"/>
      </rPr>
      <t xml:space="preserve"> rusztowań. Stawka zawiera koszty za montaż, demontaż i eksploatację rusztowań oraz koszty wynajmu, prac serwisowych zespołu, wykonania projektu, wykonania odbioru technicznego  (wysokość rusztowania określa ostatni poziom roboczy bez obarierowania)</t>
    </r>
  </si>
  <si>
    <r>
      <rPr>
        <b/>
        <sz val="12"/>
        <rFont val="Calibri"/>
        <family val="2"/>
        <charset val="238"/>
        <scheme val="minor"/>
      </rPr>
      <t>S</t>
    </r>
    <r>
      <rPr>
        <b/>
        <vertAlign val="subscript"/>
        <sz val="12"/>
        <rFont val="Calibri"/>
        <family val="2"/>
        <charset val="238"/>
        <scheme val="minor"/>
      </rPr>
      <t>dź</t>
    </r>
    <r>
      <rPr>
        <b/>
        <sz val="12"/>
        <rFont val="Calibri"/>
        <family val="2"/>
        <charset val="238"/>
        <scheme val="minor"/>
      </rPr>
      <t xml:space="preserve">= </t>
    </r>
  </si>
  <si>
    <r>
      <t>Stawka za maszynogodzinę prac</t>
    </r>
    <r>
      <rPr>
        <sz val="10"/>
        <rFont val="Arial"/>
      </rPr>
      <t xml:space="preserve">y dźwigu do Qmax=40T samojednego wraz z obsługą </t>
    </r>
  </si>
  <si>
    <r>
      <t>S</t>
    </r>
    <r>
      <rPr>
        <b/>
        <vertAlign val="subscript"/>
        <sz val="12"/>
        <rFont val="Calibri"/>
        <family val="2"/>
        <charset val="238"/>
        <scheme val="minor"/>
      </rPr>
      <t>k</t>
    </r>
    <r>
      <rPr>
        <b/>
        <sz val="12"/>
        <rFont val="Calibri"/>
        <family val="2"/>
        <charset val="238"/>
        <scheme val="minor"/>
      </rPr>
      <t xml:space="preserve">= </t>
    </r>
  </si>
  <si>
    <r>
      <t>Stawka za maszynogodzinę prac</t>
    </r>
    <r>
      <rPr>
        <sz val="10"/>
        <rFont val="Arial"/>
      </rPr>
      <t xml:space="preserve">y samojezdnego podnośnika teleskopowego Hmax = 15 m wraz z obsługą i dowozami </t>
    </r>
    <r>
      <rPr>
        <strike/>
        <sz val="10"/>
        <color rgb="FFFF0000"/>
        <rFont val="Arial"/>
        <family val="2"/>
        <charset val="238"/>
      </rPr>
      <t/>
    </r>
  </si>
  <si>
    <r>
      <t>S</t>
    </r>
    <r>
      <rPr>
        <b/>
        <vertAlign val="subscript"/>
        <sz val="12"/>
        <rFont val="Calibri"/>
        <family val="2"/>
        <charset val="238"/>
        <scheme val="minor"/>
      </rPr>
      <t>os</t>
    </r>
    <r>
      <rPr>
        <b/>
        <sz val="12"/>
        <rFont val="Calibri"/>
        <family val="2"/>
        <charset val="238"/>
        <scheme val="minor"/>
      </rPr>
      <t xml:space="preserve">= </t>
    </r>
  </si>
  <si>
    <r>
      <t>Stawka za roboczogodzinę pra</t>
    </r>
    <r>
      <rPr>
        <sz val="10"/>
        <rFont val="Arial"/>
      </rPr>
      <t>cy maszyn obróbki skrawaniem wraz z obsługą</t>
    </r>
  </si>
  <si>
    <r>
      <t>S</t>
    </r>
    <r>
      <rPr>
        <b/>
        <vertAlign val="subscript"/>
        <sz val="12"/>
        <rFont val="Calibri"/>
        <family val="2"/>
        <charset val="238"/>
        <scheme val="minor"/>
      </rPr>
      <t>ww</t>
    </r>
    <r>
      <rPr>
        <b/>
        <sz val="12"/>
        <rFont val="Calibri"/>
        <family val="2"/>
        <charset val="238"/>
        <scheme val="minor"/>
      </rPr>
      <t xml:space="preserve">= </t>
    </r>
  </si>
  <si>
    <r>
      <t>Stawka za maszynogodzinę pr</t>
    </r>
    <r>
      <rPr>
        <sz val="10"/>
        <rFont val="Arial"/>
      </rPr>
      <t xml:space="preserve">acy samochodu transportowego/wózka platformowego do 3,5t wraz z obsługą </t>
    </r>
  </si>
  <si>
    <r>
      <t>S</t>
    </r>
    <r>
      <rPr>
        <b/>
        <vertAlign val="subscript"/>
        <sz val="12"/>
        <rFont val="Calibri"/>
        <family val="2"/>
        <charset val="238"/>
        <scheme val="minor"/>
      </rPr>
      <t>pk</t>
    </r>
    <r>
      <rPr>
        <b/>
        <sz val="12"/>
        <rFont val="Calibri"/>
        <family val="2"/>
        <charset val="238"/>
        <scheme val="minor"/>
      </rPr>
      <t xml:space="preserve">= </t>
    </r>
  </si>
  <si>
    <r>
      <t>S</t>
    </r>
    <r>
      <rPr>
        <b/>
        <vertAlign val="subscript"/>
        <sz val="12"/>
        <rFont val="Calibri"/>
        <family val="2"/>
        <charset val="238"/>
        <scheme val="minor"/>
      </rPr>
      <t>kł</t>
    </r>
    <r>
      <rPr>
        <b/>
        <sz val="12"/>
        <rFont val="Calibri"/>
        <family val="2"/>
        <charset val="238"/>
        <scheme val="minor"/>
      </rPr>
      <t xml:space="preserve">= </t>
    </r>
  </si>
  <si>
    <r>
      <t>S</t>
    </r>
    <r>
      <rPr>
        <b/>
        <vertAlign val="subscript"/>
        <sz val="12"/>
        <rFont val="Calibri"/>
        <family val="2"/>
        <charset val="238"/>
        <scheme val="minor"/>
      </rPr>
      <t>wn</t>
    </r>
    <r>
      <rPr>
        <b/>
        <sz val="12"/>
        <rFont val="Calibri"/>
        <family val="2"/>
        <charset val="238"/>
        <scheme val="minor"/>
      </rPr>
      <t xml:space="preserve">= </t>
    </r>
  </si>
  <si>
    <r>
      <t>S</t>
    </r>
    <r>
      <rPr>
        <b/>
        <vertAlign val="subscript"/>
        <sz val="12"/>
        <rFont val="Calibri"/>
        <family val="2"/>
        <charset val="238"/>
        <scheme val="minor"/>
      </rPr>
      <t>wb</t>
    </r>
    <r>
      <rPr>
        <b/>
        <sz val="12"/>
        <rFont val="Calibri"/>
        <family val="2"/>
        <charset val="238"/>
        <scheme val="minor"/>
      </rPr>
      <t xml:space="preserve">= </t>
    </r>
  </si>
  <si>
    <r>
      <t>S</t>
    </r>
    <r>
      <rPr>
        <b/>
        <vertAlign val="subscript"/>
        <sz val="12"/>
        <rFont val="Calibri"/>
        <family val="2"/>
        <charset val="238"/>
        <scheme val="minor"/>
      </rPr>
      <t>cch</t>
    </r>
    <r>
      <rPr>
        <b/>
        <sz val="12"/>
        <rFont val="Calibri"/>
        <family val="2"/>
        <charset val="238"/>
        <scheme val="minor"/>
      </rPr>
      <t xml:space="preserve">= </t>
    </r>
  </si>
  <si>
    <r>
      <t>S</t>
    </r>
    <r>
      <rPr>
        <b/>
        <vertAlign val="subscript"/>
        <sz val="12"/>
        <rFont val="Calibri"/>
        <family val="2"/>
        <charset val="238"/>
        <scheme val="minor"/>
      </rPr>
      <t>mc</t>
    </r>
    <r>
      <rPr>
        <b/>
        <sz val="12"/>
        <rFont val="Calibri"/>
        <family val="2"/>
        <charset val="238"/>
        <scheme val="minor"/>
      </rPr>
      <t xml:space="preserve">= </t>
    </r>
  </si>
  <si>
    <r>
      <t>Stawka za maszynogodzinę</t>
    </r>
    <r>
      <rPr>
        <sz val="10"/>
        <rFont val="Arial"/>
      </rPr>
      <t xml:space="preserve"> pracy myjki ciśnieniowej (z obsługą i dowozem)</t>
    </r>
  </si>
  <si>
    <r>
      <t>S</t>
    </r>
    <r>
      <rPr>
        <b/>
        <vertAlign val="subscript"/>
        <sz val="12"/>
        <rFont val="Calibri"/>
        <family val="2"/>
        <charset val="238"/>
        <scheme val="minor"/>
      </rPr>
      <t>cz</t>
    </r>
    <r>
      <rPr>
        <b/>
        <sz val="12"/>
        <rFont val="Calibri"/>
        <family val="2"/>
        <charset val="238"/>
        <scheme val="minor"/>
      </rPr>
      <t xml:space="preserve">= </t>
    </r>
  </si>
  <si>
    <r>
      <t xml:space="preserve">Stawka przerobowa </t>
    </r>
    <r>
      <rPr>
        <sz val="10"/>
        <rFont val="Arial"/>
      </rPr>
      <t xml:space="preserve">dla prac czyścielskich przemysłowych, ręcznych </t>
    </r>
    <r>
      <rPr>
        <sz val="10"/>
        <rFont val="Arial"/>
        <family val="2"/>
        <charset val="238"/>
      </rPr>
      <t>nieujętych w Katalogu prac GDAŃSK i w Katalogu prac GDYNIA</t>
    </r>
  </si>
  <si>
    <r>
      <t>S</t>
    </r>
    <r>
      <rPr>
        <b/>
        <vertAlign val="subscript"/>
        <sz val="12"/>
        <rFont val="Calibri"/>
        <family val="2"/>
        <charset val="238"/>
        <scheme val="minor"/>
      </rPr>
      <t>ir</t>
    </r>
    <r>
      <rPr>
        <b/>
        <sz val="12"/>
        <rFont val="Calibri"/>
        <family val="2"/>
        <charset val="238"/>
        <scheme val="minor"/>
      </rPr>
      <t xml:space="preserve">= </t>
    </r>
  </si>
  <si>
    <r>
      <t>Wykonanie (z materiałmi, ocynk, wełna gr.50 do 150</t>
    </r>
    <r>
      <rPr>
        <vertAlign val="superscript"/>
        <sz val="10"/>
        <rFont val="Arial"/>
        <family val="2"/>
        <charset val="238"/>
      </rPr>
      <t>o</t>
    </r>
    <r>
      <rPr>
        <sz val="10"/>
        <rFont val="Arial"/>
        <family val="2"/>
        <charset val="238"/>
      </rPr>
      <t>C) i montaż termoizoalcji na rurociągu dla prac nieujętych w Katalogu prac GDAŃSK i w Katalogu prac GDYNIA</t>
    </r>
  </si>
  <si>
    <r>
      <t>S</t>
    </r>
    <r>
      <rPr>
        <b/>
        <vertAlign val="subscript"/>
        <sz val="12"/>
        <rFont val="Calibri"/>
        <family val="2"/>
        <charset val="238"/>
        <scheme val="minor"/>
      </rPr>
      <t>ip</t>
    </r>
    <r>
      <rPr>
        <b/>
        <sz val="12"/>
        <rFont val="Calibri"/>
        <family val="2"/>
        <charset val="238"/>
        <scheme val="minor"/>
      </rPr>
      <t xml:space="preserve">= </t>
    </r>
  </si>
  <si>
    <r>
      <t>Wykonanie (z materiałami, ocynk, gr.50 do 150</t>
    </r>
    <r>
      <rPr>
        <vertAlign val="superscript"/>
        <sz val="10"/>
        <rFont val="Arial"/>
        <family val="2"/>
        <charset val="238"/>
      </rPr>
      <t>o</t>
    </r>
    <r>
      <rPr>
        <sz val="10"/>
        <rFont val="Arial"/>
        <family val="2"/>
        <charset val="238"/>
      </rPr>
      <t>C) i montaż termoizoalcji na powierzchni  płaskiej dla prac nieujętych w Katalogu prac GDAŃSK i w Katalogu prac GDYNIA</t>
    </r>
  </si>
  <si>
    <r>
      <t>S</t>
    </r>
    <r>
      <rPr>
        <b/>
        <vertAlign val="subscript"/>
        <sz val="12"/>
        <rFont val="Calibri"/>
        <family val="2"/>
        <charset val="238"/>
        <scheme val="minor"/>
      </rPr>
      <t>wir</t>
    </r>
    <r>
      <rPr>
        <b/>
        <sz val="12"/>
        <rFont val="Calibri"/>
        <family val="2"/>
        <charset val="238"/>
        <scheme val="minor"/>
      </rPr>
      <t xml:space="preserve">= </t>
    </r>
  </si>
  <si>
    <t>Demontaż, naprawa i montaż termoizoalcji (naprawa płaszcza izolacji, wymiana wełny na nową gr. do 50mm, utylizacja odpadów) na rurociągu dla prac nieujętych w Katalogu prac GDAŃSK i w Katalogu prac GDYNIA</t>
  </si>
  <si>
    <r>
      <t>S</t>
    </r>
    <r>
      <rPr>
        <b/>
        <vertAlign val="subscript"/>
        <sz val="12"/>
        <rFont val="Calibri"/>
        <family val="2"/>
        <charset val="238"/>
        <scheme val="minor"/>
      </rPr>
      <t>wip</t>
    </r>
    <r>
      <rPr>
        <b/>
        <sz val="12"/>
        <rFont val="Calibri"/>
        <family val="2"/>
        <charset val="238"/>
        <scheme val="minor"/>
      </rPr>
      <t xml:space="preserve">= </t>
    </r>
  </si>
  <si>
    <t>Demontaż, naprawa i montaż termoizolacji (naprawa płaszcza izolacji, wymiana wełny na nową gr. do 50mm, utylizacja odpadów) na powierzchni płaskiej dla prac nieujętych w Katalogu prac GDAŃSK i w Katalogu prac GDYNIA</t>
  </si>
  <si>
    <t xml:space="preserve">1. Przywołane w tabeli ilości szacowanej pracochłonności mają charakter szacunkowy w celu zapewnienia porównywalności ofert. Zamawiający będzie zlecał wykonywanie prac zgodnie z faktycznymi potrzebami w okresie obowiązywania Umowy.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</si>
</sst>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F800]dddd\,\ mmmm\ dd\,\ yyyy"/>
    <numFmt numFmtId="165" formatCode="#,##0.00\ &quot;zł&quot;"/>
  </numFmts>
  <fonts count="21" x14ac:knownFonts="1">
    <font>
      <sz val="10"/>
      <name val="Arial"/>
    </font>
    <font>
      <b/>
      <sz val="14"/>
      <name val="Arial"/>
      <family val="2"/>
      <charset val="238"/>
    </font>
    <font>
      <b/>
      <sz val="12"/>
      <name val="Arial"/>
      <family val="2"/>
      <charset val="238"/>
    </font>
    <font>
      <sz val="14"/>
      <name val="Arial"/>
      <family val="2"/>
      <charset val="238"/>
    </font>
    <font>
      <sz val="12"/>
      <name val="Arial"/>
      <family val="2"/>
      <charset val="238"/>
    </font>
    <font>
      <sz val="11"/>
      <name val="Arial"/>
      <family val="2"/>
      <charset val="238"/>
    </font>
    <font>
      <b/>
      <sz val="5"/>
      <name val="Arial"/>
      <family val="2"/>
      <charset val="238"/>
    </font>
    <font>
      <sz val="10"/>
      <name val="Arial"/>
      <family val="2"/>
      <charset val="238"/>
    </font>
    <font>
      <vertAlign val="superscript"/>
      <sz val="12"/>
      <name val="Arial"/>
      <family val="2"/>
      <charset val="238"/>
    </font>
    <font>
      <sz val="12"/>
      <color theme="1"/>
      <name val="Arial"/>
      <family val="2"/>
      <charset val="238"/>
    </font>
    <font>
      <sz val="10"/>
      <color theme="1"/>
      <name val="Arial"/>
      <family val="2"/>
      <charset val="238"/>
    </font>
    <font>
      <b/>
      <sz val="9"/>
      <name val="Arial"/>
      <family val="2"/>
      <charset val="238"/>
    </font>
    <font>
      <b/>
      <sz val="10"/>
      <name val="Arial"/>
      <family val="2"/>
      <charset val="238"/>
    </font>
    <font>
      <vertAlign val="superscript"/>
      <sz val="10"/>
      <name val="Arial"/>
      <family val="2"/>
      <charset val="238"/>
    </font>
    <font>
      <b/>
      <u/>
      <sz val="9"/>
      <name val="Arial"/>
      <family val="2"/>
      <charset val="238"/>
    </font>
    <font>
      <strike/>
      <sz val="10"/>
      <name val="Arial"/>
      <family val="2"/>
      <charset val="238"/>
    </font>
    <font>
      <b/>
      <sz val="11"/>
      <name val="Arial"/>
      <family val="2"/>
      <charset val="238"/>
    </font>
    <font>
      <strike/>
      <sz val="10"/>
      <color rgb="FFFF0000"/>
      <name val="Arial"/>
      <family val="2"/>
      <charset val="238"/>
    </font>
    <font>
      <b/>
      <sz val="11"/>
      <name val="Calibri"/>
      <family val="2"/>
      <charset val="238"/>
      <scheme val="minor"/>
    </font>
    <font>
      <b/>
      <sz val="12"/>
      <name val="Calibri"/>
      <family val="2"/>
      <charset val="238"/>
      <scheme val="minor"/>
    </font>
    <font>
      <b/>
      <vertAlign val="subscript"/>
      <sz val="12"/>
      <name val="Calibri"/>
      <family val="2"/>
      <charset val="238"/>
      <scheme val="minor"/>
    </font>
  </fonts>
  <fills count="8">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00B0F0"/>
        <bgColor indexed="64"/>
      </patternFill>
    </fill>
    <fill>
      <patternFill patternType="solid">
        <fgColor rgb="FF92D050"/>
        <bgColor indexed="64"/>
      </patternFill>
    </fill>
    <fill>
      <patternFill patternType="solid">
        <fgColor rgb="FF00B050"/>
        <bgColor indexed="64"/>
      </patternFill>
    </fill>
    <fill>
      <patternFill patternType="solid">
        <fgColor theme="3" tint="0.79998168889431442"/>
        <bgColor indexed="64"/>
      </patternFill>
    </fill>
  </fills>
  <borders count="18">
    <border>
      <left/>
      <right/>
      <top/>
      <bottom/>
      <diagonal/>
    </border>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bottom style="thin">
        <color auto="1"/>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style="thin">
        <color indexed="64"/>
      </right>
      <top/>
      <bottom style="thin">
        <color indexed="64"/>
      </bottom>
      <diagonal/>
    </border>
    <border>
      <left style="thin">
        <color theme="1"/>
      </left>
      <right style="thin">
        <color theme="1"/>
      </right>
      <top/>
      <bottom style="thin">
        <color indexed="64"/>
      </bottom>
      <diagonal/>
    </border>
    <border>
      <left/>
      <right style="thin">
        <color theme="1"/>
      </right>
      <top/>
      <bottom style="thin">
        <color auto="1"/>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247">
    <xf numFmtId="0" fontId="0" fillId="0" borderId="0" xfId="0"/>
    <xf numFmtId="0" fontId="4" fillId="0" borderId="0" xfId="0" applyFont="1" applyAlignment="1">
      <alignment vertical="center" wrapText="1"/>
    </xf>
    <xf numFmtId="0" fontId="4" fillId="0" borderId="0" xfId="0" applyFont="1" applyAlignment="1">
      <alignment horizontal="left" vertical="center" wrapText="1"/>
    </xf>
    <xf numFmtId="0" fontId="1" fillId="0" borderId="0" xfId="0" applyFont="1" applyAlignment="1">
      <alignment vertical="center" wrapText="1"/>
    </xf>
    <xf numFmtId="0" fontId="3" fillId="0" borderId="0" xfId="0" applyFont="1" applyAlignment="1">
      <alignment vertical="center" wrapText="1"/>
    </xf>
    <xf numFmtId="0" fontId="4" fillId="0" borderId="2" xfId="0" applyNumberFormat="1" applyFont="1" applyBorder="1" applyAlignment="1">
      <alignment horizontal="center" vertical="center" wrapText="1"/>
    </xf>
    <xf numFmtId="0" fontId="4" fillId="0" borderId="2" xfId="0" applyFont="1" applyBorder="1" applyAlignment="1">
      <alignment vertical="center" wrapText="1"/>
    </xf>
    <xf numFmtId="0" fontId="0" fillId="0" borderId="0" xfId="0" applyFill="1"/>
    <xf numFmtId="0" fontId="7" fillId="0" borderId="0" xfId="0" applyFont="1" applyAlignment="1">
      <alignment horizontal="center" vertical="center" wrapText="1"/>
    </xf>
    <xf numFmtId="0" fontId="4" fillId="0" borderId="2" xfId="0" applyFont="1" applyBorder="1" applyAlignment="1">
      <alignment horizontal="left" vertical="center" wrapText="1"/>
    </xf>
    <xf numFmtId="0" fontId="4" fillId="0" borderId="2" xfId="0" applyNumberFormat="1" applyFont="1" applyFill="1" applyBorder="1" applyAlignment="1">
      <alignment horizontal="center" vertical="center" wrapText="1"/>
    </xf>
    <xf numFmtId="1" fontId="4" fillId="0" borderId="2" xfId="0" applyNumberFormat="1" applyFont="1" applyFill="1" applyBorder="1" applyAlignment="1">
      <alignment horizontal="center" vertical="center" wrapText="1"/>
    </xf>
    <xf numFmtId="0" fontId="4" fillId="0" borderId="2" xfId="0" applyFont="1" applyFill="1" applyBorder="1" applyAlignment="1">
      <alignment horizontal="left" vertical="center" wrapText="1"/>
    </xf>
    <xf numFmtId="0" fontId="7" fillId="0" borderId="2" xfId="0" applyFont="1" applyBorder="1" applyAlignment="1">
      <alignment horizontal="center" vertical="center" wrapText="1"/>
    </xf>
    <xf numFmtId="0" fontId="4" fillId="0" borderId="2" xfId="0" applyFont="1" applyBorder="1" applyAlignment="1">
      <alignment horizontal="left" vertical="center" wrapText="1"/>
    </xf>
    <xf numFmtId="0" fontId="7" fillId="0" borderId="2" xfId="0" applyFont="1" applyBorder="1" applyAlignment="1">
      <alignment horizontal="center" vertical="center" wrapText="1"/>
    </xf>
    <xf numFmtId="0" fontId="4" fillId="0" borderId="2" xfId="0" applyFont="1" applyBorder="1" applyAlignment="1">
      <alignment horizontal="left" vertical="center" wrapText="1"/>
    </xf>
    <xf numFmtId="0" fontId="7" fillId="0" borderId="2" xfId="0" applyFont="1" applyBorder="1" applyAlignment="1">
      <alignment horizontal="center" vertical="center" wrapText="1"/>
    </xf>
    <xf numFmtId="0" fontId="4" fillId="0" borderId="2" xfId="0" applyFont="1" applyBorder="1" applyAlignment="1">
      <alignment horizontal="left" vertical="center" wrapText="1"/>
    </xf>
    <xf numFmtId="0" fontId="7" fillId="0" borderId="2" xfId="0" applyFont="1" applyBorder="1" applyAlignment="1">
      <alignment horizontal="center" vertical="center" wrapText="1"/>
    </xf>
    <xf numFmtId="1" fontId="4" fillId="0" borderId="0" xfId="0" applyNumberFormat="1" applyFont="1" applyAlignment="1">
      <alignment horizontal="center" vertical="center" wrapText="1"/>
    </xf>
    <xf numFmtId="0" fontId="9" fillId="2" borderId="1" xfId="0" applyFont="1" applyFill="1" applyBorder="1" applyAlignment="1">
      <alignment vertical="center" wrapText="1"/>
    </xf>
    <xf numFmtId="0" fontId="10" fillId="2" borderId="1" xfId="0" applyFont="1" applyFill="1" applyBorder="1" applyAlignment="1">
      <alignment horizontal="center" vertical="center"/>
    </xf>
    <xf numFmtId="1" fontId="9" fillId="2" borderId="1" xfId="0" applyNumberFormat="1" applyFont="1" applyFill="1" applyBorder="1" applyAlignment="1">
      <alignment horizontal="center" vertical="center"/>
    </xf>
    <xf numFmtId="0" fontId="4" fillId="0" borderId="1" xfId="0" applyNumberFormat="1" applyFont="1" applyBorder="1" applyAlignment="1">
      <alignment horizontal="center" vertical="center" wrapText="1"/>
    </xf>
    <xf numFmtId="0" fontId="5" fillId="0" borderId="1" xfId="0" applyFont="1" applyBorder="1" applyAlignment="1">
      <alignment horizontal="center" vertical="top" wrapText="1"/>
    </xf>
    <xf numFmtId="0" fontId="4" fillId="0" borderId="2" xfId="0" applyFont="1" applyBorder="1" applyAlignment="1">
      <alignment horizontal="left" vertical="center" wrapText="1"/>
    </xf>
    <xf numFmtId="0" fontId="7" fillId="0" borderId="2" xfId="0" applyFont="1" applyBorder="1" applyAlignment="1">
      <alignment horizontal="center" vertical="center" wrapText="1"/>
    </xf>
    <xf numFmtId="0" fontId="4" fillId="0" borderId="2" xfId="0" applyFont="1" applyBorder="1" applyAlignment="1">
      <alignment horizontal="left" vertical="center" wrapText="1"/>
    </xf>
    <xf numFmtId="0" fontId="7" fillId="0" borderId="2" xfId="0" applyFont="1" applyBorder="1" applyAlignment="1">
      <alignment horizontal="center" vertical="center" wrapText="1"/>
    </xf>
    <xf numFmtId="0" fontId="7" fillId="0" borderId="2"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0" borderId="0" xfId="0" applyFont="1" applyFill="1"/>
    <xf numFmtId="1" fontId="0" fillId="0" borderId="0" xfId="0" applyNumberFormat="1" applyFill="1" applyAlignment="1">
      <alignment horizontal="center"/>
    </xf>
    <xf numFmtId="0" fontId="4" fillId="0" borderId="2" xfId="0" applyFont="1" applyBorder="1" applyAlignment="1">
      <alignment horizontal="left" vertical="center" wrapText="1"/>
    </xf>
    <xf numFmtId="0" fontId="4" fillId="0" borderId="2" xfId="0" applyFont="1" applyFill="1" applyBorder="1" applyAlignment="1">
      <alignment horizontal="left" vertical="center" wrapText="1"/>
    </xf>
    <xf numFmtId="0" fontId="4" fillId="2" borderId="2" xfId="0" applyFont="1" applyFill="1" applyBorder="1" applyAlignment="1">
      <alignment horizontal="left" vertical="center" wrapText="1"/>
    </xf>
    <xf numFmtId="0" fontId="7" fillId="0" borderId="2" xfId="0" applyFont="1" applyBorder="1" applyAlignment="1">
      <alignment horizontal="center" vertical="center" wrapText="1"/>
    </xf>
    <xf numFmtId="0" fontId="4" fillId="2" borderId="2" xfId="0" applyNumberFormat="1" applyFont="1" applyFill="1" applyBorder="1" applyAlignment="1">
      <alignment horizontal="center" vertical="center" wrapText="1"/>
    </xf>
    <xf numFmtId="0" fontId="9" fillId="2" borderId="2" xfId="0" applyFont="1" applyFill="1" applyBorder="1" applyAlignment="1">
      <alignment vertical="center" wrapText="1"/>
    </xf>
    <xf numFmtId="0" fontId="10" fillId="2" borderId="2" xfId="0" applyFont="1" applyFill="1" applyBorder="1" applyAlignment="1">
      <alignment horizontal="center" vertical="center"/>
    </xf>
    <xf numFmtId="1" fontId="0" fillId="0" borderId="2" xfId="0" applyNumberFormat="1" applyFont="1" applyBorder="1" applyAlignment="1">
      <alignment horizontal="center" vertical="center" wrapText="1"/>
    </xf>
    <xf numFmtId="2" fontId="0" fillId="0" borderId="0" xfId="0" applyNumberFormat="1" applyFont="1" applyAlignment="1">
      <alignment horizontal="center" vertical="center" wrapText="1"/>
    </xf>
    <xf numFmtId="3" fontId="0" fillId="0" borderId="0" xfId="0" applyNumberFormat="1" applyFont="1" applyAlignment="1">
      <alignment wrapText="1"/>
    </xf>
    <xf numFmtId="165" fontId="0" fillId="0" borderId="0" xfId="0" applyNumberFormat="1" applyFont="1" applyAlignment="1">
      <alignment wrapText="1"/>
    </xf>
    <xf numFmtId="2" fontId="0" fillId="0" borderId="8" xfId="0" applyNumberFormat="1" applyFont="1" applyBorder="1" applyAlignment="1">
      <alignment horizontal="center" vertical="center" wrapText="1"/>
    </xf>
    <xf numFmtId="3" fontId="0" fillId="0" borderId="9" xfId="0" applyNumberFormat="1" applyFont="1" applyBorder="1" applyAlignment="1">
      <alignment wrapText="1"/>
    </xf>
    <xf numFmtId="165" fontId="0" fillId="0" borderId="10" xfId="0" applyNumberFormat="1" applyFont="1" applyBorder="1" applyAlignment="1">
      <alignment wrapText="1"/>
    </xf>
    <xf numFmtId="1" fontId="0" fillId="0" borderId="0" xfId="0" applyNumberFormat="1" applyFont="1" applyAlignment="1">
      <alignment horizontal="center" wrapText="1"/>
    </xf>
    <xf numFmtId="165" fontId="0" fillId="0" borderId="0" xfId="0" applyNumberFormat="1" applyFont="1" applyAlignment="1">
      <alignment horizontal="center" wrapText="1"/>
    </xf>
    <xf numFmtId="2" fontId="0" fillId="0" borderId="0" xfId="0" applyNumberFormat="1" applyFont="1" applyAlignment="1">
      <alignment wrapText="1"/>
    </xf>
    <xf numFmtId="1" fontId="4" fillId="0" borderId="0" xfId="0" applyNumberFormat="1" applyFont="1" applyFill="1" applyAlignment="1">
      <alignment horizontal="center" vertical="center"/>
    </xf>
    <xf numFmtId="0" fontId="7" fillId="0" borderId="2" xfId="0" applyFont="1" applyBorder="1" applyAlignment="1">
      <alignment horizontal="center" vertical="center"/>
    </xf>
    <xf numFmtId="165" fontId="0" fillId="0" borderId="0" xfId="0" applyNumberFormat="1"/>
    <xf numFmtId="165" fontId="7" fillId="0" borderId="2" xfId="0" applyNumberFormat="1" applyFont="1" applyBorder="1" applyAlignment="1">
      <alignment horizontal="center" vertical="center" wrapText="1"/>
    </xf>
    <xf numFmtId="165" fontId="4" fillId="0" borderId="0" xfId="0" applyNumberFormat="1" applyFont="1" applyAlignment="1">
      <alignment vertical="center" wrapText="1"/>
    </xf>
    <xf numFmtId="1" fontId="4" fillId="0" borderId="8" xfId="0" applyNumberFormat="1" applyFont="1" applyBorder="1" applyAlignment="1">
      <alignment horizontal="center" vertical="center" wrapText="1"/>
    </xf>
    <xf numFmtId="1" fontId="4" fillId="0" borderId="8" xfId="0" applyNumberFormat="1" applyFont="1" applyFill="1" applyBorder="1" applyAlignment="1">
      <alignment horizontal="center" vertical="center" wrapText="1"/>
    </xf>
    <xf numFmtId="165" fontId="4" fillId="0" borderId="0" xfId="0" applyNumberFormat="1" applyFont="1" applyFill="1" applyAlignment="1">
      <alignment vertical="center"/>
    </xf>
    <xf numFmtId="165" fontId="4" fillId="0" borderId="2" xfId="0" applyNumberFormat="1" applyFont="1" applyFill="1" applyBorder="1" applyAlignment="1">
      <alignment vertical="center"/>
    </xf>
    <xf numFmtId="3" fontId="0" fillId="0" borderId="2" xfId="0" applyNumberFormat="1" applyFont="1" applyBorder="1" applyAlignment="1">
      <alignment horizontal="center" vertical="center" wrapText="1"/>
    </xf>
    <xf numFmtId="0" fontId="7" fillId="0" borderId="0" xfId="0" applyFont="1"/>
    <xf numFmtId="2" fontId="7" fillId="0" borderId="2" xfId="0" applyNumberFormat="1" applyFont="1" applyBorder="1" applyAlignment="1">
      <alignment vertical="center" wrapText="1"/>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2" fontId="7" fillId="0" borderId="2" xfId="0" applyNumberFormat="1" applyFont="1" applyFill="1" applyBorder="1" applyAlignment="1">
      <alignment vertical="center" wrapText="1"/>
    </xf>
    <xf numFmtId="165" fontId="4" fillId="0" borderId="2" xfId="0" applyNumberFormat="1" applyFont="1" applyBorder="1" applyAlignment="1">
      <alignment vertical="center" wrapText="1"/>
    </xf>
    <xf numFmtId="0" fontId="4" fillId="0" borderId="1" xfId="0" applyFont="1" applyBorder="1" applyAlignment="1">
      <alignment vertical="center" wrapText="1"/>
    </xf>
    <xf numFmtId="0" fontId="1" fillId="0" borderId="1" xfId="0" applyFont="1" applyBorder="1" applyAlignment="1">
      <alignment vertical="center" wrapText="1"/>
    </xf>
    <xf numFmtId="0" fontId="3" fillId="0" borderId="1" xfId="0" applyFont="1" applyBorder="1" applyAlignment="1">
      <alignment vertical="center" wrapText="1"/>
    </xf>
    <xf numFmtId="0" fontId="4" fillId="0" borderId="2" xfId="0" applyFont="1" applyFill="1" applyBorder="1" applyAlignment="1">
      <alignment vertical="center" wrapText="1"/>
    </xf>
    <xf numFmtId="1" fontId="4" fillId="2" borderId="8" xfId="0" applyNumberFormat="1" applyFont="1" applyFill="1" applyBorder="1" applyAlignment="1">
      <alignment horizontal="center" vertical="center" wrapText="1"/>
    </xf>
    <xf numFmtId="165" fontId="4" fillId="0" borderId="4" xfId="0" applyNumberFormat="1" applyFont="1" applyFill="1" applyBorder="1" applyAlignment="1">
      <alignment vertical="center"/>
    </xf>
    <xf numFmtId="1" fontId="9" fillId="2" borderId="2" xfId="0" applyNumberFormat="1" applyFont="1" applyFill="1" applyBorder="1" applyAlignment="1">
      <alignment horizontal="center" vertical="center"/>
    </xf>
    <xf numFmtId="0" fontId="4" fillId="0" borderId="2" xfId="0" applyFont="1" applyBorder="1" applyAlignment="1">
      <alignment horizontal="left" vertical="center" wrapText="1"/>
    </xf>
    <xf numFmtId="0" fontId="4" fillId="0" borderId="2" xfId="0" applyFont="1" applyFill="1" applyBorder="1" applyAlignment="1">
      <alignment horizontal="left" vertical="center" wrapText="1"/>
    </xf>
    <xf numFmtId="165" fontId="4" fillId="0" borderId="2" xfId="0" applyNumberFormat="1" applyFont="1" applyFill="1" applyBorder="1" applyAlignment="1">
      <alignment vertical="center" wrapText="1"/>
    </xf>
    <xf numFmtId="0" fontId="4" fillId="0" borderId="2" xfId="0" applyFont="1" applyFill="1" applyBorder="1" applyAlignment="1">
      <alignment horizontal="left" vertical="center" wrapText="1"/>
    </xf>
    <xf numFmtId="3" fontId="0" fillId="0" borderId="4" xfId="0" applyNumberFormat="1" applyFont="1" applyBorder="1" applyAlignment="1">
      <alignment horizontal="center" vertical="center" wrapText="1"/>
    </xf>
    <xf numFmtId="0" fontId="0" fillId="0" borderId="1" xfId="0" applyFill="1" applyBorder="1" applyAlignment="1"/>
    <xf numFmtId="0" fontId="4" fillId="0" borderId="2" xfId="0" applyFont="1" applyBorder="1" applyAlignment="1">
      <alignment horizontal="center" vertical="center" wrapText="1"/>
    </xf>
    <xf numFmtId="0" fontId="5" fillId="0" borderId="2" xfId="0" applyFont="1" applyBorder="1" applyAlignment="1">
      <alignment horizontal="center" vertical="top" wrapText="1"/>
    </xf>
    <xf numFmtId="0" fontId="4" fillId="0" borderId="2" xfId="0" applyFont="1" applyBorder="1" applyAlignment="1">
      <alignment horizontal="center" vertical="top" wrapText="1"/>
    </xf>
    <xf numFmtId="0" fontId="4" fillId="0" borderId="2" xfId="0" applyFont="1" applyBorder="1" applyAlignment="1">
      <alignment horizontal="left" vertical="center" wrapText="1"/>
    </xf>
    <xf numFmtId="0" fontId="4" fillId="0" borderId="2" xfId="0" applyFont="1" applyBorder="1" applyAlignment="1">
      <alignment horizontal="left" vertical="top" wrapText="1"/>
    </xf>
    <xf numFmtId="0" fontId="4" fillId="0" borderId="2" xfId="0" applyFont="1" applyFill="1" applyBorder="1" applyAlignment="1">
      <alignment horizontal="left" vertical="top" wrapText="1"/>
    </xf>
    <xf numFmtId="0" fontId="4" fillId="0" borderId="2" xfId="0" applyFont="1" applyFill="1" applyBorder="1" applyAlignment="1">
      <alignment horizontal="center" vertical="center" wrapText="1"/>
    </xf>
    <xf numFmtId="0" fontId="4" fillId="0" borderId="0" xfId="0" applyFont="1" applyAlignment="1">
      <alignment horizontal="left" vertical="center" wrapText="1"/>
    </xf>
    <xf numFmtId="0" fontId="4" fillId="0" borderId="4"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3" xfId="0" applyFont="1" applyFill="1" applyBorder="1" applyAlignment="1">
      <alignment horizontal="center" vertical="top" wrapText="1"/>
    </xf>
    <xf numFmtId="2" fontId="7" fillId="0" borderId="2" xfId="0" applyNumberFormat="1" applyFont="1" applyBorder="1" applyAlignment="1">
      <alignment horizontal="center" vertical="center" wrapText="1"/>
    </xf>
    <xf numFmtId="0" fontId="0" fillId="0" borderId="1" xfId="0" applyFill="1" applyBorder="1" applyAlignment="1">
      <alignment wrapText="1"/>
    </xf>
    <xf numFmtId="0" fontId="4" fillId="0" borderId="2" xfId="0" applyFont="1" applyBorder="1" applyAlignment="1">
      <alignment horizontal="left" vertical="center" wrapText="1"/>
    </xf>
    <xf numFmtId="0" fontId="4" fillId="0" borderId="2" xfId="0" applyFont="1" applyFill="1" applyBorder="1" applyAlignment="1">
      <alignment horizontal="left" vertical="top" wrapText="1"/>
    </xf>
    <xf numFmtId="0" fontId="4" fillId="0" borderId="2" xfId="0" applyFont="1" applyFill="1" applyBorder="1" applyAlignment="1">
      <alignment horizontal="left" vertical="center" wrapText="1"/>
    </xf>
    <xf numFmtId="0" fontId="5" fillId="0" borderId="2" xfId="0" applyFont="1" applyBorder="1" applyAlignment="1">
      <alignment horizontal="left" vertical="top" wrapText="1"/>
    </xf>
    <xf numFmtId="0" fontId="5" fillId="0" borderId="1" xfId="0" applyFont="1" applyBorder="1" applyAlignment="1">
      <alignment horizontal="left" vertical="top" wrapText="1"/>
    </xf>
    <xf numFmtId="0" fontId="5" fillId="0" borderId="0" xfId="0" applyFont="1" applyAlignment="1">
      <alignment horizontal="left" vertical="center" wrapText="1"/>
    </xf>
    <xf numFmtId="0" fontId="4" fillId="2" borderId="3" xfId="0" applyFont="1" applyFill="1" applyBorder="1" applyAlignment="1">
      <alignment horizontal="center" vertical="center" wrapText="1"/>
    </xf>
    <xf numFmtId="0" fontId="0" fillId="0" borderId="0" xfId="0" applyFill="1" applyAlignment="1">
      <alignment horizontal="center"/>
    </xf>
    <xf numFmtId="3" fontId="2" fillId="2" borderId="15" xfId="0" applyNumberFormat="1" applyFont="1" applyFill="1" applyBorder="1" applyAlignment="1">
      <alignment horizontal="center"/>
    </xf>
    <xf numFmtId="165" fontId="2" fillId="2" borderId="15" xfId="0" applyNumberFormat="1" applyFont="1" applyFill="1" applyBorder="1" applyAlignment="1">
      <alignment horizontal="right"/>
    </xf>
    <xf numFmtId="0" fontId="7" fillId="4" borderId="6" xfId="0" applyFont="1" applyFill="1" applyBorder="1" applyAlignment="1">
      <alignment vertical="center" wrapText="1"/>
    </xf>
    <xf numFmtId="1" fontId="4" fillId="4" borderId="6" xfId="0" applyNumberFormat="1" applyFont="1" applyFill="1" applyBorder="1" applyAlignment="1">
      <alignment vertical="center" wrapText="1"/>
    </xf>
    <xf numFmtId="165" fontId="4" fillId="4" borderId="0" xfId="0" applyNumberFormat="1" applyFont="1" applyFill="1" applyAlignment="1">
      <alignment vertical="center"/>
    </xf>
    <xf numFmtId="165" fontId="4" fillId="6" borderId="1" xfId="0" applyNumberFormat="1" applyFont="1" applyFill="1" applyBorder="1" applyAlignment="1">
      <alignment vertical="center" wrapText="1"/>
    </xf>
    <xf numFmtId="3" fontId="2" fillId="2" borderId="3" xfId="0" applyNumberFormat="1" applyFont="1" applyFill="1" applyBorder="1" applyAlignment="1">
      <alignment horizontal="center" vertical="center"/>
    </xf>
    <xf numFmtId="165" fontId="2" fillId="2" borderId="3" xfId="0" applyNumberFormat="1" applyFont="1" applyFill="1" applyBorder="1" applyAlignment="1">
      <alignment horizontal="right" vertical="center"/>
    </xf>
    <xf numFmtId="1" fontId="2" fillId="7" borderId="2" xfId="0" applyNumberFormat="1" applyFont="1" applyFill="1" applyBorder="1" applyAlignment="1">
      <alignment horizontal="center" vertical="center" wrapText="1"/>
    </xf>
    <xf numFmtId="1" fontId="4" fillId="7" borderId="8" xfId="0" applyNumberFormat="1" applyFont="1" applyFill="1" applyBorder="1" applyAlignment="1">
      <alignment horizontal="left" vertical="center" wrapText="1"/>
    </xf>
    <xf numFmtId="165" fontId="4" fillId="7" borderId="2" xfId="0" applyNumberFormat="1" applyFont="1" applyFill="1" applyBorder="1" applyAlignment="1">
      <alignment vertical="center"/>
    </xf>
    <xf numFmtId="0" fontId="2" fillId="7" borderId="2" xfId="0" applyNumberFormat="1" applyFont="1" applyFill="1" applyBorder="1" applyAlignment="1">
      <alignment horizontal="center" vertical="center" wrapText="1"/>
    </xf>
    <xf numFmtId="1" fontId="4" fillId="7" borderId="8" xfId="0" applyNumberFormat="1" applyFont="1" applyFill="1" applyBorder="1" applyAlignment="1">
      <alignment horizontal="center" vertical="center" wrapText="1"/>
    </xf>
    <xf numFmtId="0" fontId="1" fillId="7" borderId="2" xfId="0" applyNumberFormat="1" applyFont="1" applyFill="1" applyBorder="1" applyAlignment="1">
      <alignment horizontal="center" vertical="center" wrapText="1"/>
    </xf>
    <xf numFmtId="0" fontId="1" fillId="5" borderId="2" xfId="0" applyNumberFormat="1" applyFont="1" applyFill="1" applyBorder="1" applyAlignment="1">
      <alignment horizontal="center" vertical="center" wrapText="1"/>
    </xf>
    <xf numFmtId="1" fontId="4" fillId="5" borderId="8" xfId="0" applyNumberFormat="1" applyFont="1" applyFill="1" applyBorder="1" applyAlignment="1">
      <alignment horizontal="center" vertical="center" wrapText="1"/>
    </xf>
    <xf numFmtId="165" fontId="4" fillId="5" borderId="2" xfId="0" applyNumberFormat="1" applyFont="1" applyFill="1" applyBorder="1" applyAlignment="1">
      <alignment vertical="center" wrapText="1"/>
    </xf>
    <xf numFmtId="1" fontId="2" fillId="5" borderId="2" xfId="0" applyNumberFormat="1" applyFont="1" applyFill="1" applyBorder="1" applyAlignment="1">
      <alignment horizontal="center" vertical="center" wrapText="1"/>
    </xf>
    <xf numFmtId="165" fontId="1" fillId="5" borderId="2" xfId="0" applyNumberFormat="1" applyFont="1" applyFill="1" applyBorder="1" applyAlignment="1">
      <alignment vertical="center" wrapText="1"/>
    </xf>
    <xf numFmtId="165" fontId="12" fillId="0" borderId="3" xfId="0" applyNumberFormat="1" applyFont="1" applyBorder="1" applyAlignment="1">
      <alignment wrapText="1"/>
    </xf>
    <xf numFmtId="0" fontId="7" fillId="0" borderId="0" xfId="0" applyFont="1" applyFill="1" applyAlignment="1">
      <alignment horizontal="center"/>
    </xf>
    <xf numFmtId="165" fontId="14" fillId="0" borderId="0" xfId="0" applyNumberFormat="1" applyFont="1" applyAlignment="1">
      <alignment horizontal="left" wrapText="1"/>
    </xf>
    <xf numFmtId="0" fontId="7" fillId="0" borderId="2" xfId="0" applyNumberFormat="1" applyFont="1" applyBorder="1" applyAlignment="1">
      <alignment horizontal="center" vertical="center" wrapText="1"/>
    </xf>
    <xf numFmtId="3" fontId="0" fillId="0" borderId="2" xfId="0" applyNumberFormat="1" applyFont="1" applyFill="1" applyBorder="1" applyAlignment="1">
      <alignment horizontal="center" vertical="center" wrapText="1"/>
    </xf>
    <xf numFmtId="165" fontId="0" fillId="0" borderId="2" xfId="0" applyNumberFormat="1" applyFont="1" applyFill="1" applyBorder="1" applyAlignment="1">
      <alignment horizontal="center" vertical="center" wrapText="1"/>
    </xf>
    <xf numFmtId="165" fontId="7" fillId="0" borderId="4" xfId="0" applyNumberFormat="1" applyFont="1" applyFill="1" applyBorder="1" applyAlignment="1">
      <alignment horizontal="center" vertical="center" wrapText="1"/>
    </xf>
    <xf numFmtId="0" fontId="7" fillId="0" borderId="2" xfId="0" applyFont="1" applyBorder="1" applyAlignment="1">
      <alignment vertical="center"/>
    </xf>
    <xf numFmtId="165" fontId="0" fillId="0" borderId="2" xfId="0" applyNumberFormat="1" applyBorder="1" applyAlignment="1">
      <alignment vertical="center"/>
    </xf>
    <xf numFmtId="0" fontId="0" fillId="0" borderId="8" xfId="0" applyNumberFormat="1" applyBorder="1" applyAlignment="1">
      <alignment horizontal="center" vertical="center"/>
    </xf>
    <xf numFmtId="165" fontId="7" fillId="0" borderId="2" xfId="0" applyNumberFormat="1" applyFont="1" applyFill="1" applyBorder="1" applyAlignment="1">
      <alignment vertical="center"/>
    </xf>
    <xf numFmtId="165" fontId="12" fillId="0" borderId="17" xfId="0" applyNumberFormat="1" applyFont="1" applyFill="1" applyBorder="1" applyAlignment="1">
      <alignment horizontal="center" vertical="center"/>
    </xf>
    <xf numFmtId="9" fontId="7" fillId="3" borderId="10" xfId="0" applyNumberFormat="1" applyFont="1" applyFill="1" applyBorder="1" applyAlignment="1">
      <alignment vertical="center"/>
    </xf>
    <xf numFmtId="1" fontId="2" fillId="0" borderId="2" xfId="0" applyNumberFormat="1"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2" xfId="0" applyFont="1" applyFill="1" applyBorder="1" applyAlignment="1">
      <alignment horizontal="left" vertical="center" wrapText="1"/>
    </xf>
    <xf numFmtId="0" fontId="12" fillId="0" borderId="2" xfId="0" applyFont="1" applyFill="1" applyBorder="1" applyAlignment="1">
      <alignment horizontal="left" vertical="center" wrapText="1"/>
    </xf>
    <xf numFmtId="1" fontId="11" fillId="0" borderId="8" xfId="0" applyNumberFormat="1" applyFont="1" applyBorder="1" applyAlignment="1">
      <alignment horizontal="center" vertical="center" wrapText="1"/>
    </xf>
    <xf numFmtId="165" fontId="12" fillId="0" borderId="2" xfId="0" applyNumberFormat="1" applyFont="1" applyBorder="1" applyAlignment="1">
      <alignment horizontal="center" vertical="center" wrapText="1"/>
    </xf>
    <xf numFmtId="0" fontId="2" fillId="0" borderId="2" xfId="0" applyFont="1" applyBorder="1" applyAlignment="1">
      <alignment horizontal="center" vertical="center" wrapText="1"/>
    </xf>
    <xf numFmtId="0" fontId="16" fillId="0" borderId="2" xfId="0" applyFont="1" applyBorder="1" applyAlignment="1">
      <alignment horizontal="center" vertical="center" wrapText="1"/>
    </xf>
    <xf numFmtId="0" fontId="11" fillId="0" borderId="2" xfId="0" applyFont="1" applyBorder="1" applyAlignment="1">
      <alignment horizontal="center" vertical="center" wrapText="1"/>
    </xf>
    <xf numFmtId="1" fontId="11" fillId="0" borderId="2" xfId="0" applyNumberFormat="1" applyFont="1" applyBorder="1" applyAlignment="1">
      <alignment horizontal="center" vertical="center" wrapText="1"/>
    </xf>
    <xf numFmtId="165" fontId="11" fillId="0" borderId="2" xfId="0" applyNumberFormat="1" applyFont="1" applyBorder="1" applyAlignment="1">
      <alignment horizontal="center" vertical="center" wrapText="1"/>
    </xf>
    <xf numFmtId="0" fontId="2" fillId="0" borderId="1" xfId="0" applyFont="1" applyFill="1" applyBorder="1" applyAlignment="1">
      <alignment vertical="center" wrapText="1"/>
    </xf>
    <xf numFmtId="0" fontId="2" fillId="0" borderId="0" xfId="0" applyFont="1" applyAlignment="1">
      <alignment vertical="center" wrapText="1"/>
    </xf>
    <xf numFmtId="0" fontId="12" fillId="3" borderId="0" xfId="0" applyFont="1" applyFill="1" applyAlignment="1">
      <alignment horizontal="center"/>
    </xf>
    <xf numFmtId="2" fontId="0" fillId="0" borderId="2" xfId="0" applyNumberFormat="1" applyFont="1" applyBorder="1" applyAlignment="1">
      <alignment horizontal="center" vertical="center" wrapText="1"/>
    </xf>
    <xf numFmtId="0" fontId="0" fillId="0" borderId="0" xfId="0" applyFont="1"/>
    <xf numFmtId="0" fontId="0" fillId="0" borderId="0" xfId="0" applyFont="1" applyFill="1"/>
    <xf numFmtId="2" fontId="18" fillId="0" borderId="2" xfId="0" applyNumberFormat="1" applyFont="1" applyBorder="1" applyAlignment="1">
      <alignment horizontal="center" vertical="center" wrapText="1"/>
    </xf>
    <xf numFmtId="3" fontId="18" fillId="0" borderId="2" xfId="0" applyNumberFormat="1" applyFont="1" applyBorder="1" applyAlignment="1">
      <alignment horizontal="center" vertical="center" wrapText="1"/>
    </xf>
    <xf numFmtId="165" fontId="18" fillId="0" borderId="2" xfId="0" applyNumberFormat="1" applyFont="1" applyBorder="1" applyAlignment="1">
      <alignment horizontal="center" vertical="center" wrapText="1"/>
    </xf>
    <xf numFmtId="165" fontId="19" fillId="0" borderId="2" xfId="0" applyNumberFormat="1" applyFont="1" applyBorder="1" applyAlignment="1">
      <alignment horizontal="center" vertical="center" wrapText="1"/>
    </xf>
    <xf numFmtId="165" fontId="18" fillId="3" borderId="2" xfId="0" applyNumberFormat="1" applyFont="1" applyFill="1" applyBorder="1" applyAlignment="1">
      <alignment horizontal="center" vertical="center" wrapText="1"/>
    </xf>
    <xf numFmtId="9" fontId="18" fillId="0" borderId="2" xfId="0" applyNumberFormat="1" applyFont="1" applyFill="1" applyBorder="1" applyAlignment="1">
      <alignment horizontal="center" vertical="center" wrapText="1"/>
    </xf>
    <xf numFmtId="165" fontId="20" fillId="0" borderId="2" xfId="0" applyNumberFormat="1" applyFont="1" applyBorder="1" applyAlignment="1">
      <alignment horizontal="center" vertical="center" wrapText="1"/>
    </xf>
    <xf numFmtId="0" fontId="4" fillId="0" borderId="4" xfId="0" applyNumberFormat="1" applyFont="1" applyBorder="1" applyAlignment="1">
      <alignment horizontal="center" vertical="center" wrapText="1"/>
    </xf>
    <xf numFmtId="0" fontId="4" fillId="0" borderId="3" xfId="0" applyNumberFormat="1" applyFont="1" applyBorder="1" applyAlignment="1">
      <alignment horizontal="center" vertical="center" wrapText="1"/>
    </xf>
    <xf numFmtId="0" fontId="4" fillId="0" borderId="0" xfId="0" applyFont="1" applyAlignment="1">
      <alignment horizontal="left" vertical="center" wrapText="1"/>
    </xf>
    <xf numFmtId="0" fontId="2" fillId="0" borderId="6" xfId="0" applyFont="1" applyBorder="1" applyAlignment="1">
      <alignment horizontal="right" vertical="center" wrapText="1"/>
    </xf>
    <xf numFmtId="0" fontId="5" fillId="0" borderId="4" xfId="0" applyFont="1" applyBorder="1" applyAlignment="1">
      <alignment horizontal="left" vertical="top" wrapText="1"/>
    </xf>
    <xf numFmtId="0" fontId="5" fillId="0" borderId="5" xfId="0" applyFont="1" applyBorder="1" applyAlignment="1">
      <alignment horizontal="left" vertical="top" wrapText="1"/>
    </xf>
    <xf numFmtId="0" fontId="5" fillId="0" borderId="3" xfId="0" applyFont="1" applyBorder="1" applyAlignment="1">
      <alignment horizontal="left" vertical="top" wrapText="1"/>
    </xf>
    <xf numFmtId="0" fontId="4" fillId="0" borderId="2" xfId="0" applyFont="1" applyBorder="1" applyAlignment="1">
      <alignment horizontal="left" vertical="top" wrapText="1"/>
    </xf>
    <xf numFmtId="0" fontId="4" fillId="0" borderId="2" xfId="0" applyFont="1" applyBorder="1" applyAlignment="1">
      <alignment horizontal="left" vertical="center" wrapText="1"/>
    </xf>
    <xf numFmtId="0" fontId="5" fillId="0" borderId="2" xfId="0" applyFont="1" applyBorder="1" applyAlignment="1">
      <alignment horizontal="left" vertical="top" wrapText="1"/>
    </xf>
    <xf numFmtId="0" fontId="5" fillId="0" borderId="2" xfId="0" applyFont="1" applyBorder="1" applyAlignment="1">
      <alignment horizontal="left" vertical="center" wrapText="1"/>
    </xf>
    <xf numFmtId="0" fontId="1" fillId="5" borderId="2" xfId="0" applyFont="1" applyFill="1" applyBorder="1" applyAlignment="1">
      <alignment horizontal="center" vertical="center" wrapText="1"/>
    </xf>
    <xf numFmtId="0" fontId="5" fillId="0" borderId="2" xfId="0" applyFont="1" applyFill="1" applyBorder="1" applyAlignment="1">
      <alignment horizontal="left" vertical="top" wrapText="1"/>
    </xf>
    <xf numFmtId="0" fontId="5" fillId="0" borderId="2" xfId="0" applyFont="1" applyFill="1" applyBorder="1" applyAlignment="1">
      <alignment horizontal="left" vertical="center" wrapText="1"/>
    </xf>
    <xf numFmtId="0" fontId="4" fillId="0" borderId="4" xfId="0" applyFont="1" applyBorder="1" applyAlignment="1">
      <alignment horizontal="left" vertical="top" wrapText="1"/>
    </xf>
    <xf numFmtId="0" fontId="4" fillId="0" borderId="5" xfId="0" applyFont="1" applyBorder="1" applyAlignment="1">
      <alignment horizontal="left" vertical="top" wrapText="1"/>
    </xf>
    <xf numFmtId="0" fontId="4" fillId="0" borderId="3" xfId="0" applyFont="1" applyBorder="1" applyAlignment="1">
      <alignment horizontal="left" vertical="top" wrapText="1"/>
    </xf>
    <xf numFmtId="0" fontId="5" fillId="0" borderId="4" xfId="0" applyFont="1" applyFill="1" applyBorder="1" applyAlignment="1">
      <alignment horizontal="left" vertical="center" wrapText="1"/>
    </xf>
    <xf numFmtId="0" fontId="5" fillId="0" borderId="5" xfId="0" applyFont="1" applyFill="1" applyBorder="1" applyAlignment="1">
      <alignment horizontal="left" vertical="center" wrapText="1"/>
    </xf>
    <xf numFmtId="0" fontId="5" fillId="0" borderId="3" xfId="0" applyFont="1" applyFill="1" applyBorder="1" applyAlignment="1">
      <alignment horizontal="left" vertical="center" wrapText="1"/>
    </xf>
    <xf numFmtId="0" fontId="4" fillId="0" borderId="4" xfId="0" applyFont="1" applyBorder="1" applyAlignment="1">
      <alignment horizontal="left" vertical="center" wrapText="1"/>
    </xf>
    <xf numFmtId="0" fontId="4" fillId="0" borderId="5" xfId="0" applyFont="1" applyBorder="1" applyAlignment="1">
      <alignment horizontal="left" vertical="center" wrapText="1"/>
    </xf>
    <xf numFmtId="0" fontId="4" fillId="0" borderId="3" xfId="0" applyFont="1" applyBorder="1" applyAlignment="1">
      <alignment horizontal="left" vertical="center" wrapText="1"/>
    </xf>
    <xf numFmtId="164" fontId="6" fillId="6" borderId="1" xfId="0" applyNumberFormat="1" applyFont="1" applyFill="1" applyBorder="1" applyAlignment="1">
      <alignment horizontal="center" vertical="center" wrapText="1"/>
    </xf>
    <xf numFmtId="0" fontId="2" fillId="6" borderId="6" xfId="0" applyFont="1" applyFill="1" applyBorder="1" applyAlignment="1">
      <alignment horizontal="left" vertical="center" wrapText="1"/>
    </xf>
    <xf numFmtId="0" fontId="4" fillId="0" borderId="2" xfId="0" applyFont="1" applyFill="1" applyBorder="1" applyAlignment="1">
      <alignment horizontal="left" vertical="top" wrapText="1"/>
    </xf>
    <xf numFmtId="0" fontId="4" fillId="0" borderId="2" xfId="0" applyFont="1" applyFill="1" applyBorder="1" applyAlignment="1">
      <alignment horizontal="left" vertical="center" wrapText="1"/>
    </xf>
    <xf numFmtId="0" fontId="4" fillId="0" borderId="4"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12" fillId="3" borderId="0" xfId="0" applyFont="1" applyFill="1" applyAlignment="1">
      <alignment horizontal="center"/>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3" xfId="0" applyFont="1" applyBorder="1" applyAlignment="1">
      <alignment horizontal="center" vertical="center" wrapText="1"/>
    </xf>
    <xf numFmtId="0" fontId="4" fillId="0" borderId="4" xfId="0" applyFont="1" applyBorder="1" applyAlignment="1">
      <alignment horizontal="center" vertical="top" wrapText="1"/>
    </xf>
    <xf numFmtId="0" fontId="4" fillId="0" borderId="5" xfId="0" applyFont="1" applyBorder="1" applyAlignment="1">
      <alignment horizontal="center" vertical="top" wrapText="1"/>
    </xf>
    <xf numFmtId="0" fontId="4" fillId="0" borderId="3" xfId="0" applyFont="1" applyBorder="1" applyAlignment="1">
      <alignment horizontal="center" vertical="top" wrapText="1"/>
    </xf>
    <xf numFmtId="0" fontId="5" fillId="0" borderId="4" xfId="0" applyFont="1" applyBorder="1" applyAlignment="1">
      <alignment horizontal="center" vertical="top" wrapText="1"/>
    </xf>
    <xf numFmtId="0" fontId="5" fillId="0" borderId="5" xfId="0" applyFont="1" applyBorder="1" applyAlignment="1">
      <alignment horizontal="center" vertical="top" wrapText="1"/>
    </xf>
    <xf numFmtId="0" fontId="5" fillId="0" borderId="3" xfId="0" applyFont="1" applyBorder="1" applyAlignment="1">
      <alignment horizontal="center" vertical="top"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3" xfId="0" applyFont="1" applyBorder="1" applyAlignment="1">
      <alignment horizontal="center" vertical="center" wrapText="1"/>
    </xf>
    <xf numFmtId="0" fontId="1" fillId="7" borderId="2" xfId="0" applyFont="1" applyFill="1" applyBorder="1" applyAlignment="1">
      <alignment horizontal="center" vertical="center" wrapText="1"/>
    </xf>
    <xf numFmtId="0" fontId="2" fillId="4" borderId="6" xfId="0" applyFont="1" applyFill="1" applyBorder="1" applyAlignment="1">
      <alignment horizontal="left" vertical="center" wrapText="1"/>
    </xf>
    <xf numFmtId="0" fontId="5" fillId="0" borderId="4" xfId="0" applyFont="1" applyFill="1" applyBorder="1" applyAlignment="1">
      <alignment horizontal="center" vertical="top" wrapText="1"/>
    </xf>
    <xf numFmtId="0" fontId="5" fillId="0" borderId="5" xfId="0" applyFont="1" applyFill="1" applyBorder="1" applyAlignment="1">
      <alignment horizontal="center" vertical="top" wrapText="1"/>
    </xf>
    <xf numFmtId="0" fontId="5" fillId="0" borderId="3" xfId="0" applyFont="1" applyFill="1" applyBorder="1" applyAlignment="1">
      <alignment horizontal="center" vertical="top"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3" xfId="0" applyFont="1" applyFill="1" applyBorder="1" applyAlignment="1">
      <alignment horizontal="center" vertical="center" wrapText="1"/>
    </xf>
    <xf numFmtId="1" fontId="4" fillId="0" borderId="0" xfId="0" applyNumberFormat="1" applyFont="1" applyFill="1" applyAlignment="1">
      <alignment horizontal="left" vertical="center" wrapText="1"/>
    </xf>
    <xf numFmtId="0" fontId="2" fillId="2" borderId="6" xfId="0" applyFont="1" applyFill="1" applyBorder="1" applyAlignment="1">
      <alignment horizontal="right" wrapText="1"/>
    </xf>
    <xf numFmtId="0" fontId="2" fillId="2" borderId="16" xfId="0" applyFont="1" applyFill="1" applyBorder="1" applyAlignment="1">
      <alignment horizontal="right" wrapText="1"/>
    </xf>
    <xf numFmtId="0" fontId="4" fillId="0" borderId="2" xfId="0" applyFont="1" applyBorder="1" applyAlignment="1">
      <alignment horizontal="center" vertical="center" wrapText="1"/>
    </xf>
    <xf numFmtId="0" fontId="4" fillId="0" borderId="2" xfId="0" applyFont="1" applyBorder="1" applyAlignment="1">
      <alignment horizontal="center" vertical="top" wrapText="1"/>
    </xf>
    <xf numFmtId="0" fontId="1" fillId="7" borderId="8" xfId="0" applyFont="1" applyFill="1" applyBorder="1" applyAlignment="1">
      <alignment horizontal="center" vertical="center" wrapText="1"/>
    </xf>
    <xf numFmtId="0" fontId="1" fillId="7" borderId="9" xfId="0" applyFont="1" applyFill="1" applyBorder="1" applyAlignment="1">
      <alignment horizontal="center" vertical="center" wrapText="1"/>
    </xf>
    <xf numFmtId="0" fontId="1" fillId="7" borderId="10" xfId="0" applyFont="1" applyFill="1" applyBorder="1" applyAlignment="1">
      <alignment horizontal="center" vertical="center" wrapText="1"/>
    </xf>
    <xf numFmtId="0" fontId="5" fillId="0" borderId="2" xfId="0" applyFont="1" applyBorder="1" applyAlignment="1">
      <alignment horizontal="center" vertical="top" wrapText="1"/>
    </xf>
    <xf numFmtId="0" fontId="5" fillId="0" borderId="2" xfId="0" applyFont="1" applyBorder="1" applyAlignment="1">
      <alignment horizontal="center" vertical="center" wrapText="1"/>
    </xf>
    <xf numFmtId="0" fontId="4" fillId="0" borderId="4" xfId="0" applyFont="1" applyFill="1" applyBorder="1" applyAlignment="1">
      <alignment horizontal="center" vertical="top" wrapText="1"/>
    </xf>
    <xf numFmtId="0" fontId="4" fillId="0" borderId="5" xfId="0" applyFont="1" applyFill="1" applyBorder="1" applyAlignment="1">
      <alignment horizontal="center" vertical="top" wrapText="1"/>
    </xf>
    <xf numFmtId="0" fontId="4" fillId="0" borderId="3" xfId="0" applyFont="1" applyFill="1" applyBorder="1" applyAlignment="1">
      <alignment horizontal="center" vertical="top" wrapText="1"/>
    </xf>
    <xf numFmtId="0" fontId="4" fillId="2" borderId="4"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7" fillId="0" borderId="0" xfId="0" applyFont="1" applyAlignment="1">
      <alignment horizontal="left"/>
    </xf>
    <xf numFmtId="0" fontId="7" fillId="0" borderId="0" xfId="0" applyFont="1" applyAlignment="1">
      <alignment horizontal="left" vertical="top" wrapText="1"/>
    </xf>
    <xf numFmtId="0" fontId="0" fillId="0" borderId="0" xfId="0" applyFont="1" applyAlignment="1">
      <alignment horizontal="center"/>
    </xf>
    <xf numFmtId="0" fontId="0" fillId="0" borderId="6" xfId="0" applyFont="1" applyBorder="1" applyAlignment="1">
      <alignment horizontal="left"/>
    </xf>
    <xf numFmtId="165" fontId="0" fillId="0" borderId="12" xfId="0" applyNumberFormat="1" applyFont="1" applyBorder="1" applyAlignment="1">
      <alignment horizontal="right" vertical="center" wrapText="1"/>
    </xf>
    <xf numFmtId="165" fontId="0" fillId="0" borderId="11" xfId="0" applyNumberFormat="1" applyFont="1" applyBorder="1" applyAlignment="1">
      <alignment horizontal="right" vertical="center" wrapText="1"/>
    </xf>
    <xf numFmtId="2" fontId="0" fillId="0" borderId="2" xfId="0" applyNumberFormat="1" applyFont="1" applyBorder="1" applyAlignment="1">
      <alignment horizontal="center" vertical="center" wrapText="1"/>
    </xf>
    <xf numFmtId="165" fontId="0" fillId="0" borderId="4" xfId="0" applyNumberFormat="1" applyFont="1" applyFill="1" applyBorder="1" applyAlignment="1">
      <alignment horizontal="center" vertical="center" wrapText="1"/>
    </xf>
    <xf numFmtId="165" fontId="0" fillId="0" borderId="5" xfId="0" applyNumberFormat="1" applyFont="1" applyFill="1" applyBorder="1" applyAlignment="1">
      <alignment horizontal="center" vertical="center" wrapText="1"/>
    </xf>
    <xf numFmtId="165" fontId="0" fillId="0" borderId="13" xfId="0" applyNumberFormat="1" applyFont="1" applyBorder="1" applyAlignment="1">
      <alignment horizontal="right" vertical="center" wrapText="1"/>
    </xf>
    <xf numFmtId="165" fontId="0" fillId="0" borderId="7" xfId="0" applyNumberFormat="1" applyFont="1" applyBorder="1" applyAlignment="1">
      <alignment horizontal="right" vertical="center" wrapText="1"/>
    </xf>
    <xf numFmtId="0" fontId="7" fillId="0" borderId="0" xfId="0" applyFont="1" applyAlignment="1">
      <alignment horizontal="left" wrapText="1"/>
    </xf>
    <xf numFmtId="165" fontId="7" fillId="0" borderId="0" xfId="0" applyNumberFormat="1" applyFont="1" applyAlignment="1">
      <alignment horizontal="left" vertical="top" wrapText="1"/>
    </xf>
    <xf numFmtId="165" fontId="0" fillId="0" borderId="0" xfId="0" applyNumberFormat="1" applyFont="1" applyAlignment="1">
      <alignment horizontal="left" vertical="top" wrapText="1"/>
    </xf>
    <xf numFmtId="2" fontId="12" fillId="0" borderId="6" xfId="0" applyNumberFormat="1" applyFont="1" applyBorder="1" applyAlignment="1">
      <alignment horizontal="right" wrapText="1"/>
    </xf>
    <xf numFmtId="2" fontId="12" fillId="0" borderId="14" xfId="0" applyNumberFormat="1" applyFont="1" applyBorder="1" applyAlignment="1">
      <alignment horizontal="right" wrapText="1"/>
    </xf>
    <xf numFmtId="165" fontId="18" fillId="0" borderId="8" xfId="0" applyNumberFormat="1" applyFont="1" applyBorder="1" applyAlignment="1">
      <alignment horizontal="center" vertical="center" wrapText="1"/>
    </xf>
    <xf numFmtId="165" fontId="18" fillId="0" borderId="10" xfId="0" applyNumberFormat="1" applyFont="1" applyBorder="1" applyAlignment="1">
      <alignment horizontal="center" vertical="center" wrapText="1"/>
    </xf>
    <xf numFmtId="1" fontId="0" fillId="0" borderId="11" xfId="0" applyNumberFormat="1" applyFont="1" applyBorder="1" applyAlignment="1">
      <alignment horizontal="center" vertical="center" wrapText="1"/>
    </xf>
    <xf numFmtId="1" fontId="0" fillId="0" borderId="7" xfId="0" applyNumberFormat="1" applyFont="1" applyBorder="1" applyAlignment="1">
      <alignment horizontal="center" vertical="center" wrapText="1"/>
    </xf>
    <xf numFmtId="0" fontId="0" fillId="3" borderId="1" xfId="0" applyFill="1" applyBorder="1" applyAlignment="1">
      <alignment horizontal="center"/>
    </xf>
  </cellXfs>
  <cellStyles count="1">
    <cellStyle name="Normalny" xfId="0" builtinId="0"/>
  </cellStyles>
  <dxfs count="0"/>
  <tableStyles count="0" defaultTableStyle="TableStyleMedium2" defaultPivotStyle="PivotStyleLight16"/>
  <colors>
    <mruColors>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S658"/>
  <sheetViews>
    <sheetView zoomScale="80" zoomScaleNormal="80" zoomScaleSheetLayoutView="70" zoomScalePageLayoutView="50" workbookViewId="0">
      <pane ySplit="3" topLeftCell="A4" activePane="bottomLeft" state="frozen"/>
      <selection pane="bottomLeft" activeCell="D7" sqref="D7"/>
    </sheetView>
  </sheetViews>
  <sheetFormatPr defaultColWidth="9.1796875" defaultRowHeight="15.5" x14ac:dyDescent="0.25"/>
  <cols>
    <col min="1" max="1" width="12.453125" style="1" bestFit="1" customWidth="1"/>
    <col min="2" max="2" width="12.453125" style="98" customWidth="1"/>
    <col min="3" max="3" width="13.453125" style="87" customWidth="1"/>
    <col min="4" max="4" width="51.54296875" style="2" customWidth="1"/>
    <col min="5" max="5" width="10.1796875" style="8" customWidth="1"/>
    <col min="6" max="6" width="24.81640625" style="20" customWidth="1"/>
    <col min="7" max="7" width="19.54296875" style="55" customWidth="1"/>
    <col min="8" max="8" width="9.1796875" style="1"/>
    <col min="9" max="9" width="30.453125" style="1" customWidth="1"/>
    <col min="10" max="16384" width="9.1796875" style="1"/>
  </cols>
  <sheetData>
    <row r="1" spans="1:8" x14ac:dyDescent="0.3">
      <c r="B1" s="188" t="s">
        <v>927</v>
      </c>
      <c r="C1" s="188"/>
      <c r="D1" s="188"/>
      <c r="E1" s="188"/>
      <c r="F1" s="188"/>
    </row>
    <row r="2" spans="1:8" ht="15.75" customHeight="1" x14ac:dyDescent="0.25">
      <c r="A2" s="182" t="s">
        <v>931</v>
      </c>
      <c r="B2" s="182"/>
      <c r="C2" s="182"/>
      <c r="D2" s="182"/>
      <c r="E2" s="181"/>
      <c r="F2" s="181"/>
      <c r="G2" s="106"/>
    </row>
    <row r="3" spans="1:8" s="146" customFormat="1" ht="27" customHeight="1" x14ac:dyDescent="0.25">
      <c r="A3" s="140"/>
      <c r="B3" s="141" t="s">
        <v>0</v>
      </c>
      <c r="C3" s="140" t="s">
        <v>1</v>
      </c>
      <c r="D3" s="140" t="s">
        <v>471</v>
      </c>
      <c r="E3" s="142" t="s">
        <v>3</v>
      </c>
      <c r="F3" s="143" t="s">
        <v>930</v>
      </c>
      <c r="G3" s="144" t="s">
        <v>916</v>
      </c>
      <c r="H3" s="145"/>
    </row>
    <row r="4" spans="1:8" s="3" customFormat="1" ht="25" customHeight="1" x14ac:dyDescent="0.25">
      <c r="A4" s="115">
        <v>1</v>
      </c>
      <c r="B4" s="169" t="s">
        <v>427</v>
      </c>
      <c r="C4" s="169"/>
      <c r="D4" s="169"/>
      <c r="E4" s="169"/>
      <c r="F4" s="118"/>
      <c r="G4" s="119"/>
      <c r="H4" s="68"/>
    </row>
    <row r="5" spans="1:8" ht="30" customHeight="1" x14ac:dyDescent="0.25">
      <c r="A5" s="5">
        <v>101001</v>
      </c>
      <c r="B5" s="167" t="s">
        <v>510</v>
      </c>
      <c r="C5" s="165" t="s">
        <v>5</v>
      </c>
      <c r="D5" s="9" t="s">
        <v>6</v>
      </c>
      <c r="E5" s="13" t="s">
        <v>7</v>
      </c>
      <c r="F5" s="56">
        <v>7</v>
      </c>
      <c r="G5" s="66">
        <f>F5*'Katalog stawek i wskaźników'!$C$4</f>
        <v>7</v>
      </c>
      <c r="H5" s="67"/>
    </row>
    <row r="6" spans="1:8" ht="18.75" customHeight="1" x14ac:dyDescent="0.25">
      <c r="A6" s="5">
        <v>101002</v>
      </c>
      <c r="B6" s="167"/>
      <c r="C6" s="165"/>
      <c r="D6" s="9" t="s">
        <v>8</v>
      </c>
      <c r="E6" s="13" t="s">
        <v>7</v>
      </c>
      <c r="F6" s="56">
        <v>4</v>
      </c>
      <c r="G6" s="66">
        <f>F6*'Katalog stawek i wskaźników'!$C$4</f>
        <v>4</v>
      </c>
      <c r="H6" s="67"/>
    </row>
    <row r="7" spans="1:8" ht="30" customHeight="1" x14ac:dyDescent="0.25">
      <c r="A7" s="5">
        <v>101003</v>
      </c>
      <c r="B7" s="167"/>
      <c r="C7" s="165"/>
      <c r="D7" s="9" t="s">
        <v>9</v>
      </c>
      <c r="E7" s="13" t="s">
        <v>7</v>
      </c>
      <c r="F7" s="56">
        <v>7</v>
      </c>
      <c r="G7" s="66">
        <f>F7*'Katalog stawek i wskaźników'!$C$4</f>
        <v>7</v>
      </c>
      <c r="H7" s="67"/>
    </row>
    <row r="8" spans="1:8" ht="18.75" customHeight="1" x14ac:dyDescent="0.25">
      <c r="A8" s="5">
        <v>101004</v>
      </c>
      <c r="B8" s="167"/>
      <c r="C8" s="165"/>
      <c r="D8" s="9" t="s">
        <v>10</v>
      </c>
      <c r="E8" s="13" t="s">
        <v>11</v>
      </c>
      <c r="F8" s="56">
        <v>2</v>
      </c>
      <c r="G8" s="66">
        <f>F8*'Katalog stawek i wskaźników'!$C$4</f>
        <v>2</v>
      </c>
      <c r="H8" s="67"/>
    </row>
    <row r="9" spans="1:8" ht="18.75" customHeight="1" x14ac:dyDescent="0.25">
      <c r="A9" s="5">
        <v>101005</v>
      </c>
      <c r="B9" s="167"/>
      <c r="C9" s="165"/>
      <c r="D9" s="9" t="s">
        <v>12</v>
      </c>
      <c r="E9" s="13" t="s">
        <v>11</v>
      </c>
      <c r="F9" s="56">
        <v>12</v>
      </c>
      <c r="G9" s="66">
        <f>F9*'Katalog stawek i wskaźników'!$C$4</f>
        <v>12</v>
      </c>
      <c r="H9" s="67"/>
    </row>
    <row r="10" spans="1:8" ht="30" customHeight="1" x14ac:dyDescent="0.25">
      <c r="A10" s="5">
        <v>101006</v>
      </c>
      <c r="B10" s="167"/>
      <c r="C10" s="165"/>
      <c r="D10" s="9" t="s">
        <v>13</v>
      </c>
      <c r="E10" s="13" t="s">
        <v>7</v>
      </c>
      <c r="F10" s="56">
        <v>12</v>
      </c>
      <c r="G10" s="66">
        <f>F10*'Katalog stawek i wskaźników'!$C$4</f>
        <v>12</v>
      </c>
      <c r="H10" s="67"/>
    </row>
    <row r="11" spans="1:8" ht="18.75" customHeight="1" x14ac:dyDescent="0.25">
      <c r="A11" s="5">
        <v>101007</v>
      </c>
      <c r="B11" s="167"/>
      <c r="C11" s="165"/>
      <c r="D11" s="9" t="s">
        <v>14</v>
      </c>
      <c r="E11" s="13" t="s">
        <v>7</v>
      </c>
      <c r="F11" s="56">
        <v>4</v>
      </c>
      <c r="G11" s="66">
        <f>F11*'Katalog stawek i wskaźników'!$C$4</f>
        <v>4</v>
      </c>
      <c r="H11" s="67"/>
    </row>
    <row r="12" spans="1:8" ht="45" customHeight="1" x14ac:dyDescent="0.25">
      <c r="A12" s="5">
        <v>101008</v>
      </c>
      <c r="B12" s="167"/>
      <c r="C12" s="165"/>
      <c r="D12" s="9" t="s">
        <v>15</v>
      </c>
      <c r="E12" s="13" t="s">
        <v>7</v>
      </c>
      <c r="F12" s="56">
        <v>7</v>
      </c>
      <c r="G12" s="66">
        <f>F12*'Katalog stawek i wskaźników'!$C$4</f>
        <v>7</v>
      </c>
      <c r="H12" s="67"/>
    </row>
    <row r="13" spans="1:8" ht="30" customHeight="1" x14ac:dyDescent="0.25">
      <c r="A13" s="5">
        <v>101009</v>
      </c>
      <c r="B13" s="167"/>
      <c r="C13" s="165"/>
      <c r="D13" s="9" t="s">
        <v>16</v>
      </c>
      <c r="E13" s="13" t="s">
        <v>7</v>
      </c>
      <c r="F13" s="56">
        <v>8</v>
      </c>
      <c r="G13" s="66">
        <f>F13*'Katalog stawek i wskaźników'!$C$4</f>
        <v>8</v>
      </c>
      <c r="H13" s="67"/>
    </row>
    <row r="14" spans="1:8" ht="30" customHeight="1" x14ac:dyDescent="0.25">
      <c r="A14" s="5">
        <v>101010</v>
      </c>
      <c r="B14" s="167"/>
      <c r="C14" s="165"/>
      <c r="D14" s="9" t="s">
        <v>6</v>
      </c>
      <c r="E14" s="13" t="s">
        <v>7</v>
      </c>
      <c r="F14" s="56">
        <v>7</v>
      </c>
      <c r="G14" s="66">
        <f>F14*'Katalog stawek i wskaźników'!$C$4</f>
        <v>7</v>
      </c>
      <c r="H14" s="67"/>
    </row>
    <row r="15" spans="1:8" ht="18.75" customHeight="1" x14ac:dyDescent="0.25">
      <c r="A15" s="5">
        <v>101011</v>
      </c>
      <c r="B15" s="167"/>
      <c r="C15" s="165"/>
      <c r="D15" s="9" t="s">
        <v>8</v>
      </c>
      <c r="E15" s="13" t="s">
        <v>7</v>
      </c>
      <c r="F15" s="56">
        <v>4</v>
      </c>
      <c r="G15" s="66">
        <f>F15*'Katalog stawek i wskaźników'!$C$4</f>
        <v>4</v>
      </c>
      <c r="H15" s="67"/>
    </row>
    <row r="16" spans="1:8" ht="30" customHeight="1" x14ac:dyDescent="0.25">
      <c r="A16" s="5">
        <v>101012</v>
      </c>
      <c r="B16" s="167"/>
      <c r="C16" s="165"/>
      <c r="D16" s="9" t="s">
        <v>17</v>
      </c>
      <c r="E16" s="13" t="s">
        <v>7</v>
      </c>
      <c r="F16" s="56">
        <v>5</v>
      </c>
      <c r="G16" s="66">
        <f>F16*'Katalog stawek i wskaźników'!$C$4</f>
        <v>5</v>
      </c>
      <c r="H16" s="67"/>
    </row>
    <row r="17" spans="1:8" ht="18.75" customHeight="1" x14ac:dyDescent="0.25">
      <c r="A17" s="5">
        <v>101013</v>
      </c>
      <c r="B17" s="167"/>
      <c r="C17" s="165"/>
      <c r="D17" s="9" t="s">
        <v>10</v>
      </c>
      <c r="E17" s="13" t="s">
        <v>11</v>
      </c>
      <c r="F17" s="56">
        <v>2</v>
      </c>
      <c r="G17" s="66">
        <f>F17*'Katalog stawek i wskaźników'!$C$4</f>
        <v>2</v>
      </c>
      <c r="H17" s="67"/>
    </row>
    <row r="18" spans="1:8" ht="18.75" customHeight="1" x14ac:dyDescent="0.25">
      <c r="A18" s="5">
        <v>101014</v>
      </c>
      <c r="B18" s="167"/>
      <c r="C18" s="165"/>
      <c r="D18" s="9" t="s">
        <v>12</v>
      </c>
      <c r="E18" s="13" t="s">
        <v>11</v>
      </c>
      <c r="F18" s="56">
        <v>12</v>
      </c>
      <c r="G18" s="66">
        <f>F18*'Katalog stawek i wskaźników'!$C$4</f>
        <v>12</v>
      </c>
      <c r="H18" s="67"/>
    </row>
    <row r="19" spans="1:8" ht="30" customHeight="1" x14ac:dyDescent="0.25">
      <c r="A19" s="5">
        <v>101015</v>
      </c>
      <c r="B19" s="167"/>
      <c r="C19" s="165"/>
      <c r="D19" s="9" t="s">
        <v>13</v>
      </c>
      <c r="E19" s="13" t="s">
        <v>7</v>
      </c>
      <c r="F19" s="56">
        <v>7</v>
      </c>
      <c r="G19" s="66">
        <f>F19*'Katalog stawek i wskaźników'!$C$4</f>
        <v>7</v>
      </c>
      <c r="H19" s="67"/>
    </row>
    <row r="20" spans="1:8" x14ac:dyDescent="0.25">
      <c r="A20" s="5">
        <v>101016</v>
      </c>
      <c r="B20" s="167"/>
      <c r="C20" s="165"/>
      <c r="D20" s="9" t="s">
        <v>14</v>
      </c>
      <c r="E20" s="13" t="s">
        <v>7</v>
      </c>
      <c r="F20" s="56">
        <v>4</v>
      </c>
      <c r="G20" s="66">
        <f>F20*'Katalog stawek i wskaźników'!$C$4</f>
        <v>4</v>
      </c>
      <c r="H20" s="67"/>
    </row>
    <row r="21" spans="1:8" ht="31" x14ac:dyDescent="0.25">
      <c r="A21" s="5">
        <v>101017</v>
      </c>
      <c r="B21" s="167"/>
      <c r="C21" s="165"/>
      <c r="D21" s="9" t="s">
        <v>15</v>
      </c>
      <c r="E21" s="13" t="s">
        <v>7</v>
      </c>
      <c r="F21" s="56">
        <v>7</v>
      </c>
      <c r="G21" s="66">
        <f>F21*'Katalog stawek i wskaźników'!$C$4</f>
        <v>7</v>
      </c>
      <c r="H21" s="67"/>
    </row>
    <row r="22" spans="1:8" ht="31" x14ac:dyDescent="0.25">
      <c r="A22" s="5">
        <v>101018</v>
      </c>
      <c r="B22" s="167"/>
      <c r="C22" s="165"/>
      <c r="D22" s="9" t="s">
        <v>16</v>
      </c>
      <c r="E22" s="13" t="s">
        <v>7</v>
      </c>
      <c r="F22" s="56">
        <v>8</v>
      </c>
      <c r="G22" s="66">
        <f>F22*'Katalog stawek i wskaźników'!$C$4</f>
        <v>8</v>
      </c>
      <c r="H22" s="67"/>
    </row>
    <row r="23" spans="1:8" ht="32.25" customHeight="1" x14ac:dyDescent="0.25">
      <c r="A23" s="5">
        <v>102001</v>
      </c>
      <c r="B23" s="167"/>
      <c r="C23" s="165" t="s">
        <v>462</v>
      </c>
      <c r="D23" s="9" t="s">
        <v>18</v>
      </c>
      <c r="E23" s="13" t="s">
        <v>7</v>
      </c>
      <c r="F23" s="56">
        <v>7</v>
      </c>
      <c r="G23" s="66">
        <f>F23*'Katalog stawek i wskaźników'!$C$4</f>
        <v>7</v>
      </c>
      <c r="H23" s="67"/>
    </row>
    <row r="24" spans="1:8" x14ac:dyDescent="0.25">
      <c r="A24" s="5">
        <v>102002</v>
      </c>
      <c r="B24" s="167"/>
      <c r="C24" s="165"/>
      <c r="D24" s="9" t="s">
        <v>19</v>
      </c>
      <c r="E24" s="13" t="s">
        <v>7</v>
      </c>
      <c r="F24" s="56">
        <v>9</v>
      </c>
      <c r="G24" s="66">
        <f>F24*'Katalog stawek i wskaźników'!$C$4</f>
        <v>9</v>
      </c>
      <c r="H24" s="67"/>
    </row>
    <row r="25" spans="1:8" x14ac:dyDescent="0.25">
      <c r="A25" s="5">
        <v>102003</v>
      </c>
      <c r="B25" s="167"/>
      <c r="C25" s="165"/>
      <c r="D25" s="9" t="s">
        <v>20</v>
      </c>
      <c r="E25" s="13" t="s">
        <v>7</v>
      </c>
      <c r="F25" s="56">
        <v>10</v>
      </c>
      <c r="G25" s="66">
        <f>F25*'Katalog stawek i wskaźników'!$C$4</f>
        <v>10</v>
      </c>
      <c r="H25" s="67"/>
    </row>
    <row r="26" spans="1:8" ht="30" customHeight="1" x14ac:dyDescent="0.25">
      <c r="A26" s="5">
        <v>102004</v>
      </c>
      <c r="B26" s="167"/>
      <c r="C26" s="165"/>
      <c r="D26" s="9" t="s">
        <v>21</v>
      </c>
      <c r="E26" s="13" t="s">
        <v>7</v>
      </c>
      <c r="F26" s="56">
        <v>10</v>
      </c>
      <c r="G26" s="66">
        <f>F26*'Katalog stawek i wskaźników'!$C$4</f>
        <v>10</v>
      </c>
      <c r="H26" s="67"/>
    </row>
    <row r="27" spans="1:8" ht="46.5" x14ac:dyDescent="0.25">
      <c r="A27" s="5">
        <v>102005</v>
      </c>
      <c r="B27" s="167"/>
      <c r="C27" s="165"/>
      <c r="D27" s="9" t="s">
        <v>22</v>
      </c>
      <c r="E27" s="13" t="s">
        <v>7</v>
      </c>
      <c r="F27" s="56">
        <v>7</v>
      </c>
      <c r="G27" s="66">
        <f>F27*'Katalog stawek i wskaźników'!$C$4</f>
        <v>7</v>
      </c>
      <c r="H27" s="67"/>
    </row>
    <row r="28" spans="1:8" ht="31" x14ac:dyDescent="0.25">
      <c r="A28" s="5">
        <v>103001</v>
      </c>
      <c r="B28" s="167"/>
      <c r="C28" s="165" t="s">
        <v>32</v>
      </c>
      <c r="D28" s="9" t="s">
        <v>23</v>
      </c>
      <c r="E28" s="13" t="s">
        <v>24</v>
      </c>
      <c r="F28" s="56">
        <v>2</v>
      </c>
      <c r="G28" s="66">
        <f>F28*'Katalog stawek i wskaźników'!$C$4</f>
        <v>2</v>
      </c>
      <c r="H28" s="67"/>
    </row>
    <row r="29" spans="1:8" ht="31" x14ac:dyDescent="0.25">
      <c r="A29" s="5">
        <v>103002</v>
      </c>
      <c r="B29" s="167"/>
      <c r="C29" s="165"/>
      <c r="D29" s="9" t="s">
        <v>25</v>
      </c>
      <c r="E29" s="13" t="s">
        <v>24</v>
      </c>
      <c r="F29" s="56">
        <v>2</v>
      </c>
      <c r="G29" s="66">
        <f>F29*'Katalog stawek i wskaźników'!$C$4</f>
        <v>2</v>
      </c>
      <c r="H29" s="67"/>
    </row>
    <row r="30" spans="1:8" ht="30" customHeight="1" x14ac:dyDescent="0.25">
      <c r="A30" s="5">
        <v>103003</v>
      </c>
      <c r="B30" s="167"/>
      <c r="C30" s="165"/>
      <c r="D30" s="9" t="s">
        <v>489</v>
      </c>
      <c r="E30" s="13" t="s">
        <v>7</v>
      </c>
      <c r="F30" s="56">
        <v>9</v>
      </c>
      <c r="G30" s="66">
        <f>F30*'Katalog stawek i wskaźników'!$C$4</f>
        <v>9</v>
      </c>
      <c r="H30" s="67"/>
    </row>
    <row r="31" spans="1:8" ht="31" x14ac:dyDescent="0.25">
      <c r="A31" s="5">
        <v>103004</v>
      </c>
      <c r="B31" s="167"/>
      <c r="C31" s="165"/>
      <c r="D31" s="9" t="s">
        <v>490</v>
      </c>
      <c r="E31" s="13" t="s">
        <v>7</v>
      </c>
      <c r="F31" s="56">
        <v>14</v>
      </c>
      <c r="G31" s="66">
        <f>F31*'Katalog stawek i wskaźników'!$C$4</f>
        <v>14</v>
      </c>
      <c r="H31" s="67"/>
    </row>
    <row r="32" spans="1:8" ht="31" x14ac:dyDescent="0.25">
      <c r="A32" s="5">
        <v>103005</v>
      </c>
      <c r="B32" s="167"/>
      <c r="C32" s="165"/>
      <c r="D32" s="9" t="s">
        <v>28</v>
      </c>
      <c r="E32" s="13" t="s">
        <v>7</v>
      </c>
      <c r="F32" s="56">
        <v>9</v>
      </c>
      <c r="G32" s="66">
        <f>F32*'Katalog stawek i wskaźników'!$C$4</f>
        <v>9</v>
      </c>
      <c r="H32" s="67"/>
    </row>
    <row r="33" spans="1:8" ht="31" x14ac:dyDescent="0.25">
      <c r="A33" s="5">
        <v>103006</v>
      </c>
      <c r="B33" s="167"/>
      <c r="C33" s="165"/>
      <c r="D33" s="9" t="s">
        <v>29</v>
      </c>
      <c r="E33" s="13" t="s">
        <v>7</v>
      </c>
      <c r="F33" s="56">
        <v>11</v>
      </c>
      <c r="G33" s="66">
        <f>F33*'Katalog stawek i wskaźników'!$C$4</f>
        <v>11</v>
      </c>
      <c r="H33" s="67"/>
    </row>
    <row r="34" spans="1:8" ht="46.5" x14ac:dyDescent="0.25">
      <c r="A34" s="5">
        <v>103007</v>
      </c>
      <c r="B34" s="167"/>
      <c r="C34" s="165"/>
      <c r="D34" s="9" t="s">
        <v>30</v>
      </c>
      <c r="E34" s="13" t="s">
        <v>7</v>
      </c>
      <c r="F34" s="56">
        <v>5</v>
      </c>
      <c r="G34" s="66">
        <f>F34*'Katalog stawek i wskaźników'!$C$4</f>
        <v>5</v>
      </c>
      <c r="H34" s="67"/>
    </row>
    <row r="35" spans="1:8" ht="31" x14ac:dyDescent="0.25">
      <c r="A35" s="5">
        <v>103008</v>
      </c>
      <c r="B35" s="167"/>
      <c r="C35" s="165"/>
      <c r="D35" s="9" t="s">
        <v>31</v>
      </c>
      <c r="E35" s="13" t="s">
        <v>491</v>
      </c>
      <c r="F35" s="56">
        <v>9</v>
      </c>
      <c r="G35" s="66">
        <f>F35*'Katalog stawek i wskaźników'!$C$4</f>
        <v>9</v>
      </c>
      <c r="H35" s="67"/>
    </row>
    <row r="36" spans="1:8" x14ac:dyDescent="0.25">
      <c r="A36" s="5">
        <v>103009</v>
      </c>
      <c r="B36" s="167"/>
      <c r="C36" s="165"/>
      <c r="D36" s="9" t="s">
        <v>33</v>
      </c>
      <c r="E36" s="13" t="s">
        <v>7</v>
      </c>
      <c r="F36" s="56">
        <v>13</v>
      </c>
      <c r="G36" s="66">
        <f>F36*'Katalog stawek i wskaźników'!$C$4</f>
        <v>13</v>
      </c>
      <c r="H36" s="67"/>
    </row>
    <row r="37" spans="1:8" ht="31" x14ac:dyDescent="0.25">
      <c r="A37" s="5">
        <v>103010</v>
      </c>
      <c r="B37" s="167"/>
      <c r="C37" s="165"/>
      <c r="D37" s="9" t="s">
        <v>34</v>
      </c>
      <c r="E37" s="13" t="s">
        <v>7</v>
      </c>
      <c r="F37" s="56">
        <v>20</v>
      </c>
      <c r="G37" s="66">
        <f>F37*'Katalog stawek i wskaźników'!$C$4</f>
        <v>20</v>
      </c>
      <c r="H37" s="67"/>
    </row>
    <row r="38" spans="1:8" ht="46.5" x14ac:dyDescent="0.25">
      <c r="A38" s="5">
        <v>103011</v>
      </c>
      <c r="B38" s="167"/>
      <c r="C38" s="165"/>
      <c r="D38" s="9" t="s">
        <v>35</v>
      </c>
      <c r="E38" s="13" t="s">
        <v>11</v>
      </c>
      <c r="F38" s="56">
        <v>7</v>
      </c>
      <c r="G38" s="66">
        <f>F38*'Katalog stawek i wskaźników'!$C$4</f>
        <v>7</v>
      </c>
      <c r="H38" s="67"/>
    </row>
    <row r="39" spans="1:8" ht="46.5" x14ac:dyDescent="0.25">
      <c r="A39" s="5">
        <v>103012</v>
      </c>
      <c r="B39" s="167"/>
      <c r="C39" s="165"/>
      <c r="D39" s="9" t="s">
        <v>36</v>
      </c>
      <c r="E39" s="13" t="s">
        <v>11</v>
      </c>
      <c r="F39" s="56">
        <v>7</v>
      </c>
      <c r="G39" s="66">
        <f>F39*'Katalog stawek i wskaźników'!$C$4</f>
        <v>7</v>
      </c>
      <c r="H39" s="67"/>
    </row>
    <row r="40" spans="1:8" ht="33.75" customHeight="1" x14ac:dyDescent="0.25">
      <c r="A40" s="5">
        <v>103013</v>
      </c>
      <c r="B40" s="167"/>
      <c r="C40" s="165"/>
      <c r="D40" s="9" t="s">
        <v>37</v>
      </c>
      <c r="E40" s="13" t="s">
        <v>7</v>
      </c>
      <c r="F40" s="56">
        <v>8</v>
      </c>
      <c r="G40" s="66">
        <f>F40*'Katalog stawek i wskaźników'!$C$4</f>
        <v>8</v>
      </c>
      <c r="H40" s="67"/>
    </row>
    <row r="41" spans="1:8" ht="31" x14ac:dyDescent="0.25">
      <c r="A41" s="5">
        <v>103014</v>
      </c>
      <c r="B41" s="167"/>
      <c r="C41" s="165"/>
      <c r="D41" s="9" t="s">
        <v>38</v>
      </c>
      <c r="E41" s="13" t="s">
        <v>7</v>
      </c>
      <c r="F41" s="56">
        <v>11</v>
      </c>
      <c r="G41" s="66">
        <f>F41*'Katalog stawek i wskaźników'!$C$4</f>
        <v>11</v>
      </c>
      <c r="H41" s="67"/>
    </row>
    <row r="42" spans="1:8" ht="45.75" customHeight="1" x14ac:dyDescent="0.25">
      <c r="A42" s="5">
        <v>103015</v>
      </c>
      <c r="B42" s="167"/>
      <c r="C42" s="165"/>
      <c r="D42" s="9" t="s">
        <v>39</v>
      </c>
      <c r="E42" s="13" t="s">
        <v>7</v>
      </c>
      <c r="F42" s="56">
        <v>16</v>
      </c>
      <c r="G42" s="66">
        <f>F42*'Katalog stawek i wskaźników'!$C$4</f>
        <v>16</v>
      </c>
      <c r="H42" s="67"/>
    </row>
    <row r="43" spans="1:8" ht="46.5" x14ac:dyDescent="0.25">
      <c r="A43" s="5">
        <v>103016</v>
      </c>
      <c r="B43" s="167"/>
      <c r="C43" s="165"/>
      <c r="D43" s="9" t="s">
        <v>40</v>
      </c>
      <c r="E43" s="13" t="s">
        <v>7</v>
      </c>
      <c r="F43" s="56">
        <v>7</v>
      </c>
      <c r="G43" s="66">
        <f>F43*'Katalog stawek i wskaźników'!$C$4</f>
        <v>7</v>
      </c>
      <c r="H43" s="67"/>
    </row>
    <row r="44" spans="1:8" ht="46.5" x14ac:dyDescent="0.25">
      <c r="A44" s="5">
        <v>103017</v>
      </c>
      <c r="B44" s="167"/>
      <c r="C44" s="165"/>
      <c r="D44" s="9" t="s">
        <v>41</v>
      </c>
      <c r="E44" s="13" t="s">
        <v>7</v>
      </c>
      <c r="F44" s="56">
        <v>7</v>
      </c>
      <c r="G44" s="66">
        <f>F44*'Katalog stawek i wskaźników'!$C$4</f>
        <v>7</v>
      </c>
      <c r="H44" s="67"/>
    </row>
    <row r="45" spans="1:8" ht="46.5" x14ac:dyDescent="0.25">
      <c r="A45" s="5">
        <v>103018</v>
      </c>
      <c r="B45" s="167"/>
      <c r="C45" s="165"/>
      <c r="D45" s="9" t="s">
        <v>42</v>
      </c>
      <c r="E45" s="13" t="s">
        <v>7</v>
      </c>
      <c r="F45" s="56">
        <v>8</v>
      </c>
      <c r="G45" s="66">
        <f>F45*'Katalog stawek i wskaźników'!$C$4</f>
        <v>8</v>
      </c>
      <c r="H45" s="67"/>
    </row>
    <row r="46" spans="1:8" ht="15.75" customHeight="1" x14ac:dyDescent="0.25">
      <c r="A46" s="5">
        <v>104001</v>
      </c>
      <c r="B46" s="167" t="s">
        <v>44</v>
      </c>
      <c r="C46" s="166" t="s">
        <v>45</v>
      </c>
      <c r="D46" s="9" t="s">
        <v>46</v>
      </c>
      <c r="E46" s="13" t="s">
        <v>491</v>
      </c>
      <c r="F46" s="56">
        <v>5</v>
      </c>
      <c r="G46" s="66">
        <f>F46*'Katalog stawek i wskaźników'!$C$4</f>
        <v>5</v>
      </c>
      <c r="H46" s="67"/>
    </row>
    <row r="47" spans="1:8" ht="248" x14ac:dyDescent="0.25">
      <c r="A47" s="5">
        <v>104002</v>
      </c>
      <c r="B47" s="167"/>
      <c r="C47" s="166"/>
      <c r="D47" s="9" t="s">
        <v>47</v>
      </c>
      <c r="E47" s="13" t="s">
        <v>491</v>
      </c>
      <c r="F47" s="56">
        <v>32</v>
      </c>
      <c r="G47" s="66">
        <f>F47*'Katalog stawek i wskaźników'!$C$4</f>
        <v>32</v>
      </c>
      <c r="H47" s="67"/>
    </row>
    <row r="48" spans="1:8" ht="31" x14ac:dyDescent="0.25">
      <c r="A48" s="5">
        <v>104003</v>
      </c>
      <c r="B48" s="167"/>
      <c r="C48" s="165" t="s">
        <v>49</v>
      </c>
      <c r="D48" s="9" t="s">
        <v>50</v>
      </c>
      <c r="E48" s="13" t="s">
        <v>7</v>
      </c>
      <c r="F48" s="56">
        <v>18</v>
      </c>
      <c r="G48" s="66">
        <f>F48*'Katalog stawek i wskaźników'!$C$4</f>
        <v>18</v>
      </c>
      <c r="H48" s="67"/>
    </row>
    <row r="49" spans="1:9" x14ac:dyDescent="0.25">
      <c r="A49" s="5">
        <v>104004</v>
      </c>
      <c r="B49" s="167"/>
      <c r="C49" s="165"/>
      <c r="D49" s="9" t="s">
        <v>51</v>
      </c>
      <c r="E49" s="13" t="s">
        <v>7</v>
      </c>
      <c r="F49" s="56">
        <v>8</v>
      </c>
      <c r="G49" s="66">
        <f>F49*'Katalog stawek i wskaźników'!$C$4</f>
        <v>8</v>
      </c>
      <c r="H49" s="67"/>
    </row>
    <row r="50" spans="1:9" x14ac:dyDescent="0.25">
      <c r="A50" s="5">
        <v>104005</v>
      </c>
      <c r="B50" s="167"/>
      <c r="C50" s="165"/>
      <c r="D50" s="9" t="s">
        <v>52</v>
      </c>
      <c r="E50" s="13" t="s">
        <v>7</v>
      </c>
      <c r="F50" s="56">
        <v>32</v>
      </c>
      <c r="G50" s="66">
        <f>F50*'Katalog stawek i wskaźników'!$C$4</f>
        <v>32</v>
      </c>
      <c r="H50" s="67"/>
    </row>
    <row r="51" spans="1:9" ht="31" x14ac:dyDescent="0.25">
      <c r="A51" s="5">
        <v>104006</v>
      </c>
      <c r="B51" s="167"/>
      <c r="C51" s="165"/>
      <c r="D51" s="9" t="s">
        <v>53</v>
      </c>
      <c r="E51" s="13" t="s">
        <v>7</v>
      </c>
      <c r="F51" s="56">
        <v>5</v>
      </c>
      <c r="G51" s="66">
        <f>F51*'Katalog stawek i wskaźników'!$C$4</f>
        <v>5</v>
      </c>
      <c r="H51" s="67"/>
    </row>
    <row r="52" spans="1:9" ht="31" x14ac:dyDescent="0.25">
      <c r="A52" s="5">
        <v>104007</v>
      </c>
      <c r="B52" s="167"/>
      <c r="C52" s="165"/>
      <c r="D52" s="9" t="s">
        <v>54</v>
      </c>
      <c r="E52" s="13" t="s">
        <v>7</v>
      </c>
      <c r="F52" s="56">
        <v>16</v>
      </c>
      <c r="G52" s="66">
        <f>F52*'Katalog stawek i wskaźników'!$C$4</f>
        <v>16</v>
      </c>
      <c r="H52" s="67"/>
    </row>
    <row r="53" spans="1:9" x14ac:dyDescent="0.25">
      <c r="A53" s="5">
        <v>104008</v>
      </c>
      <c r="B53" s="167"/>
      <c r="C53" s="165"/>
      <c r="D53" s="9" t="s">
        <v>56</v>
      </c>
      <c r="E53" s="13" t="s">
        <v>7</v>
      </c>
      <c r="F53" s="56">
        <v>20</v>
      </c>
      <c r="G53" s="66">
        <f>F53*'Katalog stawek i wskaźników'!$C$4</f>
        <v>20</v>
      </c>
      <c r="H53" s="67"/>
    </row>
    <row r="54" spans="1:9" ht="46.5" x14ac:dyDescent="0.25">
      <c r="A54" s="5">
        <v>104009</v>
      </c>
      <c r="B54" s="167"/>
      <c r="C54" s="165"/>
      <c r="D54" s="9" t="s">
        <v>57</v>
      </c>
      <c r="E54" s="13" t="s">
        <v>491</v>
      </c>
      <c r="F54" s="56">
        <v>8</v>
      </c>
      <c r="G54" s="66">
        <f>F54*'Katalog stawek i wskaźników'!$C$4</f>
        <v>8</v>
      </c>
      <c r="H54" s="67"/>
    </row>
    <row r="55" spans="1:9" ht="31" x14ac:dyDescent="0.25">
      <c r="A55" s="5">
        <v>104010</v>
      </c>
      <c r="B55" s="167"/>
      <c r="C55" s="165"/>
      <c r="D55" s="9" t="s">
        <v>58</v>
      </c>
      <c r="E55" s="13" t="s">
        <v>7</v>
      </c>
      <c r="F55" s="56">
        <v>16</v>
      </c>
      <c r="G55" s="66">
        <f>F55*'Katalog stawek i wskaźników'!$C$4</f>
        <v>16</v>
      </c>
      <c r="H55" s="67"/>
    </row>
    <row r="56" spans="1:9" ht="31" x14ac:dyDescent="0.25">
      <c r="A56" s="5">
        <v>104011</v>
      </c>
      <c r="B56" s="167"/>
      <c r="C56" s="165"/>
      <c r="D56" s="9" t="s">
        <v>59</v>
      </c>
      <c r="E56" s="13" t="s">
        <v>7</v>
      </c>
      <c r="F56" s="56">
        <v>17</v>
      </c>
      <c r="G56" s="66">
        <f>F56*'Katalog stawek i wskaźników'!$C$4</f>
        <v>17</v>
      </c>
      <c r="H56" s="67"/>
    </row>
    <row r="57" spans="1:9" ht="31" x14ac:dyDescent="0.25">
      <c r="A57" s="5">
        <v>104012</v>
      </c>
      <c r="B57" s="167"/>
      <c r="C57" s="165"/>
      <c r="D57" s="9" t="s">
        <v>60</v>
      </c>
      <c r="E57" s="13" t="s">
        <v>7</v>
      </c>
      <c r="F57" s="56">
        <v>6</v>
      </c>
      <c r="G57" s="66">
        <f>F57*'Katalog stawek i wskaźników'!$C$4</f>
        <v>6</v>
      </c>
      <c r="H57" s="67"/>
    </row>
    <row r="58" spans="1:9" x14ac:dyDescent="0.25">
      <c r="A58" s="5">
        <v>104013</v>
      </c>
      <c r="B58" s="167"/>
      <c r="C58" s="165"/>
      <c r="D58" s="9" t="s">
        <v>61</v>
      </c>
      <c r="E58" s="13" t="s">
        <v>491</v>
      </c>
      <c r="F58" s="56">
        <v>9</v>
      </c>
      <c r="G58" s="66">
        <f>F58*'Katalog stawek i wskaźników'!$C$4</f>
        <v>9</v>
      </c>
      <c r="H58" s="67"/>
    </row>
    <row r="59" spans="1:9" ht="31" x14ac:dyDescent="0.25">
      <c r="A59" s="5">
        <v>104014</v>
      </c>
      <c r="B59" s="167"/>
      <c r="C59" s="83" t="s">
        <v>62</v>
      </c>
      <c r="D59" s="9" t="s">
        <v>63</v>
      </c>
      <c r="E59" s="13" t="s">
        <v>7</v>
      </c>
      <c r="F59" s="56">
        <v>19</v>
      </c>
      <c r="G59" s="66">
        <f>F59*'Katalog stawek i wskaźników'!$C$4</f>
        <v>19</v>
      </c>
      <c r="H59" s="67"/>
    </row>
    <row r="60" spans="1:9" ht="46.5" x14ac:dyDescent="0.25">
      <c r="A60" s="5">
        <v>104015</v>
      </c>
      <c r="B60" s="167"/>
      <c r="C60" s="83" t="s">
        <v>64</v>
      </c>
      <c r="D60" s="9" t="s">
        <v>65</v>
      </c>
      <c r="E60" s="13" t="s">
        <v>7</v>
      </c>
      <c r="F60" s="56">
        <v>15</v>
      </c>
      <c r="G60" s="66">
        <f>F60*'Katalog stawek i wskaźników'!$C$4</f>
        <v>15</v>
      </c>
      <c r="H60" s="67"/>
    </row>
    <row r="61" spans="1:9" ht="31" x14ac:dyDescent="0.25">
      <c r="A61" s="5">
        <v>104016</v>
      </c>
      <c r="B61" s="167"/>
      <c r="C61" s="83" t="s">
        <v>66</v>
      </c>
      <c r="D61" s="9" t="s">
        <v>67</v>
      </c>
      <c r="E61" s="13" t="s">
        <v>7</v>
      </c>
      <c r="F61" s="56">
        <v>16</v>
      </c>
      <c r="G61" s="66">
        <f>F61*'Katalog stawek i wskaźników'!$C$4</f>
        <v>16</v>
      </c>
      <c r="H61" s="67"/>
    </row>
    <row r="62" spans="1:9" ht="31" x14ac:dyDescent="0.25">
      <c r="A62" s="5">
        <v>105001</v>
      </c>
      <c r="B62" s="168" t="s">
        <v>4</v>
      </c>
      <c r="C62" s="166" t="s">
        <v>66</v>
      </c>
      <c r="D62" s="9" t="s">
        <v>68</v>
      </c>
      <c r="E62" s="13" t="s">
        <v>7</v>
      </c>
      <c r="F62" s="56">
        <v>24</v>
      </c>
      <c r="G62" s="66">
        <f>F62*'Katalog stawek i wskaźników'!$C$4</f>
        <v>24</v>
      </c>
      <c r="H62" s="67"/>
    </row>
    <row r="63" spans="1:9" ht="31" x14ac:dyDescent="0.25">
      <c r="A63" s="5">
        <v>105002</v>
      </c>
      <c r="B63" s="168"/>
      <c r="C63" s="166"/>
      <c r="D63" s="9" t="s">
        <v>467</v>
      </c>
      <c r="E63" s="13" t="s">
        <v>7</v>
      </c>
      <c r="F63" s="56">
        <v>22</v>
      </c>
      <c r="G63" s="66">
        <f>F63*'Katalog stawek i wskaźników'!$C$4</f>
        <v>22</v>
      </c>
      <c r="H63" s="67"/>
    </row>
    <row r="64" spans="1:9" s="4" customFormat="1" ht="25" customHeight="1" x14ac:dyDescent="0.25">
      <c r="A64" s="115">
        <v>2</v>
      </c>
      <c r="B64" s="169" t="s">
        <v>69</v>
      </c>
      <c r="C64" s="169"/>
      <c r="D64" s="169"/>
      <c r="E64" s="169"/>
      <c r="F64" s="116"/>
      <c r="G64" s="117"/>
      <c r="H64" s="69"/>
      <c r="I64" s="1"/>
    </row>
    <row r="65" spans="1:8" ht="46.5" x14ac:dyDescent="0.25">
      <c r="A65" s="5">
        <v>201001</v>
      </c>
      <c r="B65" s="167" t="s">
        <v>69</v>
      </c>
      <c r="C65" s="165" t="s">
        <v>507</v>
      </c>
      <c r="D65" s="9" t="s">
        <v>70</v>
      </c>
      <c r="E65" s="13" t="s">
        <v>7</v>
      </c>
      <c r="F65" s="56">
        <v>18</v>
      </c>
      <c r="G65" s="66">
        <f>F65*'Katalog stawek i wskaźników'!$C$4</f>
        <v>18</v>
      </c>
      <c r="H65" s="67"/>
    </row>
    <row r="66" spans="1:8" ht="30" customHeight="1" x14ac:dyDescent="0.25">
      <c r="A66" s="5">
        <v>201002</v>
      </c>
      <c r="B66" s="167"/>
      <c r="C66" s="165"/>
      <c r="D66" s="9" t="s">
        <v>71</v>
      </c>
      <c r="E66" s="13" t="s">
        <v>7</v>
      </c>
      <c r="F66" s="56">
        <v>12</v>
      </c>
      <c r="G66" s="66">
        <f>F66*'Katalog stawek i wskaźników'!$C$4</f>
        <v>12</v>
      </c>
      <c r="H66" s="67"/>
    </row>
    <row r="67" spans="1:8" ht="30" customHeight="1" x14ac:dyDescent="0.25">
      <c r="A67" s="5">
        <v>201003</v>
      </c>
      <c r="B67" s="167"/>
      <c r="C67" s="165"/>
      <c r="D67" s="9" t="s">
        <v>72</v>
      </c>
      <c r="E67" s="13" t="s">
        <v>7</v>
      </c>
      <c r="F67" s="56">
        <v>10</v>
      </c>
      <c r="G67" s="66">
        <f>F67*'Katalog stawek i wskaźników'!$C$4</f>
        <v>10</v>
      </c>
      <c r="H67" s="67"/>
    </row>
    <row r="68" spans="1:8" ht="30" customHeight="1" x14ac:dyDescent="0.25">
      <c r="A68" s="5">
        <v>201004</v>
      </c>
      <c r="B68" s="167"/>
      <c r="C68" s="165"/>
      <c r="D68" s="9" t="s">
        <v>73</v>
      </c>
      <c r="E68" s="13" t="s">
        <v>7</v>
      </c>
      <c r="F68" s="56">
        <v>10</v>
      </c>
      <c r="G68" s="66">
        <f>F68*'Katalog stawek i wskaźników'!$C$4</f>
        <v>10</v>
      </c>
      <c r="H68" s="67"/>
    </row>
    <row r="69" spans="1:8" ht="30" customHeight="1" x14ac:dyDescent="0.25">
      <c r="A69" s="5">
        <v>201005</v>
      </c>
      <c r="B69" s="167"/>
      <c r="C69" s="165"/>
      <c r="D69" s="9" t="s">
        <v>74</v>
      </c>
      <c r="E69" s="13" t="s">
        <v>7</v>
      </c>
      <c r="F69" s="56">
        <v>9</v>
      </c>
      <c r="G69" s="66">
        <f>F69*'Katalog stawek i wskaźników'!$C$4</f>
        <v>9</v>
      </c>
      <c r="H69" s="67"/>
    </row>
    <row r="70" spans="1:8" ht="18.75" customHeight="1" x14ac:dyDescent="0.25">
      <c r="A70" s="5">
        <v>201006</v>
      </c>
      <c r="B70" s="167"/>
      <c r="C70" s="165" t="s">
        <v>469</v>
      </c>
      <c r="D70" s="9" t="s">
        <v>75</v>
      </c>
      <c r="E70" s="13" t="s">
        <v>7</v>
      </c>
      <c r="F70" s="56">
        <v>25</v>
      </c>
      <c r="G70" s="66">
        <f>F70*'Katalog stawek i wskaźników'!$C$4</f>
        <v>25</v>
      </c>
      <c r="H70" s="67"/>
    </row>
    <row r="71" spans="1:8" ht="18.75" customHeight="1" x14ac:dyDescent="0.25">
      <c r="A71" s="5">
        <v>201007</v>
      </c>
      <c r="B71" s="167"/>
      <c r="C71" s="165"/>
      <c r="D71" s="9" t="s">
        <v>76</v>
      </c>
      <c r="E71" s="13" t="s">
        <v>7</v>
      </c>
      <c r="F71" s="56">
        <v>26</v>
      </c>
      <c r="G71" s="66">
        <f>F71*'Katalog stawek i wskaźników'!$C$4</f>
        <v>26</v>
      </c>
      <c r="H71" s="67"/>
    </row>
    <row r="72" spans="1:8" ht="45" customHeight="1" x14ac:dyDescent="0.25">
      <c r="A72" s="5">
        <v>201008</v>
      </c>
      <c r="B72" s="167"/>
      <c r="C72" s="165"/>
      <c r="D72" s="9" t="s">
        <v>77</v>
      </c>
      <c r="E72" s="13" t="s">
        <v>7</v>
      </c>
      <c r="F72" s="56">
        <v>41</v>
      </c>
      <c r="G72" s="66">
        <f>F72*'Katalog stawek i wskaźników'!$C$4</f>
        <v>41</v>
      </c>
      <c r="H72" s="67"/>
    </row>
    <row r="73" spans="1:8" ht="60" customHeight="1" x14ac:dyDescent="0.25">
      <c r="A73" s="5">
        <v>201009</v>
      </c>
      <c r="B73" s="167"/>
      <c r="C73" s="83" t="s">
        <v>78</v>
      </c>
      <c r="D73" s="9" t="s">
        <v>79</v>
      </c>
      <c r="E73" s="13" t="s">
        <v>7</v>
      </c>
      <c r="F73" s="56">
        <v>14</v>
      </c>
      <c r="G73" s="66">
        <f>F73*'Katalog stawek i wskaźników'!$C$4</f>
        <v>14</v>
      </c>
      <c r="H73" s="67"/>
    </row>
    <row r="74" spans="1:8" ht="30" customHeight="1" x14ac:dyDescent="0.25">
      <c r="A74" s="5">
        <v>201010</v>
      </c>
      <c r="B74" s="167"/>
      <c r="C74" s="165" t="s">
        <v>81</v>
      </c>
      <c r="D74" s="9" t="s">
        <v>80</v>
      </c>
      <c r="E74" s="13" t="s">
        <v>7</v>
      </c>
      <c r="F74" s="56">
        <v>95</v>
      </c>
      <c r="G74" s="66">
        <f>F74*'Katalog stawek i wskaźników'!$C$4</f>
        <v>95</v>
      </c>
      <c r="H74" s="67"/>
    </row>
    <row r="75" spans="1:8" ht="45" customHeight="1" x14ac:dyDescent="0.25">
      <c r="A75" s="5">
        <v>201011</v>
      </c>
      <c r="B75" s="167"/>
      <c r="C75" s="165"/>
      <c r="D75" s="9" t="s">
        <v>82</v>
      </c>
      <c r="E75" s="13" t="s">
        <v>7</v>
      </c>
      <c r="F75" s="56">
        <v>100</v>
      </c>
      <c r="G75" s="66">
        <f>F75*'Katalog stawek i wskaźników'!$C$4</f>
        <v>100</v>
      </c>
      <c r="H75" s="67"/>
    </row>
    <row r="76" spans="1:8" ht="18.75" customHeight="1" x14ac:dyDescent="0.25">
      <c r="A76" s="5">
        <v>201012</v>
      </c>
      <c r="B76" s="167"/>
      <c r="C76" s="165"/>
      <c r="D76" s="9" t="s">
        <v>83</v>
      </c>
      <c r="E76" s="13" t="s">
        <v>7</v>
      </c>
      <c r="F76" s="56">
        <v>13</v>
      </c>
      <c r="G76" s="66">
        <f>F76*'Katalog stawek i wskaźników'!$C$4</f>
        <v>13</v>
      </c>
      <c r="H76" s="67"/>
    </row>
    <row r="77" spans="1:8" ht="15.75" customHeight="1" x14ac:dyDescent="0.25">
      <c r="A77" s="5">
        <v>201013</v>
      </c>
      <c r="B77" s="167"/>
      <c r="C77" s="165" t="s">
        <v>86</v>
      </c>
      <c r="D77" s="9" t="s">
        <v>84</v>
      </c>
      <c r="E77" s="13" t="s">
        <v>7</v>
      </c>
      <c r="F77" s="56">
        <v>7</v>
      </c>
      <c r="G77" s="66">
        <f>F77*'Katalog stawek i wskaźników'!$C$4</f>
        <v>7</v>
      </c>
      <c r="H77" s="67"/>
    </row>
    <row r="78" spans="1:8" ht="18.75" customHeight="1" x14ac:dyDescent="0.25">
      <c r="A78" s="5">
        <v>201014</v>
      </c>
      <c r="B78" s="167"/>
      <c r="C78" s="165"/>
      <c r="D78" s="9" t="s">
        <v>85</v>
      </c>
      <c r="E78" s="13" t="s">
        <v>7</v>
      </c>
      <c r="F78" s="56">
        <v>7</v>
      </c>
      <c r="G78" s="66">
        <f>F78*'Katalog stawek i wskaźników'!$C$4</f>
        <v>7</v>
      </c>
      <c r="H78" s="67"/>
    </row>
    <row r="79" spans="1:8" ht="30" customHeight="1" x14ac:dyDescent="0.25">
      <c r="A79" s="5">
        <v>201015</v>
      </c>
      <c r="B79" s="167"/>
      <c r="C79" s="165"/>
      <c r="D79" s="9" t="s">
        <v>87</v>
      </c>
      <c r="E79" s="13" t="s">
        <v>7</v>
      </c>
      <c r="F79" s="56">
        <v>9</v>
      </c>
      <c r="G79" s="66">
        <f>F79*'Katalog stawek i wskaźników'!$C$4</f>
        <v>9</v>
      </c>
      <c r="H79" s="67"/>
    </row>
    <row r="80" spans="1:8" ht="31" x14ac:dyDescent="0.25">
      <c r="A80" s="5">
        <v>201016</v>
      </c>
      <c r="B80" s="167"/>
      <c r="C80" s="165"/>
      <c r="D80" s="9" t="s">
        <v>88</v>
      </c>
      <c r="E80" s="13" t="s">
        <v>7</v>
      </c>
      <c r="F80" s="56">
        <v>10</v>
      </c>
      <c r="G80" s="66">
        <f>F80*'Katalog stawek i wskaźników'!$C$4</f>
        <v>10</v>
      </c>
      <c r="H80" s="67"/>
    </row>
    <row r="81" spans="1:8" x14ac:dyDescent="0.25">
      <c r="A81" s="5">
        <v>201017</v>
      </c>
      <c r="B81" s="167"/>
      <c r="C81" s="165"/>
      <c r="D81" s="9" t="s">
        <v>89</v>
      </c>
      <c r="E81" s="13" t="s">
        <v>7</v>
      </c>
      <c r="F81" s="56">
        <v>6</v>
      </c>
      <c r="G81" s="66">
        <f>F81*'Katalog stawek i wskaźników'!$C$4</f>
        <v>6</v>
      </c>
      <c r="H81" s="67"/>
    </row>
    <row r="82" spans="1:8" ht="31" x14ac:dyDescent="0.25">
      <c r="A82" s="5">
        <v>201018</v>
      </c>
      <c r="B82" s="167"/>
      <c r="C82" s="165"/>
      <c r="D82" s="9" t="s">
        <v>90</v>
      </c>
      <c r="E82" s="13" t="s">
        <v>7</v>
      </c>
      <c r="F82" s="56">
        <v>12</v>
      </c>
      <c r="G82" s="66">
        <f>F82*'Katalog stawek i wskaźników'!$C$4</f>
        <v>12</v>
      </c>
      <c r="H82" s="67"/>
    </row>
    <row r="83" spans="1:8" x14ac:dyDescent="0.25">
      <c r="A83" s="5">
        <v>201019</v>
      </c>
      <c r="B83" s="167"/>
      <c r="C83" s="165"/>
      <c r="D83" s="9" t="s">
        <v>91</v>
      </c>
      <c r="E83" s="13" t="s">
        <v>7</v>
      </c>
      <c r="F83" s="56">
        <v>9</v>
      </c>
      <c r="G83" s="66">
        <f>F83*'Katalog stawek i wskaźników'!$C$4</f>
        <v>9</v>
      </c>
      <c r="H83" s="67"/>
    </row>
    <row r="84" spans="1:8" ht="90.75" customHeight="1" x14ac:dyDescent="0.25">
      <c r="A84" s="5">
        <v>201020</v>
      </c>
      <c r="B84" s="167"/>
      <c r="C84" s="165" t="s">
        <v>506</v>
      </c>
      <c r="D84" s="9" t="s">
        <v>50</v>
      </c>
      <c r="E84" s="13" t="s">
        <v>7</v>
      </c>
      <c r="F84" s="56">
        <v>30</v>
      </c>
      <c r="G84" s="66">
        <f>F84*'Katalog stawek i wskaźników'!$C$4</f>
        <v>30</v>
      </c>
      <c r="H84" s="67"/>
    </row>
    <row r="85" spans="1:8" x14ac:dyDescent="0.25">
      <c r="A85" s="5">
        <v>201021</v>
      </c>
      <c r="B85" s="167"/>
      <c r="C85" s="165"/>
      <c r="D85" s="9" t="s">
        <v>51</v>
      </c>
      <c r="E85" s="13" t="s">
        <v>7</v>
      </c>
      <c r="F85" s="56">
        <v>15</v>
      </c>
      <c r="G85" s="66">
        <f>F85*'Katalog stawek i wskaźników'!$C$4</f>
        <v>15</v>
      </c>
      <c r="H85" s="67"/>
    </row>
    <row r="86" spans="1:8" x14ac:dyDescent="0.25">
      <c r="A86" s="5">
        <v>201022</v>
      </c>
      <c r="B86" s="167"/>
      <c r="C86" s="165"/>
      <c r="D86" s="9" t="s">
        <v>52</v>
      </c>
      <c r="E86" s="13" t="s">
        <v>7</v>
      </c>
      <c r="F86" s="56">
        <v>28</v>
      </c>
      <c r="G86" s="66">
        <f>F86*'Katalog stawek i wskaźników'!$C$4</f>
        <v>28</v>
      </c>
      <c r="H86" s="67"/>
    </row>
    <row r="87" spans="1:8" ht="31" x14ac:dyDescent="0.25">
      <c r="A87" s="5">
        <v>201023</v>
      </c>
      <c r="B87" s="167"/>
      <c r="C87" s="165"/>
      <c r="D87" s="9" t="s">
        <v>53</v>
      </c>
      <c r="E87" s="13" t="s">
        <v>7</v>
      </c>
      <c r="F87" s="56">
        <v>6</v>
      </c>
      <c r="G87" s="66">
        <f>F87*'Katalog stawek i wskaźników'!$C$4</f>
        <v>6</v>
      </c>
      <c r="H87" s="67"/>
    </row>
    <row r="88" spans="1:8" ht="31" x14ac:dyDescent="0.25">
      <c r="A88" s="5">
        <v>201024</v>
      </c>
      <c r="B88" s="167"/>
      <c r="C88" s="165"/>
      <c r="D88" s="9" t="s">
        <v>54</v>
      </c>
      <c r="E88" s="13" t="s">
        <v>7</v>
      </c>
      <c r="F88" s="56">
        <v>21</v>
      </c>
      <c r="G88" s="66">
        <f>F88*'Katalog stawek i wskaźników'!$C$4</f>
        <v>21</v>
      </c>
      <c r="H88" s="67"/>
    </row>
    <row r="89" spans="1:8" x14ac:dyDescent="0.25">
      <c r="A89" s="5">
        <v>201025</v>
      </c>
      <c r="B89" s="167"/>
      <c r="C89" s="165"/>
      <c r="D89" s="9" t="s">
        <v>56</v>
      </c>
      <c r="E89" s="13" t="s">
        <v>7</v>
      </c>
      <c r="F89" s="56">
        <v>21</v>
      </c>
      <c r="G89" s="66">
        <f>F89*'Katalog stawek i wskaźników'!$C$4</f>
        <v>21</v>
      </c>
      <c r="H89" s="67"/>
    </row>
    <row r="90" spans="1:8" ht="31" x14ac:dyDescent="0.25">
      <c r="A90" s="5">
        <v>201026</v>
      </c>
      <c r="B90" s="167"/>
      <c r="C90" s="165"/>
      <c r="D90" s="9" t="s">
        <v>92</v>
      </c>
      <c r="E90" s="13" t="s">
        <v>491</v>
      </c>
      <c r="F90" s="56">
        <v>11</v>
      </c>
      <c r="G90" s="66">
        <f>F90*'Katalog stawek i wskaźników'!$C$4</f>
        <v>11</v>
      </c>
      <c r="H90" s="67"/>
    </row>
    <row r="91" spans="1:8" ht="31" x14ac:dyDescent="0.25">
      <c r="A91" s="5">
        <v>201027</v>
      </c>
      <c r="B91" s="167"/>
      <c r="C91" s="165"/>
      <c r="D91" s="9" t="s">
        <v>93</v>
      </c>
      <c r="E91" s="13" t="s">
        <v>7</v>
      </c>
      <c r="F91" s="56">
        <v>33</v>
      </c>
      <c r="G91" s="66">
        <f>F91*'Katalog stawek i wskaźników'!$C$4</f>
        <v>33</v>
      </c>
      <c r="H91" s="67"/>
    </row>
    <row r="92" spans="1:8" ht="31" x14ac:dyDescent="0.25">
      <c r="A92" s="5">
        <v>201028</v>
      </c>
      <c r="B92" s="167"/>
      <c r="C92" s="165"/>
      <c r="D92" s="9" t="s">
        <v>59</v>
      </c>
      <c r="E92" s="13" t="s">
        <v>7</v>
      </c>
      <c r="F92" s="56">
        <v>22</v>
      </c>
      <c r="G92" s="66">
        <f>F92*'Katalog stawek i wskaźników'!$C$4</f>
        <v>22</v>
      </c>
      <c r="H92" s="67"/>
    </row>
    <row r="93" spans="1:8" ht="31" x14ac:dyDescent="0.25">
      <c r="A93" s="5">
        <v>201029</v>
      </c>
      <c r="B93" s="167"/>
      <c r="C93" s="165"/>
      <c r="D93" s="9" t="s">
        <v>60</v>
      </c>
      <c r="E93" s="13" t="s">
        <v>7</v>
      </c>
      <c r="F93" s="56">
        <v>8</v>
      </c>
      <c r="G93" s="66">
        <f>F93*'Katalog stawek i wskaźników'!$C$4</f>
        <v>8</v>
      </c>
      <c r="H93" s="67"/>
    </row>
    <row r="94" spans="1:8" x14ac:dyDescent="0.25">
      <c r="A94" s="5">
        <v>201030</v>
      </c>
      <c r="B94" s="167"/>
      <c r="C94" s="165"/>
      <c r="D94" s="9" t="s">
        <v>61</v>
      </c>
      <c r="E94" s="13" t="s">
        <v>491</v>
      </c>
      <c r="F94" s="56">
        <v>9</v>
      </c>
      <c r="G94" s="66">
        <f>F94*'Katalog stawek i wskaźników'!$C$4</f>
        <v>9</v>
      </c>
      <c r="H94" s="67"/>
    </row>
    <row r="95" spans="1:8" ht="77.5" x14ac:dyDescent="0.25">
      <c r="A95" s="5">
        <v>201031</v>
      </c>
      <c r="B95" s="167"/>
      <c r="C95" s="83" t="s">
        <v>94</v>
      </c>
      <c r="D95" s="9" t="s">
        <v>95</v>
      </c>
      <c r="E95" s="13" t="s">
        <v>7</v>
      </c>
      <c r="F95" s="56">
        <v>13</v>
      </c>
      <c r="G95" s="66">
        <f>F95*'Katalog stawek i wskaźników'!$C$4</f>
        <v>13</v>
      </c>
      <c r="H95" s="67"/>
    </row>
    <row r="96" spans="1:8" ht="35.25" customHeight="1" x14ac:dyDescent="0.25">
      <c r="A96" s="5">
        <v>201032</v>
      </c>
      <c r="B96" s="167"/>
      <c r="C96" s="166" t="s">
        <v>96</v>
      </c>
      <c r="D96" s="9" t="s">
        <v>97</v>
      </c>
      <c r="E96" s="13" t="s">
        <v>7</v>
      </c>
      <c r="F96" s="56">
        <v>7</v>
      </c>
      <c r="G96" s="66">
        <f>F96*'Katalog stawek i wskaźników'!$C$4</f>
        <v>7</v>
      </c>
      <c r="H96" s="67"/>
    </row>
    <row r="97" spans="1:9" ht="35.25" customHeight="1" x14ac:dyDescent="0.25">
      <c r="A97" s="5">
        <v>201033</v>
      </c>
      <c r="B97" s="167"/>
      <c r="C97" s="166"/>
      <c r="D97" s="9" t="s">
        <v>98</v>
      </c>
      <c r="E97" s="13" t="s">
        <v>7</v>
      </c>
      <c r="F97" s="56">
        <v>7</v>
      </c>
      <c r="G97" s="66">
        <f>F97*'Katalog stawek i wskaźników'!$C$4</f>
        <v>7</v>
      </c>
      <c r="H97" s="67"/>
    </row>
    <row r="98" spans="1:9" ht="62" x14ac:dyDescent="0.25">
      <c r="A98" s="5">
        <v>201034</v>
      </c>
      <c r="B98" s="167"/>
      <c r="C98" s="83" t="s">
        <v>99</v>
      </c>
      <c r="D98" s="9" t="s">
        <v>100</v>
      </c>
      <c r="E98" s="13" t="s">
        <v>7</v>
      </c>
      <c r="F98" s="56">
        <v>6</v>
      </c>
      <c r="G98" s="66">
        <f>F98*'Katalog stawek i wskaźników'!$C$4</f>
        <v>6</v>
      </c>
      <c r="H98" s="67"/>
    </row>
    <row r="99" spans="1:9" s="4" customFormat="1" ht="25" customHeight="1" x14ac:dyDescent="0.25">
      <c r="A99" s="115">
        <v>3</v>
      </c>
      <c r="B99" s="169" t="s">
        <v>101</v>
      </c>
      <c r="C99" s="169"/>
      <c r="D99" s="169"/>
      <c r="E99" s="169"/>
      <c r="F99" s="116"/>
      <c r="G99" s="117"/>
      <c r="H99" s="69"/>
      <c r="I99" s="1"/>
    </row>
    <row r="100" spans="1:9" ht="30" customHeight="1" x14ac:dyDescent="0.25">
      <c r="A100" s="5">
        <v>301001</v>
      </c>
      <c r="B100" s="167" t="s">
        <v>101</v>
      </c>
      <c r="C100" s="178" t="s">
        <v>5</v>
      </c>
      <c r="D100" s="9" t="s">
        <v>595</v>
      </c>
      <c r="E100" s="13" t="s">
        <v>7</v>
      </c>
      <c r="F100" s="56">
        <v>11</v>
      </c>
      <c r="G100" s="66">
        <f>F100*'Katalog stawek i wskaźników'!$C$4</f>
        <v>11</v>
      </c>
      <c r="H100" s="67"/>
    </row>
    <row r="101" spans="1:9" ht="30" customHeight="1" x14ac:dyDescent="0.25">
      <c r="A101" s="5">
        <v>301002</v>
      </c>
      <c r="B101" s="167"/>
      <c r="C101" s="179"/>
      <c r="D101" s="9" t="s">
        <v>103</v>
      </c>
      <c r="E101" s="13" t="s">
        <v>7</v>
      </c>
      <c r="F101" s="56">
        <v>13</v>
      </c>
      <c r="G101" s="66">
        <f>F101*'Katalog stawek i wskaźników'!$C$4</f>
        <v>13</v>
      </c>
      <c r="H101" s="67"/>
    </row>
    <row r="102" spans="1:9" ht="30" customHeight="1" x14ac:dyDescent="0.25">
      <c r="A102" s="5">
        <v>301003</v>
      </c>
      <c r="B102" s="167"/>
      <c r="C102" s="179"/>
      <c r="D102" s="9" t="s">
        <v>104</v>
      </c>
      <c r="E102" s="13" t="s">
        <v>7</v>
      </c>
      <c r="F102" s="56">
        <v>18</v>
      </c>
      <c r="G102" s="66">
        <f>F102*'Katalog stawek i wskaźników'!$C$4</f>
        <v>18</v>
      </c>
      <c r="H102" s="67"/>
    </row>
    <row r="103" spans="1:9" ht="30" customHeight="1" x14ac:dyDescent="0.25">
      <c r="A103" s="5">
        <v>301004</v>
      </c>
      <c r="B103" s="167"/>
      <c r="C103" s="179"/>
      <c r="D103" s="9" t="s">
        <v>596</v>
      </c>
      <c r="E103" s="13" t="s">
        <v>7</v>
      </c>
      <c r="F103" s="56">
        <v>13</v>
      </c>
      <c r="G103" s="66">
        <f>F103*'Katalog stawek i wskaźników'!$C$4</f>
        <v>13</v>
      </c>
      <c r="H103" s="67"/>
    </row>
    <row r="104" spans="1:9" ht="30" customHeight="1" x14ac:dyDescent="0.25">
      <c r="A104" s="5">
        <v>301005</v>
      </c>
      <c r="B104" s="167"/>
      <c r="C104" s="179"/>
      <c r="D104" s="9" t="s">
        <v>106</v>
      </c>
      <c r="E104" s="13" t="s">
        <v>7</v>
      </c>
      <c r="F104" s="56">
        <v>25</v>
      </c>
      <c r="G104" s="66">
        <f>F104*'Katalog stawek i wskaźników'!$C$4</f>
        <v>25</v>
      </c>
      <c r="H104" s="67"/>
    </row>
    <row r="105" spans="1:9" ht="30" customHeight="1" x14ac:dyDescent="0.25">
      <c r="A105" s="5">
        <v>301006</v>
      </c>
      <c r="B105" s="167"/>
      <c r="C105" s="180"/>
      <c r="D105" s="75" t="s">
        <v>845</v>
      </c>
      <c r="E105" s="30" t="s">
        <v>7</v>
      </c>
      <c r="F105" s="57">
        <v>11</v>
      </c>
      <c r="G105" s="76">
        <f>F105*'Katalog stawek i wskaźników'!$C$4</f>
        <v>11</v>
      </c>
      <c r="H105" s="67"/>
    </row>
    <row r="106" spans="1:9" ht="30" customHeight="1" x14ac:dyDescent="0.25">
      <c r="A106" s="5">
        <v>301007</v>
      </c>
      <c r="B106" s="167"/>
      <c r="C106" s="165" t="s">
        <v>107</v>
      </c>
      <c r="D106" s="9" t="s">
        <v>637</v>
      </c>
      <c r="E106" s="13" t="s">
        <v>7</v>
      </c>
      <c r="F106" s="56">
        <v>11</v>
      </c>
      <c r="G106" s="66">
        <f>F106*'Katalog stawek i wskaźników'!$C$4</f>
        <v>11</v>
      </c>
      <c r="H106" s="67"/>
    </row>
    <row r="107" spans="1:9" ht="30" customHeight="1" x14ac:dyDescent="0.25">
      <c r="A107" s="5">
        <v>301008</v>
      </c>
      <c r="B107" s="167"/>
      <c r="C107" s="165"/>
      <c r="D107" s="9" t="s">
        <v>597</v>
      </c>
      <c r="E107" s="13" t="s">
        <v>7</v>
      </c>
      <c r="F107" s="56">
        <v>22</v>
      </c>
      <c r="G107" s="66">
        <f>F107*'Katalog stawek i wskaźników'!$C$4</f>
        <v>22</v>
      </c>
      <c r="H107" s="67"/>
    </row>
    <row r="108" spans="1:9" ht="30" customHeight="1" x14ac:dyDescent="0.25">
      <c r="A108" s="5">
        <v>301009</v>
      </c>
      <c r="B108" s="167"/>
      <c r="C108" s="165"/>
      <c r="D108" s="9" t="s">
        <v>638</v>
      </c>
      <c r="E108" s="13" t="s">
        <v>7</v>
      </c>
      <c r="F108" s="56">
        <v>22</v>
      </c>
      <c r="G108" s="66">
        <f>F108*'Katalog stawek i wskaźników'!$C$4</f>
        <v>22</v>
      </c>
      <c r="H108" s="67"/>
    </row>
    <row r="109" spans="1:9" ht="69" customHeight="1" x14ac:dyDescent="0.25">
      <c r="A109" s="5">
        <v>301010</v>
      </c>
      <c r="B109" s="167"/>
      <c r="C109" s="165" t="s">
        <v>403</v>
      </c>
      <c r="D109" s="9" t="s">
        <v>645</v>
      </c>
      <c r="E109" s="13" t="s">
        <v>7</v>
      </c>
      <c r="F109" s="56">
        <v>11</v>
      </c>
      <c r="G109" s="66">
        <f>F109*'Katalog stawek i wskaźników'!$C$4</f>
        <v>11</v>
      </c>
      <c r="H109" s="67"/>
    </row>
    <row r="110" spans="1:9" ht="31" x14ac:dyDescent="0.25">
      <c r="A110" s="5">
        <v>301011</v>
      </c>
      <c r="B110" s="167"/>
      <c r="C110" s="165"/>
      <c r="D110" s="26" t="s">
        <v>797</v>
      </c>
      <c r="E110" s="27" t="s">
        <v>7</v>
      </c>
      <c r="F110" s="56">
        <v>10</v>
      </c>
      <c r="G110" s="66">
        <f>F110*'Katalog stawek i wskaźników'!$C$4</f>
        <v>10</v>
      </c>
      <c r="H110" s="67"/>
    </row>
    <row r="111" spans="1:9" ht="30" customHeight="1" x14ac:dyDescent="0.25">
      <c r="A111" s="5">
        <v>301012</v>
      </c>
      <c r="B111" s="167"/>
      <c r="C111" s="165"/>
      <c r="D111" s="9" t="s">
        <v>598</v>
      </c>
      <c r="E111" s="13" t="s">
        <v>7</v>
      </c>
      <c r="F111" s="56">
        <v>11</v>
      </c>
      <c r="G111" s="66">
        <f>F111*'Katalog stawek i wskaźników'!$C$4</f>
        <v>11</v>
      </c>
      <c r="H111" s="67"/>
    </row>
    <row r="112" spans="1:9" ht="45" customHeight="1" x14ac:dyDescent="0.25">
      <c r="A112" s="5">
        <v>301013</v>
      </c>
      <c r="B112" s="167"/>
      <c r="C112" s="165"/>
      <c r="D112" s="9" t="s">
        <v>108</v>
      </c>
      <c r="E112" s="13" t="s">
        <v>7</v>
      </c>
      <c r="F112" s="56">
        <v>22</v>
      </c>
      <c r="G112" s="66">
        <f>F112*'Katalog stawek i wskaźników'!$C$4</f>
        <v>22</v>
      </c>
      <c r="H112" s="67"/>
    </row>
    <row r="113" spans="1:8" ht="46.5" x14ac:dyDescent="0.25">
      <c r="A113" s="5">
        <v>301014</v>
      </c>
      <c r="B113" s="167"/>
      <c r="C113" s="165"/>
      <c r="D113" s="9" t="s">
        <v>109</v>
      </c>
      <c r="E113" s="13" t="s">
        <v>7</v>
      </c>
      <c r="F113" s="56">
        <v>23</v>
      </c>
      <c r="G113" s="66">
        <f>F113*'Katalog stawek i wskaźników'!$C$4</f>
        <v>23</v>
      </c>
      <c r="H113" s="67"/>
    </row>
    <row r="114" spans="1:8" ht="33" customHeight="1" x14ac:dyDescent="0.25">
      <c r="A114" s="5">
        <v>301015</v>
      </c>
      <c r="B114" s="167"/>
      <c r="C114" s="165"/>
      <c r="D114" s="9" t="s">
        <v>110</v>
      </c>
      <c r="E114" s="13" t="s">
        <v>7</v>
      </c>
      <c r="F114" s="56">
        <v>16</v>
      </c>
      <c r="G114" s="66">
        <f>F114*'Katalog stawek i wskaźników'!$C$4</f>
        <v>16</v>
      </c>
      <c r="H114" s="67"/>
    </row>
    <row r="115" spans="1:8" ht="31" x14ac:dyDescent="0.25">
      <c r="A115" s="5">
        <v>301016</v>
      </c>
      <c r="B115" s="167"/>
      <c r="C115" s="165"/>
      <c r="D115" s="9" t="s">
        <v>111</v>
      </c>
      <c r="E115" s="13" t="s">
        <v>7</v>
      </c>
      <c r="F115" s="56">
        <v>17</v>
      </c>
      <c r="G115" s="66">
        <f>F115*'Katalog stawek i wskaźników'!$C$4</f>
        <v>17</v>
      </c>
      <c r="H115" s="67"/>
    </row>
    <row r="116" spans="1:8" ht="30" customHeight="1" x14ac:dyDescent="0.25">
      <c r="A116" s="5">
        <v>301017</v>
      </c>
      <c r="B116" s="167"/>
      <c r="C116" s="165"/>
      <c r="D116" s="9" t="s">
        <v>794</v>
      </c>
      <c r="E116" s="13" t="s">
        <v>7</v>
      </c>
      <c r="F116" s="56">
        <v>16</v>
      </c>
      <c r="G116" s="66">
        <f>F116*'Katalog stawek i wskaźników'!$C$4</f>
        <v>16</v>
      </c>
      <c r="H116" s="67"/>
    </row>
    <row r="117" spans="1:8" ht="31" x14ac:dyDescent="0.25">
      <c r="A117" s="5">
        <v>301018</v>
      </c>
      <c r="B117" s="167"/>
      <c r="C117" s="165"/>
      <c r="D117" s="9" t="s">
        <v>795</v>
      </c>
      <c r="E117" s="13" t="s">
        <v>7</v>
      </c>
      <c r="F117" s="56">
        <v>18</v>
      </c>
      <c r="G117" s="66">
        <f>F117*'Katalog stawek i wskaźników'!$C$4</f>
        <v>18</v>
      </c>
      <c r="H117" s="67"/>
    </row>
    <row r="118" spans="1:8" ht="31" x14ac:dyDescent="0.25">
      <c r="A118" s="5">
        <v>301019</v>
      </c>
      <c r="B118" s="167"/>
      <c r="C118" s="165"/>
      <c r="D118" s="9" t="s">
        <v>112</v>
      </c>
      <c r="E118" s="13" t="s">
        <v>7</v>
      </c>
      <c r="F118" s="56">
        <v>16</v>
      </c>
      <c r="G118" s="66">
        <f>F118*'Katalog stawek i wskaźników'!$C$4</f>
        <v>16</v>
      </c>
      <c r="H118" s="67"/>
    </row>
    <row r="119" spans="1:8" ht="31" x14ac:dyDescent="0.25">
      <c r="A119" s="5">
        <v>301020</v>
      </c>
      <c r="B119" s="167"/>
      <c r="C119" s="165"/>
      <c r="D119" s="9" t="s">
        <v>113</v>
      </c>
      <c r="E119" s="13" t="s">
        <v>7</v>
      </c>
      <c r="F119" s="56">
        <v>18</v>
      </c>
      <c r="G119" s="66">
        <f>F119*'Katalog stawek i wskaźników'!$C$4</f>
        <v>18</v>
      </c>
      <c r="H119" s="67"/>
    </row>
    <row r="120" spans="1:8" x14ac:dyDescent="0.25">
      <c r="A120" s="5">
        <v>301021</v>
      </c>
      <c r="B120" s="167"/>
      <c r="C120" s="165"/>
      <c r="D120" s="9" t="s">
        <v>114</v>
      </c>
      <c r="E120" s="13" t="s">
        <v>7</v>
      </c>
      <c r="F120" s="56">
        <v>4</v>
      </c>
      <c r="G120" s="66">
        <f>F120*'Katalog stawek i wskaźników'!$C$4</f>
        <v>4</v>
      </c>
      <c r="H120" s="67"/>
    </row>
    <row r="121" spans="1:8" x14ac:dyDescent="0.25">
      <c r="A121" s="5">
        <v>301022</v>
      </c>
      <c r="B121" s="167"/>
      <c r="C121" s="165"/>
      <c r="D121" s="9" t="s">
        <v>115</v>
      </c>
      <c r="E121" s="13" t="s">
        <v>7</v>
      </c>
      <c r="F121" s="56">
        <v>4</v>
      </c>
      <c r="G121" s="66">
        <f>F121*'Katalog stawek i wskaźników'!$C$4</f>
        <v>4</v>
      </c>
      <c r="H121" s="67"/>
    </row>
    <row r="122" spans="1:8" ht="31" x14ac:dyDescent="0.25">
      <c r="A122" s="5">
        <v>301023</v>
      </c>
      <c r="B122" s="167"/>
      <c r="C122" s="165"/>
      <c r="D122" s="9" t="s">
        <v>116</v>
      </c>
      <c r="E122" s="13" t="s">
        <v>7</v>
      </c>
      <c r="F122" s="56">
        <v>4</v>
      </c>
      <c r="G122" s="66">
        <f>F122*'Katalog stawek i wskaźników'!$C$4</f>
        <v>4</v>
      </c>
      <c r="H122" s="67"/>
    </row>
    <row r="123" spans="1:8" x14ac:dyDescent="0.25">
      <c r="A123" s="5">
        <v>301024</v>
      </c>
      <c r="B123" s="167"/>
      <c r="C123" s="165"/>
      <c r="D123" s="9" t="s">
        <v>504</v>
      </c>
      <c r="E123" s="13" t="s">
        <v>7</v>
      </c>
      <c r="F123" s="56">
        <v>4</v>
      </c>
      <c r="G123" s="66">
        <f>F123*'Katalog stawek i wskaźników'!$C$4</f>
        <v>4</v>
      </c>
      <c r="H123" s="67"/>
    </row>
    <row r="124" spans="1:8" x14ac:dyDescent="0.25">
      <c r="A124" s="5">
        <v>301025</v>
      </c>
      <c r="B124" s="167"/>
      <c r="C124" s="165"/>
      <c r="D124" s="9" t="s">
        <v>505</v>
      </c>
      <c r="E124" s="13" t="s">
        <v>7</v>
      </c>
      <c r="F124" s="56">
        <v>4</v>
      </c>
      <c r="G124" s="66">
        <f>F124*'Katalog stawek i wskaźników'!$C$4</f>
        <v>4</v>
      </c>
      <c r="H124" s="67"/>
    </row>
    <row r="125" spans="1:8" ht="31" x14ac:dyDescent="0.25">
      <c r="A125" s="5">
        <v>301026</v>
      </c>
      <c r="B125" s="167"/>
      <c r="C125" s="165"/>
      <c r="D125" s="9" t="s">
        <v>118</v>
      </c>
      <c r="E125" s="13" t="s">
        <v>7</v>
      </c>
      <c r="F125" s="56">
        <v>4</v>
      </c>
      <c r="G125" s="66">
        <f>F125*'Katalog stawek i wskaźników'!$C$4</f>
        <v>4</v>
      </c>
      <c r="H125" s="67"/>
    </row>
    <row r="126" spans="1:8" ht="15" customHeight="1" x14ac:dyDescent="0.25">
      <c r="A126" s="5">
        <v>301027</v>
      </c>
      <c r="B126" s="167"/>
      <c r="C126" s="166" t="s">
        <v>119</v>
      </c>
      <c r="D126" s="9" t="s">
        <v>120</v>
      </c>
      <c r="E126" s="13" t="s">
        <v>7</v>
      </c>
      <c r="F126" s="56">
        <v>23</v>
      </c>
      <c r="G126" s="66">
        <f>F126*'Katalog stawek i wskaźników'!$C$4</f>
        <v>23</v>
      </c>
      <c r="H126" s="67"/>
    </row>
    <row r="127" spans="1:8" x14ac:dyDescent="0.25">
      <c r="A127" s="5">
        <v>301028</v>
      </c>
      <c r="B127" s="167"/>
      <c r="C127" s="166"/>
      <c r="D127" s="9" t="s">
        <v>121</v>
      </c>
      <c r="E127" s="13" t="s">
        <v>7</v>
      </c>
      <c r="F127" s="56">
        <v>23</v>
      </c>
      <c r="G127" s="66">
        <f>F127*'Katalog stawek i wskaźników'!$C$4</f>
        <v>23</v>
      </c>
      <c r="H127" s="67"/>
    </row>
    <row r="128" spans="1:8" x14ac:dyDescent="0.25">
      <c r="A128" s="5">
        <v>301029</v>
      </c>
      <c r="B128" s="167"/>
      <c r="C128" s="166"/>
      <c r="D128" s="9" t="s">
        <v>508</v>
      </c>
      <c r="E128" s="13" t="s">
        <v>7</v>
      </c>
      <c r="F128" s="56">
        <v>3</v>
      </c>
      <c r="G128" s="66">
        <f>F128*'Katalog stawek i wskaźników'!$C$4</f>
        <v>3</v>
      </c>
      <c r="H128" s="67"/>
    </row>
    <row r="129" spans="1:8" ht="62" x14ac:dyDescent="0.25">
      <c r="A129" s="5">
        <v>301030</v>
      </c>
      <c r="B129" s="167"/>
      <c r="C129" s="166"/>
      <c r="D129" s="9" t="s">
        <v>796</v>
      </c>
      <c r="E129" s="13" t="s">
        <v>7</v>
      </c>
      <c r="F129" s="56">
        <v>12</v>
      </c>
      <c r="G129" s="66">
        <f>F129*'Katalog stawek i wskaźników'!$C$4</f>
        <v>12</v>
      </c>
      <c r="H129" s="67"/>
    </row>
    <row r="130" spans="1:8" ht="31" x14ac:dyDescent="0.25">
      <c r="A130" s="5">
        <v>301031</v>
      </c>
      <c r="B130" s="167"/>
      <c r="C130" s="166"/>
      <c r="D130" s="9" t="s">
        <v>599</v>
      </c>
      <c r="E130" s="13" t="s">
        <v>7</v>
      </c>
      <c r="F130" s="56">
        <v>7</v>
      </c>
      <c r="G130" s="66">
        <f>F130*'Katalog stawek i wskaźników'!$C$4</f>
        <v>7</v>
      </c>
      <c r="H130" s="67"/>
    </row>
    <row r="131" spans="1:8" ht="112.5" customHeight="1" x14ac:dyDescent="0.25">
      <c r="A131" s="5">
        <v>301032</v>
      </c>
      <c r="B131" s="167"/>
      <c r="C131" s="165" t="s">
        <v>125</v>
      </c>
      <c r="D131" s="74" t="s">
        <v>866</v>
      </c>
      <c r="E131" s="13" t="s">
        <v>7</v>
      </c>
      <c r="F131" s="56">
        <v>179</v>
      </c>
      <c r="G131" s="66">
        <f>F131*'Katalog stawek i wskaźników'!$C$4</f>
        <v>179</v>
      </c>
      <c r="H131" s="67"/>
    </row>
    <row r="132" spans="1:8" ht="46.5" x14ac:dyDescent="0.25">
      <c r="A132" s="5">
        <v>301033</v>
      </c>
      <c r="B132" s="167"/>
      <c r="C132" s="165"/>
      <c r="D132" s="9" t="s">
        <v>122</v>
      </c>
      <c r="E132" s="13" t="s">
        <v>7</v>
      </c>
      <c r="F132" s="56">
        <v>95</v>
      </c>
      <c r="G132" s="66">
        <f>F132*'Katalog stawek i wskaźników'!$C$4</f>
        <v>95</v>
      </c>
      <c r="H132" s="67"/>
    </row>
    <row r="133" spans="1:8" ht="63" customHeight="1" x14ac:dyDescent="0.25">
      <c r="A133" s="5">
        <v>301034</v>
      </c>
      <c r="B133" s="167"/>
      <c r="C133" s="165"/>
      <c r="D133" s="9" t="s">
        <v>123</v>
      </c>
      <c r="E133" s="13" t="s">
        <v>7</v>
      </c>
      <c r="F133" s="56">
        <v>99</v>
      </c>
      <c r="G133" s="66">
        <f>F133*'Katalog stawek i wskaźników'!$C$4</f>
        <v>99</v>
      </c>
      <c r="H133" s="67"/>
    </row>
    <row r="134" spans="1:8" ht="46.5" x14ac:dyDescent="0.25">
      <c r="A134" s="5">
        <v>301035</v>
      </c>
      <c r="B134" s="167"/>
      <c r="C134" s="165"/>
      <c r="D134" s="9" t="s">
        <v>124</v>
      </c>
      <c r="E134" s="13" t="s">
        <v>7</v>
      </c>
      <c r="F134" s="56">
        <v>95</v>
      </c>
      <c r="G134" s="66">
        <f>F134*'Katalog stawek i wskaźników'!$C$4</f>
        <v>95</v>
      </c>
      <c r="H134" s="67"/>
    </row>
    <row r="135" spans="1:8" ht="46.5" x14ac:dyDescent="0.25">
      <c r="A135" s="5">
        <v>301036</v>
      </c>
      <c r="B135" s="167"/>
      <c r="C135" s="165"/>
      <c r="D135" s="9" t="s">
        <v>126</v>
      </c>
      <c r="E135" s="13" t="s">
        <v>7</v>
      </c>
      <c r="F135" s="56">
        <v>95</v>
      </c>
      <c r="G135" s="66">
        <f>F135*'Katalog stawek i wskaźników'!$C$4</f>
        <v>95</v>
      </c>
      <c r="H135" s="67"/>
    </row>
    <row r="136" spans="1:8" ht="46.5" x14ac:dyDescent="0.25">
      <c r="A136" s="5">
        <v>301037</v>
      </c>
      <c r="B136" s="167"/>
      <c r="C136" s="165"/>
      <c r="D136" s="9" t="s">
        <v>127</v>
      </c>
      <c r="E136" s="13" t="s">
        <v>7</v>
      </c>
      <c r="F136" s="56">
        <v>95</v>
      </c>
      <c r="G136" s="66">
        <f>F136*'Katalog stawek i wskaźników'!$C$4</f>
        <v>95</v>
      </c>
      <c r="H136" s="67"/>
    </row>
    <row r="137" spans="1:8" ht="46.5" x14ac:dyDescent="0.25">
      <c r="A137" s="5">
        <v>301038</v>
      </c>
      <c r="B137" s="167"/>
      <c r="C137" s="165"/>
      <c r="D137" s="9" t="s">
        <v>128</v>
      </c>
      <c r="E137" s="13" t="s">
        <v>7</v>
      </c>
      <c r="F137" s="56">
        <v>99</v>
      </c>
      <c r="G137" s="66">
        <f>F137*'Katalog stawek i wskaźników'!$C$4</f>
        <v>99</v>
      </c>
      <c r="H137" s="67"/>
    </row>
    <row r="138" spans="1:8" ht="63" customHeight="1" x14ac:dyDescent="0.25">
      <c r="A138" s="5">
        <v>301039</v>
      </c>
      <c r="B138" s="167"/>
      <c r="C138" s="165"/>
      <c r="D138" s="9" t="s">
        <v>129</v>
      </c>
      <c r="E138" s="13" t="s">
        <v>7</v>
      </c>
      <c r="F138" s="56">
        <v>95</v>
      </c>
      <c r="G138" s="66">
        <f>F138*'Katalog stawek i wskaźników'!$C$4</f>
        <v>95</v>
      </c>
      <c r="H138" s="67"/>
    </row>
    <row r="139" spans="1:8" ht="46.5" x14ac:dyDescent="0.25">
      <c r="A139" s="5">
        <v>301040</v>
      </c>
      <c r="B139" s="167"/>
      <c r="C139" s="165"/>
      <c r="D139" s="9" t="s">
        <v>130</v>
      </c>
      <c r="E139" s="13" t="s">
        <v>7</v>
      </c>
      <c r="F139" s="56">
        <v>95</v>
      </c>
      <c r="G139" s="66">
        <f>F139*'Katalog stawek i wskaźników'!$C$4</f>
        <v>95</v>
      </c>
      <c r="H139" s="67"/>
    </row>
    <row r="140" spans="1:8" ht="46.5" x14ac:dyDescent="0.25">
      <c r="A140" s="5">
        <v>301041</v>
      </c>
      <c r="B140" s="167"/>
      <c r="C140" s="165"/>
      <c r="D140" s="9" t="s">
        <v>131</v>
      </c>
      <c r="E140" s="13" t="s">
        <v>7</v>
      </c>
      <c r="F140" s="56">
        <v>99</v>
      </c>
      <c r="G140" s="66">
        <f>F140*'Katalog stawek i wskaźników'!$C$4</f>
        <v>99</v>
      </c>
      <c r="H140" s="67"/>
    </row>
    <row r="141" spans="1:8" ht="31" x14ac:dyDescent="0.25">
      <c r="A141" s="5">
        <v>301042</v>
      </c>
      <c r="B141" s="167"/>
      <c r="C141" s="165" t="s">
        <v>132</v>
      </c>
      <c r="D141" s="9" t="s">
        <v>133</v>
      </c>
      <c r="E141" s="13" t="s">
        <v>7</v>
      </c>
      <c r="F141" s="56">
        <v>31</v>
      </c>
      <c r="G141" s="66">
        <f>F141*'Katalog stawek i wskaźników'!$C$4</f>
        <v>31</v>
      </c>
      <c r="H141" s="67"/>
    </row>
    <row r="142" spans="1:8" x14ac:dyDescent="0.25">
      <c r="A142" s="5">
        <v>301043</v>
      </c>
      <c r="B142" s="167"/>
      <c r="C142" s="165"/>
      <c r="D142" s="28" t="s">
        <v>798</v>
      </c>
      <c r="E142" s="29" t="s">
        <v>491</v>
      </c>
      <c r="F142" s="56">
        <v>4</v>
      </c>
      <c r="G142" s="66">
        <f>F142*'Katalog stawek i wskaźników'!$C$4</f>
        <v>4</v>
      </c>
      <c r="H142" s="67"/>
    </row>
    <row r="143" spans="1:8" x14ac:dyDescent="0.25">
      <c r="A143" s="5">
        <v>301044</v>
      </c>
      <c r="B143" s="167"/>
      <c r="C143" s="165"/>
      <c r="D143" s="9" t="s">
        <v>134</v>
      </c>
      <c r="E143" s="13" t="s">
        <v>7</v>
      </c>
      <c r="F143" s="56">
        <v>60</v>
      </c>
      <c r="G143" s="66">
        <f>F143*'Katalog stawek i wskaźników'!$C$4</f>
        <v>60</v>
      </c>
      <c r="H143" s="67"/>
    </row>
    <row r="144" spans="1:8" ht="46.5" x14ac:dyDescent="0.25">
      <c r="A144" s="5">
        <v>301045</v>
      </c>
      <c r="B144" s="167"/>
      <c r="C144" s="165" t="s">
        <v>135</v>
      </c>
      <c r="D144" s="9" t="s">
        <v>136</v>
      </c>
      <c r="E144" s="13" t="s">
        <v>7</v>
      </c>
      <c r="F144" s="56">
        <v>20</v>
      </c>
      <c r="G144" s="66">
        <f>F144*'Katalog stawek i wskaźników'!$C$4</f>
        <v>20</v>
      </c>
      <c r="H144" s="67"/>
    </row>
    <row r="145" spans="1:9" ht="31" x14ac:dyDescent="0.25">
      <c r="A145" s="5">
        <v>301046</v>
      </c>
      <c r="B145" s="167"/>
      <c r="C145" s="165"/>
      <c r="D145" s="9" t="s">
        <v>137</v>
      </c>
      <c r="E145" s="13" t="s">
        <v>7</v>
      </c>
      <c r="F145" s="56">
        <v>14</v>
      </c>
      <c r="G145" s="66">
        <f>F145*'Katalog stawek i wskaźników'!$C$4</f>
        <v>14</v>
      </c>
      <c r="H145" s="67"/>
    </row>
    <row r="146" spans="1:9" ht="46.5" x14ac:dyDescent="0.25">
      <c r="A146" s="5">
        <v>301047</v>
      </c>
      <c r="B146" s="167"/>
      <c r="C146" s="165"/>
      <c r="D146" s="9" t="s">
        <v>138</v>
      </c>
      <c r="E146" s="13" t="s">
        <v>7</v>
      </c>
      <c r="F146" s="56">
        <v>15</v>
      </c>
      <c r="G146" s="66">
        <f>F146*'Katalog stawek i wskaźników'!$C$4</f>
        <v>15</v>
      </c>
      <c r="H146" s="67"/>
    </row>
    <row r="147" spans="1:9" ht="31" x14ac:dyDescent="0.25">
      <c r="A147" s="5">
        <v>301048</v>
      </c>
      <c r="B147" s="167"/>
      <c r="C147" s="165"/>
      <c r="D147" s="9" t="s">
        <v>139</v>
      </c>
      <c r="E147" s="13" t="s">
        <v>7</v>
      </c>
      <c r="F147" s="56">
        <v>6</v>
      </c>
      <c r="G147" s="66">
        <f>F147*'Katalog stawek i wskaźników'!$C$4</f>
        <v>6</v>
      </c>
      <c r="H147" s="67"/>
    </row>
    <row r="148" spans="1:9" ht="46.5" x14ac:dyDescent="0.25">
      <c r="A148" s="5">
        <v>301049</v>
      </c>
      <c r="B148" s="167"/>
      <c r="C148" s="165" t="s">
        <v>140</v>
      </c>
      <c r="D148" s="9" t="s">
        <v>141</v>
      </c>
      <c r="E148" s="13" t="s">
        <v>7</v>
      </c>
      <c r="F148" s="56">
        <v>15</v>
      </c>
      <c r="G148" s="66">
        <f>F148*'Katalog stawek i wskaźników'!$C$4</f>
        <v>15</v>
      </c>
      <c r="H148" s="67"/>
    </row>
    <row r="149" spans="1:9" ht="31" x14ac:dyDescent="0.25">
      <c r="A149" s="5">
        <v>301050</v>
      </c>
      <c r="B149" s="167"/>
      <c r="C149" s="165"/>
      <c r="D149" s="9" t="s">
        <v>142</v>
      </c>
      <c r="E149" s="13" t="s">
        <v>7</v>
      </c>
      <c r="F149" s="56">
        <v>11</v>
      </c>
      <c r="G149" s="66">
        <f>F149*'Katalog stawek i wskaźników'!$C$4</f>
        <v>11</v>
      </c>
      <c r="H149" s="67"/>
    </row>
    <row r="150" spans="1:9" ht="46.5" x14ac:dyDescent="0.25">
      <c r="A150" s="5">
        <v>301051</v>
      </c>
      <c r="B150" s="167"/>
      <c r="C150" s="83" t="s">
        <v>143</v>
      </c>
      <c r="D150" s="9" t="s">
        <v>144</v>
      </c>
      <c r="E150" s="13" t="s">
        <v>7</v>
      </c>
      <c r="F150" s="56">
        <v>7</v>
      </c>
      <c r="G150" s="66">
        <f>F150*'Katalog stawek i wskaźników'!$C$4</f>
        <v>7</v>
      </c>
      <c r="H150" s="67"/>
    </row>
    <row r="151" spans="1:9" ht="139.5" x14ac:dyDescent="0.25">
      <c r="A151" s="5">
        <v>301052</v>
      </c>
      <c r="B151" s="167"/>
      <c r="C151" s="165" t="s">
        <v>509</v>
      </c>
      <c r="D151" s="9" t="s">
        <v>646</v>
      </c>
      <c r="E151" s="13" t="s">
        <v>7</v>
      </c>
      <c r="F151" s="56">
        <v>65</v>
      </c>
      <c r="G151" s="66">
        <f>F151*'Katalog stawek i wskaźników'!$C$4</f>
        <v>65</v>
      </c>
      <c r="H151" s="67"/>
    </row>
    <row r="152" spans="1:9" x14ac:dyDescent="0.25">
      <c r="A152" s="5">
        <v>301053</v>
      </c>
      <c r="B152" s="167"/>
      <c r="C152" s="165"/>
      <c r="D152" s="9" t="s">
        <v>145</v>
      </c>
      <c r="E152" s="13" t="s">
        <v>7</v>
      </c>
      <c r="F152" s="56">
        <v>15</v>
      </c>
      <c r="G152" s="66">
        <f>F152*'Katalog stawek i wskaźników'!$C$4</f>
        <v>15</v>
      </c>
      <c r="H152" s="67"/>
    </row>
    <row r="153" spans="1:9" ht="31" x14ac:dyDescent="0.25">
      <c r="A153" s="5">
        <v>301054</v>
      </c>
      <c r="B153" s="96"/>
      <c r="C153" s="85" t="s">
        <v>844</v>
      </c>
      <c r="D153" s="75" t="s">
        <v>846</v>
      </c>
      <c r="E153" s="30" t="s">
        <v>519</v>
      </c>
      <c r="F153" s="57">
        <v>120</v>
      </c>
      <c r="G153" s="76">
        <f>F153*'Katalog stawek i wskaźników'!$C$4</f>
        <v>120</v>
      </c>
      <c r="H153" s="67"/>
    </row>
    <row r="154" spans="1:9" s="4" customFormat="1" ht="25" customHeight="1" x14ac:dyDescent="0.25">
      <c r="A154" s="115">
        <v>4</v>
      </c>
      <c r="B154" s="169" t="s">
        <v>428</v>
      </c>
      <c r="C154" s="169"/>
      <c r="D154" s="169"/>
      <c r="E154" s="169"/>
      <c r="F154" s="116"/>
      <c r="G154" s="117"/>
      <c r="H154" s="69"/>
      <c r="I154" s="1"/>
    </row>
    <row r="155" spans="1:9" ht="30" customHeight="1" x14ac:dyDescent="0.25">
      <c r="A155" s="5">
        <v>401001</v>
      </c>
      <c r="B155" s="167" t="s">
        <v>511</v>
      </c>
      <c r="C155" s="165" t="s">
        <v>5</v>
      </c>
      <c r="D155" s="9" t="s">
        <v>147</v>
      </c>
      <c r="E155" s="13" t="s">
        <v>7</v>
      </c>
      <c r="F155" s="56">
        <v>11</v>
      </c>
      <c r="G155" s="66">
        <f>F155*'Katalog stawek i wskaźników'!$C$4</f>
        <v>11</v>
      </c>
      <c r="H155" s="67"/>
    </row>
    <row r="156" spans="1:9" ht="30" customHeight="1" x14ac:dyDescent="0.25">
      <c r="A156" s="5">
        <v>401002</v>
      </c>
      <c r="B156" s="167"/>
      <c r="C156" s="165"/>
      <c r="D156" s="9" t="s">
        <v>148</v>
      </c>
      <c r="E156" s="13" t="s">
        <v>7</v>
      </c>
      <c r="F156" s="56">
        <v>10</v>
      </c>
      <c r="G156" s="66">
        <f>F156*'Katalog stawek i wskaźników'!$C$4</f>
        <v>10</v>
      </c>
      <c r="H156" s="67"/>
    </row>
    <row r="157" spans="1:9" ht="31" x14ac:dyDescent="0.25">
      <c r="A157" s="5">
        <v>401003</v>
      </c>
      <c r="B157" s="167"/>
      <c r="C157" s="83" t="s">
        <v>149</v>
      </c>
      <c r="D157" s="9" t="s">
        <v>513</v>
      </c>
      <c r="E157" s="13" t="s">
        <v>151</v>
      </c>
      <c r="F157" s="56">
        <v>16</v>
      </c>
      <c r="G157" s="66">
        <f>F157*'Katalog stawek i wskaźników'!$C$4</f>
        <v>16</v>
      </c>
      <c r="H157" s="67"/>
    </row>
    <row r="158" spans="1:9" ht="30" customHeight="1" x14ac:dyDescent="0.25">
      <c r="A158" s="5">
        <v>401004</v>
      </c>
      <c r="B158" s="167"/>
      <c r="C158" s="165" t="s">
        <v>107</v>
      </c>
      <c r="D158" s="9" t="s">
        <v>152</v>
      </c>
      <c r="E158" s="13" t="s">
        <v>7</v>
      </c>
      <c r="F158" s="56">
        <v>7</v>
      </c>
      <c r="G158" s="66">
        <f>F158*'Katalog stawek i wskaźników'!$C$4</f>
        <v>7</v>
      </c>
      <c r="H158" s="67"/>
    </row>
    <row r="159" spans="1:9" ht="30" customHeight="1" x14ac:dyDescent="0.25">
      <c r="A159" s="5">
        <v>401005</v>
      </c>
      <c r="B159" s="167"/>
      <c r="C159" s="165"/>
      <c r="D159" s="9" t="s">
        <v>153</v>
      </c>
      <c r="E159" s="13" t="s">
        <v>7</v>
      </c>
      <c r="F159" s="56">
        <v>7</v>
      </c>
      <c r="G159" s="66">
        <f>F159*'Katalog stawek i wskaźników'!$C$4</f>
        <v>7</v>
      </c>
      <c r="H159" s="67"/>
    </row>
    <row r="160" spans="1:9" ht="30" customHeight="1" x14ac:dyDescent="0.25">
      <c r="A160" s="5">
        <v>401006</v>
      </c>
      <c r="B160" s="167"/>
      <c r="C160" s="165"/>
      <c r="D160" s="9" t="s">
        <v>154</v>
      </c>
      <c r="E160" s="13" t="s">
        <v>7</v>
      </c>
      <c r="F160" s="56">
        <v>7</v>
      </c>
      <c r="G160" s="66">
        <f>F160*'Katalog stawek i wskaźników'!$C$4</f>
        <v>7</v>
      </c>
      <c r="H160" s="67"/>
    </row>
    <row r="161" spans="1:8" ht="30" customHeight="1" x14ac:dyDescent="0.25">
      <c r="A161" s="5">
        <v>401007</v>
      </c>
      <c r="B161" s="167"/>
      <c r="C161" s="165"/>
      <c r="D161" s="9" t="s">
        <v>155</v>
      </c>
      <c r="E161" s="13" t="s">
        <v>7</v>
      </c>
      <c r="F161" s="56">
        <v>8</v>
      </c>
      <c r="G161" s="66">
        <f>F161*'Katalog stawek i wskaźników'!$C$4</f>
        <v>8</v>
      </c>
      <c r="H161" s="67"/>
    </row>
    <row r="162" spans="1:8" ht="30" customHeight="1" x14ac:dyDescent="0.25">
      <c r="A162" s="5">
        <v>401008</v>
      </c>
      <c r="B162" s="167"/>
      <c r="C162" s="165"/>
      <c r="D162" s="9" t="s">
        <v>156</v>
      </c>
      <c r="E162" s="13" t="s">
        <v>7</v>
      </c>
      <c r="F162" s="56">
        <v>10</v>
      </c>
      <c r="G162" s="66">
        <f>F162*'Katalog stawek i wskaźników'!$C$4</f>
        <v>10</v>
      </c>
      <c r="H162" s="67"/>
    </row>
    <row r="163" spans="1:8" ht="30" customHeight="1" x14ac:dyDescent="0.25">
      <c r="A163" s="5">
        <v>401009</v>
      </c>
      <c r="B163" s="167"/>
      <c r="C163" s="165"/>
      <c r="D163" s="9" t="s">
        <v>157</v>
      </c>
      <c r="E163" s="13" t="s">
        <v>7</v>
      </c>
      <c r="F163" s="56">
        <v>10</v>
      </c>
      <c r="G163" s="66">
        <f>F163*'Katalog stawek i wskaźników'!$C$4</f>
        <v>10</v>
      </c>
      <c r="H163" s="67"/>
    </row>
    <row r="164" spans="1:8" ht="30" customHeight="1" x14ac:dyDescent="0.25">
      <c r="A164" s="5">
        <v>401010</v>
      </c>
      <c r="B164" s="167"/>
      <c r="C164" s="165"/>
      <c r="D164" s="9" t="s">
        <v>158</v>
      </c>
      <c r="E164" s="13" t="s">
        <v>7</v>
      </c>
      <c r="F164" s="56">
        <v>11</v>
      </c>
      <c r="G164" s="66">
        <f>F164*'Katalog stawek i wskaźników'!$C$4</f>
        <v>11</v>
      </c>
      <c r="H164" s="67"/>
    </row>
    <row r="165" spans="1:8" ht="36" customHeight="1" x14ac:dyDescent="0.25">
      <c r="A165" s="5">
        <v>401011</v>
      </c>
      <c r="B165" s="167"/>
      <c r="C165" s="166" t="s">
        <v>159</v>
      </c>
      <c r="D165" s="9" t="s">
        <v>812</v>
      </c>
      <c r="E165" s="13" t="s">
        <v>7</v>
      </c>
      <c r="F165" s="56">
        <v>12</v>
      </c>
      <c r="G165" s="66">
        <f>F165*'Katalog stawek i wskaźników'!$C$4</f>
        <v>12</v>
      </c>
      <c r="H165" s="67"/>
    </row>
    <row r="166" spans="1:8" ht="23.25" customHeight="1" x14ac:dyDescent="0.25">
      <c r="A166" s="5">
        <v>401012</v>
      </c>
      <c r="B166" s="167"/>
      <c r="C166" s="166"/>
      <c r="D166" s="9" t="s">
        <v>160</v>
      </c>
      <c r="E166" s="13" t="s">
        <v>7</v>
      </c>
      <c r="F166" s="56">
        <v>10</v>
      </c>
      <c r="G166" s="66">
        <f>F166*'Katalog stawek i wskaźników'!$C$4</f>
        <v>10</v>
      </c>
      <c r="H166" s="67"/>
    </row>
    <row r="167" spans="1:8" ht="30" customHeight="1" x14ac:dyDescent="0.25">
      <c r="A167" s="5">
        <v>402001</v>
      </c>
      <c r="B167" s="167" t="s">
        <v>161</v>
      </c>
      <c r="C167" s="165" t="s">
        <v>5</v>
      </c>
      <c r="D167" s="9" t="s">
        <v>147</v>
      </c>
      <c r="E167" s="13" t="s">
        <v>7</v>
      </c>
      <c r="F167" s="56">
        <v>11</v>
      </c>
      <c r="G167" s="66">
        <f>F167*'Katalog stawek i wskaźników'!$C$4</f>
        <v>11</v>
      </c>
      <c r="H167" s="67"/>
    </row>
    <row r="168" spans="1:8" ht="30" customHeight="1" x14ac:dyDescent="0.25">
      <c r="A168" s="5">
        <v>402002</v>
      </c>
      <c r="B168" s="167"/>
      <c r="C168" s="165"/>
      <c r="D168" s="9" t="s">
        <v>162</v>
      </c>
      <c r="E168" s="13" t="s">
        <v>7</v>
      </c>
      <c r="F168" s="56">
        <v>11</v>
      </c>
      <c r="G168" s="66">
        <f>F168*'Katalog stawek i wskaźników'!$C$4</f>
        <v>11</v>
      </c>
      <c r="H168" s="67"/>
    </row>
    <row r="169" spans="1:8" ht="30" customHeight="1" x14ac:dyDescent="0.25">
      <c r="A169" s="5">
        <v>402003</v>
      </c>
      <c r="B169" s="167"/>
      <c r="C169" s="165" t="s">
        <v>107</v>
      </c>
      <c r="D169" s="9" t="s">
        <v>152</v>
      </c>
      <c r="E169" s="13" t="s">
        <v>7</v>
      </c>
      <c r="F169" s="56">
        <v>7</v>
      </c>
      <c r="G169" s="66">
        <f>F169*'Katalog stawek i wskaźników'!$C$4</f>
        <v>7</v>
      </c>
      <c r="H169" s="67"/>
    </row>
    <row r="170" spans="1:8" x14ac:dyDescent="0.25">
      <c r="A170" s="5">
        <v>402004</v>
      </c>
      <c r="B170" s="167"/>
      <c r="C170" s="165"/>
      <c r="D170" s="9" t="s">
        <v>163</v>
      </c>
      <c r="E170" s="13" t="s">
        <v>7</v>
      </c>
      <c r="F170" s="56">
        <v>7</v>
      </c>
      <c r="G170" s="66">
        <f>F170*'Katalog stawek i wskaźników'!$C$4</f>
        <v>7</v>
      </c>
      <c r="H170" s="67"/>
    </row>
    <row r="171" spans="1:8" x14ac:dyDescent="0.25">
      <c r="A171" s="5">
        <v>402005</v>
      </c>
      <c r="B171" s="167"/>
      <c r="C171" s="165"/>
      <c r="D171" s="9" t="s">
        <v>153</v>
      </c>
      <c r="E171" s="13" t="s">
        <v>7</v>
      </c>
      <c r="F171" s="56">
        <v>7</v>
      </c>
      <c r="G171" s="66">
        <f>F171*'Katalog stawek i wskaźników'!$C$4</f>
        <v>7</v>
      </c>
      <c r="H171" s="67"/>
    </row>
    <row r="172" spans="1:8" ht="31" x14ac:dyDescent="0.25">
      <c r="A172" s="5">
        <v>402006</v>
      </c>
      <c r="B172" s="167"/>
      <c r="C172" s="165"/>
      <c r="D172" s="9" t="s">
        <v>154</v>
      </c>
      <c r="E172" s="13" t="s">
        <v>7</v>
      </c>
      <c r="F172" s="56">
        <v>8</v>
      </c>
      <c r="G172" s="66">
        <f>F172*'Katalog stawek i wskaźników'!$C$4</f>
        <v>8</v>
      </c>
      <c r="H172" s="67"/>
    </row>
    <row r="173" spans="1:8" ht="31" x14ac:dyDescent="0.25">
      <c r="A173" s="5">
        <v>402007</v>
      </c>
      <c r="B173" s="167"/>
      <c r="C173" s="165"/>
      <c r="D173" s="9" t="s">
        <v>155</v>
      </c>
      <c r="E173" s="13" t="s">
        <v>7</v>
      </c>
      <c r="F173" s="56">
        <v>9</v>
      </c>
      <c r="G173" s="66">
        <f>F173*'Katalog stawek i wskaźników'!$C$4</f>
        <v>9</v>
      </c>
      <c r="H173" s="67"/>
    </row>
    <row r="174" spans="1:8" ht="31" x14ac:dyDescent="0.25">
      <c r="A174" s="5">
        <v>402008</v>
      </c>
      <c r="B174" s="167"/>
      <c r="C174" s="165"/>
      <c r="D174" s="9" t="s">
        <v>156</v>
      </c>
      <c r="E174" s="13" t="s">
        <v>7</v>
      </c>
      <c r="F174" s="56">
        <v>10</v>
      </c>
      <c r="G174" s="66">
        <f>F174*'Katalog stawek i wskaźników'!$C$4</f>
        <v>10</v>
      </c>
      <c r="H174" s="67"/>
    </row>
    <row r="175" spans="1:8" ht="31" x14ac:dyDescent="0.25">
      <c r="A175" s="5">
        <v>402009</v>
      </c>
      <c r="B175" s="167"/>
      <c r="C175" s="165"/>
      <c r="D175" s="9" t="s">
        <v>164</v>
      </c>
      <c r="E175" s="13" t="s">
        <v>7</v>
      </c>
      <c r="F175" s="56">
        <v>10</v>
      </c>
      <c r="G175" s="66">
        <f>F175*'Katalog stawek i wskaźników'!$C$4</f>
        <v>10</v>
      </c>
      <c r="H175" s="67"/>
    </row>
    <row r="176" spans="1:8" ht="31" x14ac:dyDescent="0.25">
      <c r="A176" s="5">
        <v>402010</v>
      </c>
      <c r="B176" s="167"/>
      <c r="C176" s="165"/>
      <c r="D176" s="9" t="s">
        <v>157</v>
      </c>
      <c r="E176" s="13" t="s">
        <v>7</v>
      </c>
      <c r="F176" s="56">
        <v>11</v>
      </c>
      <c r="G176" s="66">
        <f>F176*'Katalog stawek i wskaźników'!$C$4</f>
        <v>11</v>
      </c>
      <c r="H176" s="67"/>
    </row>
    <row r="177" spans="1:9" ht="31" x14ac:dyDescent="0.25">
      <c r="A177" s="5">
        <v>402011</v>
      </c>
      <c r="B177" s="167"/>
      <c r="C177" s="165"/>
      <c r="D177" s="9" t="s">
        <v>165</v>
      </c>
      <c r="E177" s="13" t="s">
        <v>7</v>
      </c>
      <c r="F177" s="56">
        <v>14</v>
      </c>
      <c r="G177" s="66">
        <f>F177*'Katalog stawek i wskaźników'!$C$4</f>
        <v>14</v>
      </c>
      <c r="H177" s="67"/>
    </row>
    <row r="178" spans="1:9" ht="31" x14ac:dyDescent="0.25">
      <c r="A178" s="5">
        <v>402012</v>
      </c>
      <c r="B178" s="167"/>
      <c r="C178" s="165"/>
      <c r="D178" s="9" t="s">
        <v>158</v>
      </c>
      <c r="E178" s="13" t="s">
        <v>7</v>
      </c>
      <c r="F178" s="56">
        <v>14</v>
      </c>
      <c r="G178" s="66">
        <f>F178*'Katalog stawek i wskaźników'!$C$4</f>
        <v>14</v>
      </c>
      <c r="H178" s="67"/>
    </row>
    <row r="179" spans="1:9" ht="31" x14ac:dyDescent="0.25">
      <c r="A179" s="5">
        <v>402013</v>
      </c>
      <c r="B179" s="167"/>
      <c r="C179" s="165"/>
      <c r="D179" s="9" t="s">
        <v>166</v>
      </c>
      <c r="E179" s="13" t="s">
        <v>7</v>
      </c>
      <c r="F179" s="56">
        <v>15</v>
      </c>
      <c r="G179" s="66">
        <f>F179*'Katalog stawek i wskaźników'!$C$4</f>
        <v>15</v>
      </c>
      <c r="H179" s="67"/>
    </row>
    <row r="180" spans="1:9" ht="31" x14ac:dyDescent="0.25">
      <c r="A180" s="5">
        <v>402014</v>
      </c>
      <c r="B180" s="167"/>
      <c r="C180" s="165"/>
      <c r="D180" s="9" t="s">
        <v>167</v>
      </c>
      <c r="E180" s="13" t="s">
        <v>7</v>
      </c>
      <c r="F180" s="56">
        <v>19</v>
      </c>
      <c r="G180" s="66">
        <f>F180*'Katalog stawek i wskaźników'!$C$4</f>
        <v>19</v>
      </c>
      <c r="H180" s="67"/>
    </row>
    <row r="181" spans="1:9" s="4" customFormat="1" ht="25" customHeight="1" x14ac:dyDescent="0.25">
      <c r="A181" s="115">
        <v>5</v>
      </c>
      <c r="B181" s="169" t="s">
        <v>429</v>
      </c>
      <c r="C181" s="169"/>
      <c r="D181" s="169"/>
      <c r="E181" s="169"/>
      <c r="F181" s="116"/>
      <c r="G181" s="117"/>
      <c r="H181" s="69"/>
      <c r="I181" s="1"/>
    </row>
    <row r="182" spans="1:9" ht="30.75" customHeight="1" x14ac:dyDescent="0.25">
      <c r="A182" s="5">
        <v>501001</v>
      </c>
      <c r="B182" s="167" t="s">
        <v>899</v>
      </c>
      <c r="C182" s="165" t="s">
        <v>168</v>
      </c>
      <c r="D182" s="95" t="s">
        <v>887</v>
      </c>
      <c r="E182" s="30" t="s">
        <v>7</v>
      </c>
      <c r="F182" s="57">
        <v>18</v>
      </c>
      <c r="G182" s="66">
        <f>F182*'Katalog stawek i wskaźników'!$C$4</f>
        <v>18</v>
      </c>
      <c r="H182" s="67"/>
    </row>
    <row r="183" spans="1:9" ht="30" customHeight="1" x14ac:dyDescent="0.25">
      <c r="A183" s="5">
        <v>501002</v>
      </c>
      <c r="B183" s="167"/>
      <c r="C183" s="165"/>
      <c r="D183" s="95" t="s">
        <v>888</v>
      </c>
      <c r="E183" s="30" t="s">
        <v>7</v>
      </c>
      <c r="F183" s="57">
        <v>18</v>
      </c>
      <c r="G183" s="66">
        <f>F183*'Katalog stawek i wskaźników'!$C$4</f>
        <v>18</v>
      </c>
      <c r="H183" s="67"/>
    </row>
    <row r="184" spans="1:9" ht="30" customHeight="1" x14ac:dyDescent="0.25">
      <c r="A184" s="5">
        <v>501003</v>
      </c>
      <c r="B184" s="167"/>
      <c r="C184" s="165"/>
      <c r="D184" s="95" t="s">
        <v>889</v>
      </c>
      <c r="E184" s="30" t="s">
        <v>7</v>
      </c>
      <c r="F184" s="57">
        <v>31</v>
      </c>
      <c r="G184" s="66">
        <f>F184*'Katalog stawek i wskaźników'!$C$4</f>
        <v>31</v>
      </c>
      <c r="H184" s="67"/>
    </row>
    <row r="185" spans="1:9" s="4" customFormat="1" ht="25" customHeight="1" x14ac:dyDescent="0.25">
      <c r="A185" s="115">
        <v>6</v>
      </c>
      <c r="B185" s="169" t="s">
        <v>169</v>
      </c>
      <c r="C185" s="169"/>
      <c r="D185" s="169"/>
      <c r="E185" s="169"/>
      <c r="F185" s="116"/>
      <c r="G185" s="117"/>
      <c r="H185" s="69"/>
      <c r="I185" s="1"/>
    </row>
    <row r="186" spans="1:9" x14ac:dyDescent="0.25">
      <c r="A186" s="5">
        <v>601001</v>
      </c>
      <c r="B186" s="167" t="s">
        <v>169</v>
      </c>
      <c r="C186" s="83" t="s">
        <v>514</v>
      </c>
      <c r="D186" s="9" t="s">
        <v>170</v>
      </c>
      <c r="E186" s="13" t="s">
        <v>7</v>
      </c>
      <c r="F186" s="56">
        <v>4</v>
      </c>
      <c r="G186" s="66">
        <f>F186*'Katalog stawek i wskaźników'!$C$4</f>
        <v>4</v>
      </c>
      <c r="H186" s="67"/>
    </row>
    <row r="187" spans="1:9" ht="31" x14ac:dyDescent="0.25">
      <c r="A187" s="5">
        <v>601002</v>
      </c>
      <c r="B187" s="167"/>
      <c r="C187" s="83" t="s">
        <v>515</v>
      </c>
      <c r="D187" s="9" t="s">
        <v>170</v>
      </c>
      <c r="E187" s="13" t="s">
        <v>7</v>
      </c>
      <c r="F187" s="56">
        <v>5</v>
      </c>
      <c r="G187" s="66">
        <f>F187*'Katalog stawek i wskaźników'!$C$4</f>
        <v>5</v>
      </c>
      <c r="H187" s="67"/>
    </row>
    <row r="188" spans="1:9" ht="31" x14ac:dyDescent="0.25">
      <c r="A188" s="5">
        <v>601003</v>
      </c>
      <c r="B188" s="167"/>
      <c r="C188" s="83" t="s">
        <v>516</v>
      </c>
      <c r="D188" s="9" t="s">
        <v>170</v>
      </c>
      <c r="E188" s="13" t="s">
        <v>7</v>
      </c>
      <c r="F188" s="56">
        <v>7</v>
      </c>
      <c r="G188" s="66">
        <f>F188*'Katalog stawek i wskaźników'!$C$4</f>
        <v>7</v>
      </c>
      <c r="H188" s="67"/>
    </row>
    <row r="189" spans="1:9" ht="31" x14ac:dyDescent="0.25">
      <c r="A189" s="5">
        <v>601004</v>
      </c>
      <c r="B189" s="167"/>
      <c r="C189" s="83" t="s">
        <v>517</v>
      </c>
      <c r="D189" s="9" t="s">
        <v>170</v>
      </c>
      <c r="E189" s="13" t="s">
        <v>7</v>
      </c>
      <c r="F189" s="56">
        <v>8</v>
      </c>
      <c r="G189" s="66">
        <f>F189*'Katalog stawek i wskaźników'!$C$4</f>
        <v>8</v>
      </c>
      <c r="H189" s="67"/>
    </row>
    <row r="190" spans="1:9" ht="80.25" customHeight="1" x14ac:dyDescent="0.25">
      <c r="A190" s="5">
        <v>601005</v>
      </c>
      <c r="B190" s="167"/>
      <c r="C190" s="83" t="s">
        <v>514</v>
      </c>
      <c r="D190" s="9" t="s">
        <v>601</v>
      </c>
      <c r="E190" s="13" t="s">
        <v>7</v>
      </c>
      <c r="F190" s="56">
        <v>8</v>
      </c>
      <c r="G190" s="66">
        <f>F190*'Katalog stawek i wskaźników'!$C$4</f>
        <v>8</v>
      </c>
      <c r="H190" s="67"/>
    </row>
    <row r="191" spans="1:9" ht="80.25" customHeight="1" x14ac:dyDescent="0.25">
      <c r="A191" s="5">
        <v>601006</v>
      </c>
      <c r="B191" s="167"/>
      <c r="C191" s="83" t="s">
        <v>515</v>
      </c>
      <c r="D191" s="9" t="s">
        <v>601</v>
      </c>
      <c r="E191" s="13" t="s">
        <v>7</v>
      </c>
      <c r="F191" s="56">
        <v>16</v>
      </c>
      <c r="G191" s="66">
        <f>F191*'Katalog stawek i wskaźników'!$C$4</f>
        <v>16</v>
      </c>
      <c r="H191" s="67"/>
    </row>
    <row r="192" spans="1:9" ht="80.25" customHeight="1" x14ac:dyDescent="0.25">
      <c r="A192" s="5">
        <v>601007</v>
      </c>
      <c r="B192" s="167"/>
      <c r="C192" s="83" t="s">
        <v>516</v>
      </c>
      <c r="D192" s="9" t="s">
        <v>601</v>
      </c>
      <c r="E192" s="13" t="s">
        <v>7</v>
      </c>
      <c r="F192" s="56">
        <v>24</v>
      </c>
      <c r="G192" s="66">
        <f>F192*'Katalog stawek i wskaźników'!$C$4</f>
        <v>24</v>
      </c>
      <c r="H192" s="67"/>
    </row>
    <row r="193" spans="1:9" ht="80.25" customHeight="1" x14ac:dyDescent="0.25">
      <c r="A193" s="5">
        <v>601008</v>
      </c>
      <c r="B193" s="167"/>
      <c r="C193" s="83" t="s">
        <v>517</v>
      </c>
      <c r="D193" s="9" t="s">
        <v>601</v>
      </c>
      <c r="E193" s="13" t="s">
        <v>7</v>
      </c>
      <c r="F193" s="56">
        <v>32</v>
      </c>
      <c r="G193" s="66">
        <f>F193*'Katalog stawek i wskaźników'!$C$4</f>
        <v>32</v>
      </c>
      <c r="H193" s="67"/>
    </row>
    <row r="194" spans="1:9" s="4" customFormat="1" ht="25" customHeight="1" x14ac:dyDescent="0.25">
      <c r="A194" s="115">
        <v>7</v>
      </c>
      <c r="B194" s="169" t="s">
        <v>172</v>
      </c>
      <c r="C194" s="169"/>
      <c r="D194" s="169"/>
      <c r="E194" s="169"/>
      <c r="F194" s="116"/>
      <c r="G194" s="117"/>
      <c r="H194" s="69"/>
      <c r="I194" s="1"/>
    </row>
    <row r="195" spans="1:9" ht="43.5" customHeight="1" x14ac:dyDescent="0.25">
      <c r="A195" s="5">
        <v>701001</v>
      </c>
      <c r="B195" s="167" t="s">
        <v>172</v>
      </c>
      <c r="C195" s="166" t="s">
        <v>848</v>
      </c>
      <c r="D195" s="9" t="s">
        <v>581</v>
      </c>
      <c r="E195" s="13" t="s">
        <v>7</v>
      </c>
      <c r="F195" s="56">
        <v>5</v>
      </c>
      <c r="G195" s="66">
        <f>F195*'Katalog stawek i wskaźników'!$C$4</f>
        <v>5</v>
      </c>
      <c r="H195" s="67"/>
    </row>
    <row r="196" spans="1:9" ht="43.5" customHeight="1" x14ac:dyDescent="0.25">
      <c r="A196" s="5">
        <v>701002</v>
      </c>
      <c r="B196" s="167"/>
      <c r="C196" s="166"/>
      <c r="D196" s="9" t="s">
        <v>171</v>
      </c>
      <c r="E196" s="13" t="s">
        <v>7</v>
      </c>
      <c r="F196" s="56">
        <v>9</v>
      </c>
      <c r="G196" s="66">
        <f>F196*'Katalog stawek i wskaźników'!$C$4</f>
        <v>9</v>
      </c>
      <c r="H196" s="67"/>
    </row>
    <row r="197" spans="1:9" ht="62" x14ac:dyDescent="0.25">
      <c r="A197" s="5">
        <v>701003</v>
      </c>
      <c r="B197" s="167"/>
      <c r="C197" s="83" t="s">
        <v>905</v>
      </c>
      <c r="D197" s="9" t="s">
        <v>160</v>
      </c>
      <c r="E197" s="13" t="s">
        <v>7</v>
      </c>
      <c r="F197" s="56">
        <v>4</v>
      </c>
      <c r="G197" s="66">
        <f>F197*'Katalog stawek i wskaźników'!$C$4</f>
        <v>4</v>
      </c>
      <c r="H197" s="67"/>
    </row>
    <row r="198" spans="1:9" ht="62" x14ac:dyDescent="0.25">
      <c r="A198" s="5">
        <v>701004</v>
      </c>
      <c r="B198" s="167"/>
      <c r="C198" s="83" t="s">
        <v>906</v>
      </c>
      <c r="D198" s="9" t="s">
        <v>160</v>
      </c>
      <c r="E198" s="13" t="s">
        <v>7</v>
      </c>
      <c r="F198" s="56">
        <v>5</v>
      </c>
      <c r="G198" s="66">
        <f>F198*'Katalog stawek i wskaźników'!$C$4</f>
        <v>5</v>
      </c>
      <c r="H198" s="67"/>
    </row>
    <row r="199" spans="1:9" ht="62" x14ac:dyDescent="0.25">
      <c r="A199" s="5">
        <v>701005</v>
      </c>
      <c r="B199" s="167"/>
      <c r="C199" s="83" t="s">
        <v>907</v>
      </c>
      <c r="D199" s="9" t="s">
        <v>160</v>
      </c>
      <c r="E199" s="13" t="s">
        <v>7</v>
      </c>
      <c r="F199" s="56">
        <v>6</v>
      </c>
      <c r="G199" s="66">
        <f>F199*'Katalog stawek i wskaźników'!$C$4</f>
        <v>6</v>
      </c>
      <c r="H199" s="67"/>
    </row>
    <row r="200" spans="1:9" ht="62" x14ac:dyDescent="0.25">
      <c r="A200" s="5">
        <v>701006</v>
      </c>
      <c r="B200" s="167"/>
      <c r="C200" s="83" t="s">
        <v>908</v>
      </c>
      <c r="D200" s="9" t="s">
        <v>160</v>
      </c>
      <c r="E200" s="13" t="s">
        <v>7</v>
      </c>
      <c r="F200" s="56">
        <v>8</v>
      </c>
      <c r="G200" s="66">
        <f>F200*'Katalog stawek i wskaźników'!$C$4</f>
        <v>8</v>
      </c>
      <c r="H200" s="67"/>
    </row>
    <row r="201" spans="1:9" x14ac:dyDescent="0.25">
      <c r="A201" s="5">
        <v>701007</v>
      </c>
      <c r="B201" s="167"/>
      <c r="C201" s="165" t="s">
        <v>900</v>
      </c>
      <c r="D201" s="9" t="s">
        <v>160</v>
      </c>
      <c r="E201" s="13" t="s">
        <v>7</v>
      </c>
      <c r="F201" s="56">
        <v>4</v>
      </c>
      <c r="G201" s="66">
        <f>F201*'Katalog stawek i wskaźników'!$C$4</f>
        <v>4</v>
      </c>
      <c r="H201" s="67"/>
    </row>
    <row r="202" spans="1:9" ht="87.75" customHeight="1" x14ac:dyDescent="0.25">
      <c r="A202" s="5">
        <v>701008</v>
      </c>
      <c r="B202" s="167"/>
      <c r="C202" s="165"/>
      <c r="D202" s="9" t="s">
        <v>903</v>
      </c>
      <c r="E202" s="13" t="s">
        <v>7</v>
      </c>
      <c r="F202" s="56">
        <v>8</v>
      </c>
      <c r="G202" s="66">
        <f>F202*'Katalog stawek i wskaźników'!$C$4</f>
        <v>8</v>
      </c>
      <c r="H202" s="67"/>
    </row>
    <row r="203" spans="1:9" x14ac:dyDescent="0.25">
      <c r="A203" s="5">
        <v>701009</v>
      </c>
      <c r="B203" s="167"/>
      <c r="C203" s="165" t="s">
        <v>901</v>
      </c>
      <c r="D203" s="9" t="s">
        <v>160</v>
      </c>
      <c r="E203" s="13" t="s">
        <v>7</v>
      </c>
      <c r="F203" s="56">
        <v>7</v>
      </c>
      <c r="G203" s="66">
        <f>F203*'Katalog stawek i wskaźników'!$C$4</f>
        <v>7</v>
      </c>
      <c r="H203" s="67"/>
    </row>
    <row r="204" spans="1:9" ht="68.25" customHeight="1" x14ac:dyDescent="0.25">
      <c r="A204" s="5">
        <v>701010</v>
      </c>
      <c r="B204" s="167"/>
      <c r="C204" s="165"/>
      <c r="D204" s="9" t="s">
        <v>903</v>
      </c>
      <c r="E204" s="13" t="s">
        <v>7</v>
      </c>
      <c r="F204" s="56">
        <v>12</v>
      </c>
      <c r="G204" s="66">
        <f>F204*'Katalog stawek i wskaźników'!$C$4</f>
        <v>12</v>
      </c>
      <c r="H204" s="67"/>
    </row>
    <row r="205" spans="1:9" x14ac:dyDescent="0.25">
      <c r="A205" s="5">
        <v>701011</v>
      </c>
      <c r="B205" s="167"/>
      <c r="C205" s="165" t="s">
        <v>902</v>
      </c>
      <c r="D205" s="9" t="s">
        <v>160</v>
      </c>
      <c r="E205" s="13" t="s">
        <v>7</v>
      </c>
      <c r="F205" s="56">
        <v>10</v>
      </c>
      <c r="G205" s="66">
        <f>F205*'Katalog stawek i wskaźników'!$C$4</f>
        <v>10</v>
      </c>
      <c r="H205" s="67"/>
    </row>
    <row r="206" spans="1:9" ht="70.5" customHeight="1" x14ac:dyDescent="0.25">
      <c r="A206" s="5">
        <v>701012</v>
      </c>
      <c r="B206" s="167"/>
      <c r="C206" s="165"/>
      <c r="D206" s="9" t="s">
        <v>903</v>
      </c>
      <c r="E206" s="13" t="s">
        <v>7</v>
      </c>
      <c r="F206" s="56">
        <v>14</v>
      </c>
      <c r="G206" s="66">
        <f>F206*'Katalog stawek i wskaźników'!$C$4</f>
        <v>14</v>
      </c>
      <c r="H206" s="67"/>
    </row>
    <row r="207" spans="1:9" x14ac:dyDescent="0.25">
      <c r="A207" s="5">
        <v>701013</v>
      </c>
      <c r="B207" s="167"/>
      <c r="C207" s="183" t="s">
        <v>904</v>
      </c>
      <c r="D207" s="75" t="s">
        <v>160</v>
      </c>
      <c r="E207" s="30" t="s">
        <v>7</v>
      </c>
      <c r="F207" s="57">
        <v>65</v>
      </c>
      <c r="G207" s="76">
        <f>F207*'Katalog stawek i wskaźników'!$C$4</f>
        <v>65</v>
      </c>
      <c r="H207" s="67"/>
    </row>
    <row r="208" spans="1:9" ht="68.25" customHeight="1" x14ac:dyDescent="0.25">
      <c r="A208" s="5">
        <v>701014</v>
      </c>
      <c r="B208" s="167"/>
      <c r="C208" s="183"/>
      <c r="D208" s="93" t="s">
        <v>903</v>
      </c>
      <c r="E208" s="30" t="s">
        <v>7</v>
      </c>
      <c r="F208" s="57">
        <v>85</v>
      </c>
      <c r="G208" s="76">
        <f>F208*'Katalog stawek i wskaźników'!$C$4</f>
        <v>85</v>
      </c>
      <c r="H208" s="67"/>
    </row>
    <row r="209" spans="1:9" ht="77.5" x14ac:dyDescent="0.25">
      <c r="A209" s="5">
        <v>701015</v>
      </c>
      <c r="B209" s="167"/>
      <c r="C209" s="83" t="s">
        <v>558</v>
      </c>
      <c r="D209" s="9" t="s">
        <v>649</v>
      </c>
      <c r="E209" s="13" t="s">
        <v>7</v>
      </c>
      <c r="F209" s="56">
        <v>8</v>
      </c>
      <c r="G209" s="66">
        <f>F209*'Katalog stawek i wskaźników'!$C$4</f>
        <v>8</v>
      </c>
      <c r="H209" s="67"/>
    </row>
    <row r="210" spans="1:9" ht="93" x14ac:dyDescent="0.25">
      <c r="A210" s="5">
        <v>701016</v>
      </c>
      <c r="B210" s="167"/>
      <c r="C210" s="83" t="s">
        <v>647</v>
      </c>
      <c r="D210" s="9" t="s">
        <v>649</v>
      </c>
      <c r="E210" s="13" t="s">
        <v>7</v>
      </c>
      <c r="F210" s="56">
        <v>8</v>
      </c>
      <c r="G210" s="66">
        <f>F210*'Katalog stawek i wskaźników'!$C$4</f>
        <v>8</v>
      </c>
      <c r="H210" s="67"/>
    </row>
    <row r="211" spans="1:9" ht="93" x14ac:dyDescent="0.25">
      <c r="A211" s="5">
        <v>701017</v>
      </c>
      <c r="B211" s="167"/>
      <c r="C211" s="83" t="s">
        <v>648</v>
      </c>
      <c r="D211" s="9" t="s">
        <v>650</v>
      </c>
      <c r="E211" s="13" t="s">
        <v>7</v>
      </c>
      <c r="F211" s="56">
        <v>8</v>
      </c>
      <c r="G211" s="66">
        <f>F211*'Katalog stawek i wskaźników'!$C$4</f>
        <v>8</v>
      </c>
      <c r="H211" s="67"/>
    </row>
    <row r="212" spans="1:9" ht="31" x14ac:dyDescent="0.25">
      <c r="A212" s="5">
        <v>701018</v>
      </c>
      <c r="B212" s="96"/>
      <c r="C212" s="84" t="s">
        <v>602</v>
      </c>
      <c r="D212" s="9" t="s">
        <v>651</v>
      </c>
      <c r="E212" s="13" t="s">
        <v>7</v>
      </c>
      <c r="F212" s="56">
        <v>6</v>
      </c>
      <c r="G212" s="66">
        <f>F212*'Katalog stawek i wskaźników'!$C$4</f>
        <v>6</v>
      </c>
      <c r="H212" s="67"/>
    </row>
    <row r="213" spans="1:9" x14ac:dyDescent="0.25">
      <c r="A213" s="5">
        <v>701019</v>
      </c>
      <c r="B213" s="96"/>
      <c r="C213" s="83" t="s">
        <v>600</v>
      </c>
      <c r="D213" s="9" t="s">
        <v>814</v>
      </c>
      <c r="E213" s="13" t="s">
        <v>7</v>
      </c>
      <c r="F213" s="56">
        <v>1</v>
      </c>
      <c r="G213" s="66">
        <f>F213*'Katalog stawek i wskaźników'!$C$4</f>
        <v>1</v>
      </c>
      <c r="H213" s="67"/>
    </row>
    <row r="214" spans="1:9" s="4" customFormat="1" ht="25" customHeight="1" x14ac:dyDescent="0.25">
      <c r="A214" s="115">
        <v>8</v>
      </c>
      <c r="B214" s="169" t="s">
        <v>173</v>
      </c>
      <c r="C214" s="169"/>
      <c r="D214" s="169"/>
      <c r="E214" s="169"/>
      <c r="F214" s="116"/>
      <c r="G214" s="117"/>
      <c r="H214" s="69"/>
      <c r="I214" s="1"/>
    </row>
    <row r="215" spans="1:9" ht="51" customHeight="1" x14ac:dyDescent="0.25">
      <c r="A215" s="5">
        <v>801001</v>
      </c>
      <c r="B215" s="167" t="s">
        <v>503</v>
      </c>
      <c r="C215" s="166" t="s">
        <v>174</v>
      </c>
      <c r="D215" s="9" t="s">
        <v>542</v>
      </c>
      <c r="E215" s="13" t="s">
        <v>7</v>
      </c>
      <c r="F215" s="56">
        <v>7</v>
      </c>
      <c r="G215" s="66">
        <f>F215*'Katalog stawek i wskaźników'!$C$4</f>
        <v>7</v>
      </c>
      <c r="H215" s="67"/>
    </row>
    <row r="216" spans="1:9" ht="51" customHeight="1" x14ac:dyDescent="0.25">
      <c r="A216" s="5">
        <v>801002</v>
      </c>
      <c r="B216" s="167"/>
      <c r="C216" s="166"/>
      <c r="D216" s="9" t="s">
        <v>175</v>
      </c>
      <c r="E216" s="13" t="s">
        <v>7</v>
      </c>
      <c r="F216" s="56">
        <v>11</v>
      </c>
      <c r="G216" s="66">
        <f>F216*'Katalog stawek i wskaźników'!$C$4</f>
        <v>11</v>
      </c>
      <c r="H216" s="67"/>
    </row>
    <row r="217" spans="1:9" ht="46.5" customHeight="1" x14ac:dyDescent="0.25">
      <c r="A217" s="5">
        <v>801003</v>
      </c>
      <c r="B217" s="167"/>
      <c r="C217" s="184" t="s">
        <v>176</v>
      </c>
      <c r="D217" s="9" t="s">
        <v>542</v>
      </c>
      <c r="E217" s="13" t="s">
        <v>7</v>
      </c>
      <c r="F217" s="56">
        <v>7</v>
      </c>
      <c r="G217" s="66">
        <f>F217*'Katalog stawek i wskaźników'!$C$4</f>
        <v>7</v>
      </c>
      <c r="H217" s="67"/>
    </row>
    <row r="218" spans="1:9" ht="46.5" customHeight="1" x14ac:dyDescent="0.25">
      <c r="A218" s="5">
        <v>801004</v>
      </c>
      <c r="B218" s="167"/>
      <c r="C218" s="184"/>
      <c r="D218" s="9" t="s">
        <v>175</v>
      </c>
      <c r="E218" s="13" t="s">
        <v>7</v>
      </c>
      <c r="F218" s="56">
        <v>11</v>
      </c>
      <c r="G218" s="66">
        <f>F218*'Katalog stawek i wskaźników'!$C$4</f>
        <v>11</v>
      </c>
      <c r="H218" s="67"/>
    </row>
    <row r="219" spans="1:9" ht="66" customHeight="1" x14ac:dyDescent="0.25">
      <c r="A219" s="5">
        <v>801005</v>
      </c>
      <c r="B219" s="167"/>
      <c r="C219" s="166" t="s">
        <v>177</v>
      </c>
      <c r="D219" s="9" t="s">
        <v>542</v>
      </c>
      <c r="E219" s="13" t="s">
        <v>7</v>
      </c>
      <c r="F219" s="56">
        <v>8</v>
      </c>
      <c r="G219" s="66">
        <f>F219*'Katalog stawek i wskaźników'!$C$4</f>
        <v>8</v>
      </c>
      <c r="H219" s="67"/>
    </row>
    <row r="220" spans="1:9" ht="66" customHeight="1" x14ac:dyDescent="0.25">
      <c r="A220" s="5">
        <v>801006</v>
      </c>
      <c r="B220" s="167"/>
      <c r="C220" s="166"/>
      <c r="D220" s="9" t="s">
        <v>175</v>
      </c>
      <c r="E220" s="13" t="s">
        <v>7</v>
      </c>
      <c r="F220" s="56">
        <v>16</v>
      </c>
      <c r="G220" s="66">
        <f>F220*'Katalog stawek i wskaźników'!$C$4</f>
        <v>16</v>
      </c>
      <c r="H220" s="67"/>
    </row>
    <row r="221" spans="1:9" ht="74.25" customHeight="1" x14ac:dyDescent="0.25">
      <c r="A221" s="5">
        <v>801007</v>
      </c>
      <c r="B221" s="167"/>
      <c r="C221" s="166" t="s">
        <v>178</v>
      </c>
      <c r="D221" s="9" t="s">
        <v>542</v>
      </c>
      <c r="E221" s="13" t="s">
        <v>7</v>
      </c>
      <c r="F221" s="56">
        <v>9</v>
      </c>
      <c r="G221" s="66">
        <f>F221*'Katalog stawek i wskaźników'!$C$4</f>
        <v>9</v>
      </c>
      <c r="H221" s="67"/>
    </row>
    <row r="222" spans="1:9" ht="74.25" customHeight="1" x14ac:dyDescent="0.25">
      <c r="A222" s="5">
        <v>801008</v>
      </c>
      <c r="B222" s="167"/>
      <c r="C222" s="166"/>
      <c r="D222" s="9" t="s">
        <v>175</v>
      </c>
      <c r="E222" s="13" t="s">
        <v>7</v>
      </c>
      <c r="F222" s="56">
        <v>19</v>
      </c>
      <c r="G222" s="66">
        <f>F222*'Katalog stawek i wskaźników'!$C$4</f>
        <v>19</v>
      </c>
      <c r="H222" s="67"/>
    </row>
    <row r="223" spans="1:9" ht="53.25" customHeight="1" x14ac:dyDescent="0.25">
      <c r="A223" s="5">
        <v>801009</v>
      </c>
      <c r="B223" s="167"/>
      <c r="C223" s="165" t="s">
        <v>502</v>
      </c>
      <c r="D223" s="9" t="s">
        <v>542</v>
      </c>
      <c r="E223" s="13" t="s">
        <v>7</v>
      </c>
      <c r="F223" s="56">
        <v>7</v>
      </c>
      <c r="G223" s="66">
        <f>F223*'Katalog stawek i wskaźników'!$C$4</f>
        <v>7</v>
      </c>
      <c r="H223" s="67"/>
    </row>
    <row r="224" spans="1:9" ht="53.25" customHeight="1" x14ac:dyDescent="0.25">
      <c r="A224" s="5">
        <v>801010</v>
      </c>
      <c r="B224" s="167"/>
      <c r="C224" s="165"/>
      <c r="D224" s="9" t="s">
        <v>175</v>
      </c>
      <c r="E224" s="13" t="s">
        <v>7</v>
      </c>
      <c r="F224" s="56">
        <v>11</v>
      </c>
      <c r="G224" s="66">
        <f>F224*'Katalog stawek i wskaźników'!$C$4</f>
        <v>11</v>
      </c>
      <c r="H224" s="67"/>
    </row>
    <row r="225" spans="1:19" ht="49.5" customHeight="1" x14ac:dyDescent="0.25">
      <c r="A225" s="5">
        <v>801011</v>
      </c>
      <c r="B225" s="167"/>
      <c r="C225" s="166" t="s">
        <v>179</v>
      </c>
      <c r="D225" s="9" t="s">
        <v>542</v>
      </c>
      <c r="E225" s="13" t="s">
        <v>7</v>
      </c>
      <c r="F225" s="56">
        <v>7</v>
      </c>
      <c r="G225" s="66">
        <f>F225*'Katalog stawek i wskaźników'!$C$4</f>
        <v>7</v>
      </c>
      <c r="H225" s="67"/>
    </row>
    <row r="226" spans="1:19" ht="49.5" customHeight="1" x14ac:dyDescent="0.25">
      <c r="A226" s="5">
        <v>801012</v>
      </c>
      <c r="B226" s="167"/>
      <c r="C226" s="166"/>
      <c r="D226" s="9" t="s">
        <v>175</v>
      </c>
      <c r="E226" s="13" t="s">
        <v>7</v>
      </c>
      <c r="F226" s="56">
        <v>11</v>
      </c>
      <c r="G226" s="66">
        <f>F226*'Katalog stawek i wskaźników'!$C$4</f>
        <v>11</v>
      </c>
      <c r="H226" s="67"/>
    </row>
    <row r="227" spans="1:19" ht="51" customHeight="1" x14ac:dyDescent="0.25">
      <c r="A227" s="5">
        <v>801013</v>
      </c>
      <c r="B227" s="167"/>
      <c r="C227" s="166" t="s">
        <v>180</v>
      </c>
      <c r="D227" s="9" t="s">
        <v>542</v>
      </c>
      <c r="E227" s="13" t="s">
        <v>7</v>
      </c>
      <c r="F227" s="56">
        <v>7</v>
      </c>
      <c r="G227" s="66">
        <f>F227*'Katalog stawek i wskaźników'!$C$4</f>
        <v>7</v>
      </c>
      <c r="H227" s="67"/>
    </row>
    <row r="228" spans="1:19" ht="51" customHeight="1" x14ac:dyDescent="0.25">
      <c r="A228" s="5">
        <v>801014</v>
      </c>
      <c r="B228" s="167"/>
      <c r="C228" s="166"/>
      <c r="D228" s="9" t="s">
        <v>175</v>
      </c>
      <c r="E228" s="13" t="s">
        <v>7</v>
      </c>
      <c r="F228" s="56">
        <v>11</v>
      </c>
      <c r="G228" s="66">
        <f>F228*'Katalog stawek i wskaźników'!$C$4</f>
        <v>11</v>
      </c>
      <c r="H228" s="67"/>
      <c r="J228" s="67"/>
      <c r="K228" s="67"/>
      <c r="L228" s="67"/>
      <c r="M228" s="67"/>
      <c r="N228" s="67"/>
      <c r="O228" s="67"/>
      <c r="P228" s="67"/>
      <c r="Q228" s="67"/>
      <c r="R228" s="67"/>
      <c r="S228" s="67"/>
    </row>
    <row r="229" spans="1:19" ht="51" customHeight="1" x14ac:dyDescent="0.25">
      <c r="A229" s="5">
        <v>801015</v>
      </c>
      <c r="B229" s="167"/>
      <c r="C229" s="184" t="s">
        <v>847</v>
      </c>
      <c r="D229" s="75" t="s">
        <v>542</v>
      </c>
      <c r="E229" s="30" t="s">
        <v>7</v>
      </c>
      <c r="F229" s="57">
        <v>7</v>
      </c>
      <c r="G229" s="76">
        <f>F229*'Katalog stawek i wskaźników'!$C$4</f>
        <v>7</v>
      </c>
      <c r="H229" s="63"/>
      <c r="J229" s="63"/>
      <c r="K229" s="63"/>
      <c r="L229" s="63"/>
      <c r="M229" s="63"/>
      <c r="N229" s="63"/>
      <c r="O229" s="63"/>
      <c r="P229" s="63"/>
      <c r="Q229" s="63"/>
      <c r="R229" s="63"/>
      <c r="S229" s="63"/>
    </row>
    <row r="230" spans="1:19" ht="51" customHeight="1" x14ac:dyDescent="0.25">
      <c r="A230" s="5">
        <v>801016</v>
      </c>
      <c r="B230" s="167"/>
      <c r="C230" s="184"/>
      <c r="D230" s="75" t="s">
        <v>175</v>
      </c>
      <c r="E230" s="30" t="s">
        <v>7</v>
      </c>
      <c r="F230" s="57">
        <v>11</v>
      </c>
      <c r="G230" s="76">
        <f>F230*'Katalog stawek i wskaźników'!$C$4</f>
        <v>11</v>
      </c>
      <c r="H230" s="63"/>
      <c r="J230" s="63"/>
      <c r="K230" s="63"/>
      <c r="L230" s="63"/>
      <c r="M230" s="63"/>
      <c r="N230" s="63"/>
      <c r="O230" s="63"/>
      <c r="P230" s="63"/>
      <c r="Q230" s="63"/>
      <c r="R230" s="63"/>
      <c r="S230" s="63"/>
    </row>
    <row r="231" spans="1:19" ht="37.5" customHeight="1" x14ac:dyDescent="0.25">
      <c r="A231" s="5">
        <v>801017</v>
      </c>
      <c r="B231" s="167"/>
      <c r="C231" s="166" t="s">
        <v>181</v>
      </c>
      <c r="D231" s="9" t="s">
        <v>160</v>
      </c>
      <c r="E231" s="13" t="s">
        <v>7</v>
      </c>
      <c r="F231" s="56">
        <v>15</v>
      </c>
      <c r="G231" s="66">
        <f>F231*'Katalog stawek i wskaźników'!$C$4</f>
        <v>15</v>
      </c>
      <c r="H231" s="67"/>
    </row>
    <row r="232" spans="1:19" ht="37.5" customHeight="1" x14ac:dyDescent="0.25">
      <c r="A232" s="5">
        <v>801018</v>
      </c>
      <c r="B232" s="167"/>
      <c r="C232" s="166"/>
      <c r="D232" s="9" t="s">
        <v>652</v>
      </c>
      <c r="E232" s="13" t="s">
        <v>7</v>
      </c>
      <c r="F232" s="56">
        <v>19</v>
      </c>
      <c r="G232" s="66">
        <f>F232*'Katalog stawek i wskaźników'!$C$4</f>
        <v>19</v>
      </c>
      <c r="H232" s="67"/>
    </row>
    <row r="233" spans="1:19" ht="44.25" customHeight="1" x14ac:dyDescent="0.25">
      <c r="A233" s="5">
        <v>801019</v>
      </c>
      <c r="B233" s="167"/>
      <c r="C233" s="166" t="s">
        <v>182</v>
      </c>
      <c r="D233" s="9" t="s">
        <v>160</v>
      </c>
      <c r="E233" s="13" t="s">
        <v>7</v>
      </c>
      <c r="F233" s="56">
        <v>15</v>
      </c>
      <c r="G233" s="66">
        <f>F233*'Katalog stawek i wskaźników'!$C$4</f>
        <v>15</v>
      </c>
      <c r="H233" s="67"/>
    </row>
    <row r="234" spans="1:19" ht="44.25" customHeight="1" x14ac:dyDescent="0.25">
      <c r="A234" s="5">
        <v>801020</v>
      </c>
      <c r="B234" s="167"/>
      <c r="C234" s="166"/>
      <c r="D234" s="9" t="s">
        <v>652</v>
      </c>
      <c r="E234" s="13" t="s">
        <v>7</v>
      </c>
      <c r="F234" s="56">
        <v>19</v>
      </c>
      <c r="G234" s="66">
        <f>F234*'Katalog stawek i wskaźników'!$C$4</f>
        <v>19</v>
      </c>
      <c r="H234" s="67"/>
    </row>
    <row r="235" spans="1:19" ht="37.5" customHeight="1" x14ac:dyDescent="0.25">
      <c r="A235" s="5">
        <v>801021</v>
      </c>
      <c r="B235" s="167"/>
      <c r="C235" s="166" t="s">
        <v>183</v>
      </c>
      <c r="D235" s="9" t="s">
        <v>160</v>
      </c>
      <c r="E235" s="13" t="s">
        <v>7</v>
      </c>
      <c r="F235" s="56">
        <v>15</v>
      </c>
      <c r="G235" s="66">
        <f>F235*'Katalog stawek i wskaźników'!$C$4</f>
        <v>15</v>
      </c>
      <c r="H235" s="67"/>
    </row>
    <row r="236" spans="1:19" ht="37.5" customHeight="1" x14ac:dyDescent="0.25">
      <c r="A236" s="5">
        <v>801022</v>
      </c>
      <c r="B236" s="167"/>
      <c r="C236" s="166"/>
      <c r="D236" s="9" t="s">
        <v>652</v>
      </c>
      <c r="E236" s="13" t="s">
        <v>7</v>
      </c>
      <c r="F236" s="56">
        <v>19</v>
      </c>
      <c r="G236" s="66">
        <f>F236*'Katalog stawek i wskaźników'!$C$4</f>
        <v>19</v>
      </c>
      <c r="H236" s="67"/>
    </row>
    <row r="237" spans="1:19" ht="25" customHeight="1" x14ac:dyDescent="0.25">
      <c r="A237" s="115">
        <v>9</v>
      </c>
      <c r="B237" s="169" t="s">
        <v>184</v>
      </c>
      <c r="C237" s="169"/>
      <c r="D237" s="169"/>
      <c r="E237" s="169"/>
      <c r="F237" s="116"/>
      <c r="G237" s="117"/>
      <c r="H237" s="67"/>
    </row>
    <row r="238" spans="1:19" ht="46.5" x14ac:dyDescent="0.25">
      <c r="A238" s="5">
        <v>901001</v>
      </c>
      <c r="B238" s="167" t="s">
        <v>184</v>
      </c>
      <c r="C238" s="83" t="s">
        <v>185</v>
      </c>
      <c r="D238" s="9" t="s">
        <v>639</v>
      </c>
      <c r="E238" s="13" t="s">
        <v>7</v>
      </c>
      <c r="F238" s="56">
        <v>66</v>
      </c>
      <c r="G238" s="66">
        <f>F238*'Katalog stawek i wskaźników'!$C$4</f>
        <v>66</v>
      </c>
      <c r="H238" s="67"/>
    </row>
    <row r="239" spans="1:19" ht="18.75" customHeight="1" x14ac:dyDescent="0.25">
      <c r="A239" s="5">
        <v>901002</v>
      </c>
      <c r="B239" s="167"/>
      <c r="C239" s="166" t="s">
        <v>186</v>
      </c>
      <c r="D239" s="9" t="s">
        <v>187</v>
      </c>
      <c r="E239" s="13" t="s">
        <v>7</v>
      </c>
      <c r="F239" s="56">
        <v>11</v>
      </c>
      <c r="G239" s="66">
        <f>F239*'Katalog stawek i wskaźników'!$C$4</f>
        <v>11</v>
      </c>
      <c r="H239" s="67"/>
    </row>
    <row r="240" spans="1:19" ht="31" x14ac:dyDescent="0.25">
      <c r="A240" s="5">
        <v>901003</v>
      </c>
      <c r="B240" s="167"/>
      <c r="C240" s="166"/>
      <c r="D240" s="9" t="s">
        <v>611</v>
      </c>
      <c r="E240" s="13" t="s">
        <v>7</v>
      </c>
      <c r="F240" s="56">
        <v>7</v>
      </c>
      <c r="G240" s="66">
        <f>F240*'Katalog stawek i wskaźników'!$C$4</f>
        <v>7</v>
      </c>
      <c r="H240" s="67"/>
    </row>
    <row r="241" spans="1:9" ht="30" customHeight="1" x14ac:dyDescent="0.25">
      <c r="A241" s="5">
        <v>901005</v>
      </c>
      <c r="B241" s="167"/>
      <c r="C241" s="166" t="s">
        <v>188</v>
      </c>
      <c r="D241" s="9" t="s">
        <v>189</v>
      </c>
      <c r="E241" s="13" t="s">
        <v>7</v>
      </c>
      <c r="F241" s="56">
        <v>4</v>
      </c>
      <c r="G241" s="66">
        <f>F241*'Katalog stawek i wskaźników'!$C$4</f>
        <v>4</v>
      </c>
      <c r="H241" s="67"/>
    </row>
    <row r="242" spans="1:9" ht="30" customHeight="1" x14ac:dyDescent="0.25">
      <c r="A242" s="5">
        <v>901006</v>
      </c>
      <c r="B242" s="167"/>
      <c r="C242" s="166"/>
      <c r="D242" s="9" t="s">
        <v>190</v>
      </c>
      <c r="E242" s="13" t="s">
        <v>7</v>
      </c>
      <c r="F242" s="56">
        <v>14</v>
      </c>
      <c r="G242" s="66">
        <f>F242*'Katalog stawek i wskaźników'!$C$4</f>
        <v>14</v>
      </c>
      <c r="H242" s="67"/>
    </row>
    <row r="243" spans="1:9" s="4" customFormat="1" ht="25" customHeight="1" x14ac:dyDescent="0.25">
      <c r="A243" s="115">
        <v>10</v>
      </c>
      <c r="B243" s="169" t="s">
        <v>430</v>
      </c>
      <c r="C243" s="169"/>
      <c r="D243" s="169"/>
      <c r="E243" s="169"/>
      <c r="F243" s="116"/>
      <c r="G243" s="117"/>
      <c r="H243" s="69"/>
      <c r="I243" s="1"/>
    </row>
    <row r="244" spans="1:9" ht="30" customHeight="1" x14ac:dyDescent="0.25">
      <c r="A244" s="5">
        <v>1002001</v>
      </c>
      <c r="B244" s="167"/>
      <c r="C244" s="172" t="s">
        <v>530</v>
      </c>
      <c r="D244" s="9" t="s">
        <v>249</v>
      </c>
      <c r="E244" s="13" t="s">
        <v>7</v>
      </c>
      <c r="F244" s="56">
        <v>29</v>
      </c>
      <c r="G244" s="66">
        <f>F244*'Katalog stawek i wskaźników'!$C$4</f>
        <v>29</v>
      </c>
      <c r="H244" s="67"/>
    </row>
    <row r="245" spans="1:9" ht="31" x14ac:dyDescent="0.25">
      <c r="A245" s="5">
        <v>1002002</v>
      </c>
      <c r="B245" s="167"/>
      <c r="C245" s="173"/>
      <c r="D245" s="9" t="s">
        <v>250</v>
      </c>
      <c r="E245" s="13" t="s">
        <v>7</v>
      </c>
      <c r="F245" s="56">
        <v>29</v>
      </c>
      <c r="G245" s="66">
        <f>F245*'Katalog stawek i wskaźników'!$C$4</f>
        <v>29</v>
      </c>
      <c r="H245" s="67"/>
    </row>
    <row r="246" spans="1:9" x14ac:dyDescent="0.25">
      <c r="A246" s="5">
        <v>1002003</v>
      </c>
      <c r="B246" s="167"/>
      <c r="C246" s="173"/>
      <c r="D246" s="9" t="s">
        <v>251</v>
      </c>
      <c r="E246" s="13" t="s">
        <v>7</v>
      </c>
      <c r="F246" s="56">
        <v>29</v>
      </c>
      <c r="G246" s="66">
        <f>F246*'Katalog stawek i wskaźników'!$C$4</f>
        <v>29</v>
      </c>
      <c r="H246" s="67"/>
    </row>
    <row r="247" spans="1:9" x14ac:dyDescent="0.25">
      <c r="A247" s="5">
        <v>1002004</v>
      </c>
      <c r="B247" s="167"/>
      <c r="C247" s="173"/>
      <c r="D247" s="9" t="s">
        <v>252</v>
      </c>
      <c r="E247" s="13" t="s">
        <v>7</v>
      </c>
      <c r="F247" s="56">
        <v>15</v>
      </c>
      <c r="G247" s="66">
        <f>F247*'Katalog stawek i wskaźników'!$C$4</f>
        <v>15</v>
      </c>
      <c r="H247" s="67"/>
    </row>
    <row r="248" spans="1:9" x14ac:dyDescent="0.25">
      <c r="A248" s="5">
        <v>1002005</v>
      </c>
      <c r="B248" s="167"/>
      <c r="C248" s="173"/>
      <c r="D248" s="9" t="s">
        <v>253</v>
      </c>
      <c r="E248" s="13" t="s">
        <v>7</v>
      </c>
      <c r="F248" s="56">
        <v>24</v>
      </c>
      <c r="G248" s="66">
        <f>F248*'Katalog stawek i wskaźników'!$C$4</f>
        <v>24</v>
      </c>
      <c r="H248" s="67"/>
    </row>
    <row r="249" spans="1:9" ht="31" x14ac:dyDescent="0.25">
      <c r="A249" s="5">
        <v>1002006</v>
      </c>
      <c r="B249" s="167"/>
      <c r="C249" s="173"/>
      <c r="D249" s="9" t="s">
        <v>254</v>
      </c>
      <c r="E249" s="13" t="s">
        <v>7</v>
      </c>
      <c r="F249" s="56">
        <v>22</v>
      </c>
      <c r="G249" s="66">
        <f>F249*'Katalog stawek i wskaźników'!$C$4</f>
        <v>22</v>
      </c>
      <c r="H249" s="67"/>
    </row>
    <row r="250" spans="1:9" ht="31" x14ac:dyDescent="0.25">
      <c r="A250" s="5">
        <v>1002007</v>
      </c>
      <c r="B250" s="167"/>
      <c r="C250" s="173"/>
      <c r="D250" s="9" t="s">
        <v>255</v>
      </c>
      <c r="E250" s="13" t="s">
        <v>7</v>
      </c>
      <c r="F250" s="56">
        <v>17</v>
      </c>
      <c r="G250" s="66">
        <f>F250*'Katalog stawek i wskaźników'!$C$4</f>
        <v>17</v>
      </c>
      <c r="H250" s="67"/>
    </row>
    <row r="251" spans="1:9" x14ac:dyDescent="0.25">
      <c r="A251" s="5">
        <v>1002008</v>
      </c>
      <c r="B251" s="167"/>
      <c r="C251" s="173"/>
      <c r="D251" s="9" t="s">
        <v>256</v>
      </c>
      <c r="E251" s="13" t="s">
        <v>7</v>
      </c>
      <c r="F251" s="56">
        <v>23</v>
      </c>
      <c r="G251" s="66">
        <f>F251*'Katalog stawek i wskaźników'!$C$4</f>
        <v>23</v>
      </c>
      <c r="H251" s="67"/>
    </row>
    <row r="252" spans="1:9" x14ac:dyDescent="0.25">
      <c r="A252" s="5">
        <v>1002009</v>
      </c>
      <c r="B252" s="167"/>
      <c r="C252" s="173"/>
      <c r="D252" s="9" t="s">
        <v>257</v>
      </c>
      <c r="E252" s="13" t="s">
        <v>7</v>
      </c>
      <c r="F252" s="56">
        <v>8</v>
      </c>
      <c r="G252" s="66">
        <f>F252*'Katalog stawek i wskaźników'!$C$4</f>
        <v>8</v>
      </c>
      <c r="H252" s="67"/>
    </row>
    <row r="253" spans="1:9" x14ac:dyDescent="0.25">
      <c r="A253" s="5">
        <v>1002010</v>
      </c>
      <c r="B253" s="167"/>
      <c r="C253" s="173"/>
      <c r="D253" s="9" t="s">
        <v>258</v>
      </c>
      <c r="E253" s="13" t="s">
        <v>11</v>
      </c>
      <c r="F253" s="56">
        <v>8</v>
      </c>
      <c r="G253" s="66">
        <f>F253*'Katalog stawek i wskaźników'!$C$4</f>
        <v>8</v>
      </c>
      <c r="H253" s="67"/>
    </row>
    <row r="254" spans="1:9" x14ac:dyDescent="0.25">
      <c r="A254" s="5">
        <v>1002011</v>
      </c>
      <c r="B254" s="167"/>
      <c r="C254" s="173"/>
      <c r="D254" s="9" t="s">
        <v>259</v>
      </c>
      <c r="E254" s="13" t="s">
        <v>11</v>
      </c>
      <c r="F254" s="56">
        <v>11</v>
      </c>
      <c r="G254" s="66">
        <f>F254*'Katalog stawek i wskaźników'!$C$4</f>
        <v>11</v>
      </c>
      <c r="H254" s="67"/>
    </row>
    <row r="255" spans="1:9" ht="31" x14ac:dyDescent="0.25">
      <c r="A255" s="5">
        <v>1002012</v>
      </c>
      <c r="B255" s="167"/>
      <c r="C255" s="173"/>
      <c r="D255" s="9" t="s">
        <v>260</v>
      </c>
      <c r="E255" s="13" t="s">
        <v>261</v>
      </c>
      <c r="F255" s="56">
        <v>25</v>
      </c>
      <c r="G255" s="66">
        <f>F255*'Katalog stawek i wskaźników'!$C$4</f>
        <v>25</v>
      </c>
      <c r="H255" s="67"/>
    </row>
    <row r="256" spans="1:9" ht="31" x14ac:dyDescent="0.25">
      <c r="A256" s="5">
        <v>1002013</v>
      </c>
      <c r="B256" s="167"/>
      <c r="C256" s="173"/>
      <c r="D256" s="9" t="s">
        <v>262</v>
      </c>
      <c r="E256" s="13" t="s">
        <v>7</v>
      </c>
      <c r="F256" s="56">
        <v>15</v>
      </c>
      <c r="G256" s="66">
        <f>F256*'Katalog stawek i wskaźników'!$C$4</f>
        <v>15</v>
      </c>
      <c r="H256" s="67"/>
    </row>
    <row r="257" spans="1:8" ht="15" customHeight="1" x14ac:dyDescent="0.25">
      <c r="A257" s="5">
        <v>1002014</v>
      </c>
      <c r="B257" s="167"/>
      <c r="C257" s="173"/>
      <c r="D257" s="9" t="s">
        <v>263</v>
      </c>
      <c r="E257" s="13" t="s">
        <v>7</v>
      </c>
      <c r="F257" s="56">
        <v>25</v>
      </c>
      <c r="G257" s="66">
        <f>F257*'Katalog stawek i wskaźników'!$C$4</f>
        <v>25</v>
      </c>
      <c r="H257" s="67"/>
    </row>
    <row r="258" spans="1:8" x14ac:dyDescent="0.25">
      <c r="A258" s="5">
        <v>1002015</v>
      </c>
      <c r="B258" s="167"/>
      <c r="C258" s="173"/>
      <c r="D258" s="9" t="s">
        <v>264</v>
      </c>
      <c r="E258" s="13" t="s">
        <v>7</v>
      </c>
      <c r="F258" s="56">
        <v>18</v>
      </c>
      <c r="G258" s="66">
        <f>F258*'Katalog stawek i wskaźników'!$C$4</f>
        <v>18</v>
      </c>
      <c r="H258" s="67"/>
    </row>
    <row r="259" spans="1:8" x14ac:dyDescent="0.25">
      <c r="A259" s="5">
        <v>1002016</v>
      </c>
      <c r="B259" s="167"/>
      <c r="C259" s="173"/>
      <c r="D259" s="9" t="s">
        <v>265</v>
      </c>
      <c r="E259" s="13" t="s">
        <v>7</v>
      </c>
      <c r="F259" s="56">
        <v>13</v>
      </c>
      <c r="G259" s="66">
        <f>F259*'Katalog stawek i wskaźników'!$C$4</f>
        <v>13</v>
      </c>
      <c r="H259" s="67"/>
    </row>
    <row r="260" spans="1:8" x14ac:dyDescent="0.25">
      <c r="A260" s="5">
        <v>1002017</v>
      </c>
      <c r="B260" s="167"/>
      <c r="C260" s="173"/>
      <c r="D260" s="9" t="s">
        <v>266</v>
      </c>
      <c r="E260" s="13" t="s">
        <v>7</v>
      </c>
      <c r="F260" s="56">
        <v>31</v>
      </c>
      <c r="G260" s="66">
        <f>F260*'Katalog stawek i wskaźników'!$C$4</f>
        <v>31</v>
      </c>
      <c r="H260" s="67"/>
    </row>
    <row r="261" spans="1:8" ht="31" x14ac:dyDescent="0.25">
      <c r="A261" s="5">
        <v>1002018</v>
      </c>
      <c r="B261" s="167"/>
      <c r="C261" s="173"/>
      <c r="D261" s="9" t="s">
        <v>267</v>
      </c>
      <c r="E261" s="13" t="s">
        <v>7</v>
      </c>
      <c r="F261" s="56">
        <v>20</v>
      </c>
      <c r="G261" s="66">
        <f>F261*'Katalog stawek i wskaźników'!$C$4</f>
        <v>20</v>
      </c>
      <c r="H261" s="67"/>
    </row>
    <row r="262" spans="1:8" ht="31" x14ac:dyDescent="0.25">
      <c r="A262" s="5">
        <v>1002019</v>
      </c>
      <c r="B262" s="167"/>
      <c r="C262" s="173"/>
      <c r="D262" s="9" t="s">
        <v>268</v>
      </c>
      <c r="E262" s="13" t="s">
        <v>7</v>
      </c>
      <c r="F262" s="56">
        <v>9</v>
      </c>
      <c r="G262" s="66">
        <f>F262*'Katalog stawek i wskaźników'!$C$4</f>
        <v>9</v>
      </c>
      <c r="H262" s="67"/>
    </row>
    <row r="263" spans="1:8" x14ac:dyDescent="0.25">
      <c r="A263" s="5">
        <v>1002020</v>
      </c>
      <c r="B263" s="167"/>
      <c r="C263" s="173"/>
      <c r="D263" s="9" t="s">
        <v>269</v>
      </c>
      <c r="E263" s="13" t="s">
        <v>7</v>
      </c>
      <c r="F263" s="56">
        <v>18</v>
      </c>
      <c r="G263" s="66">
        <f>F263*'Katalog stawek i wskaźników'!$C$4</f>
        <v>18</v>
      </c>
      <c r="H263" s="67"/>
    </row>
    <row r="264" spans="1:8" x14ac:dyDescent="0.25">
      <c r="A264" s="5">
        <v>1002021</v>
      </c>
      <c r="B264" s="167"/>
      <c r="C264" s="173"/>
      <c r="D264" s="9" t="s">
        <v>270</v>
      </c>
      <c r="E264" s="13" t="s">
        <v>7</v>
      </c>
      <c r="F264" s="56">
        <v>28</v>
      </c>
      <c r="G264" s="66">
        <f>F264*'Katalog stawek i wskaźników'!$C$4</f>
        <v>28</v>
      </c>
      <c r="H264" s="67"/>
    </row>
    <row r="265" spans="1:8" ht="31" x14ac:dyDescent="0.25">
      <c r="A265" s="5">
        <v>1002022</v>
      </c>
      <c r="B265" s="167"/>
      <c r="C265" s="173"/>
      <c r="D265" s="9" t="s">
        <v>653</v>
      </c>
      <c r="E265" s="13" t="s">
        <v>7</v>
      </c>
      <c r="F265" s="56">
        <v>5</v>
      </c>
      <c r="G265" s="66">
        <f>F265*'Katalog stawek i wskaźników'!$C$4</f>
        <v>5</v>
      </c>
      <c r="H265" s="67"/>
    </row>
    <row r="266" spans="1:8" x14ac:dyDescent="0.25">
      <c r="A266" s="5">
        <v>1002023</v>
      </c>
      <c r="B266" s="167"/>
      <c r="C266" s="173"/>
      <c r="D266" s="9" t="s">
        <v>271</v>
      </c>
      <c r="E266" s="13" t="s">
        <v>7</v>
      </c>
      <c r="F266" s="56">
        <v>7</v>
      </c>
      <c r="G266" s="66">
        <f>F266*'Katalog stawek i wskaźników'!$C$4</f>
        <v>7</v>
      </c>
      <c r="H266" s="67"/>
    </row>
    <row r="267" spans="1:8" x14ac:dyDescent="0.25">
      <c r="A267" s="5">
        <v>1002024</v>
      </c>
      <c r="B267" s="167"/>
      <c r="C267" s="173"/>
      <c r="D267" s="9" t="s">
        <v>272</v>
      </c>
      <c r="E267" s="13" t="s">
        <v>7</v>
      </c>
      <c r="F267" s="56">
        <v>33</v>
      </c>
      <c r="G267" s="66">
        <f>F267*'Katalog stawek i wskaźników'!$C$4</f>
        <v>33</v>
      </c>
      <c r="H267" s="67"/>
    </row>
    <row r="268" spans="1:8" x14ac:dyDescent="0.25">
      <c r="A268" s="5">
        <v>1002025</v>
      </c>
      <c r="B268" s="167"/>
      <c r="C268" s="173"/>
      <c r="D268" s="9" t="s">
        <v>273</v>
      </c>
      <c r="E268" s="13" t="s">
        <v>151</v>
      </c>
      <c r="F268" s="56">
        <v>20</v>
      </c>
      <c r="G268" s="66">
        <f>F268*'Katalog stawek i wskaźników'!$C$4</f>
        <v>20</v>
      </c>
      <c r="H268" s="67"/>
    </row>
    <row r="269" spans="1:8" ht="31" x14ac:dyDescent="0.25">
      <c r="A269" s="5">
        <v>1002026</v>
      </c>
      <c r="B269" s="167"/>
      <c r="C269" s="173"/>
      <c r="D269" s="9" t="s">
        <v>274</v>
      </c>
      <c r="E269" s="13" t="s">
        <v>7</v>
      </c>
      <c r="F269" s="56">
        <v>47</v>
      </c>
      <c r="G269" s="66">
        <f>F269*'Katalog stawek i wskaźników'!$C$4</f>
        <v>47</v>
      </c>
      <c r="H269" s="67"/>
    </row>
    <row r="270" spans="1:8" ht="31" x14ac:dyDescent="0.25">
      <c r="A270" s="5">
        <v>1002027</v>
      </c>
      <c r="B270" s="167"/>
      <c r="C270" s="173"/>
      <c r="D270" s="9" t="s">
        <v>654</v>
      </c>
      <c r="E270" s="13" t="s">
        <v>7</v>
      </c>
      <c r="F270" s="56">
        <v>58</v>
      </c>
      <c r="G270" s="66">
        <f>F270*'Katalog stawek i wskaźników'!$C$4</f>
        <v>58</v>
      </c>
      <c r="H270" s="67"/>
    </row>
    <row r="271" spans="1:8" ht="31" x14ac:dyDescent="0.25">
      <c r="A271" s="5">
        <v>1002028</v>
      </c>
      <c r="B271" s="167"/>
      <c r="C271" s="173"/>
      <c r="D271" s="9" t="s">
        <v>655</v>
      </c>
      <c r="E271" s="13" t="s">
        <v>11</v>
      </c>
      <c r="F271" s="56">
        <v>27</v>
      </c>
      <c r="G271" s="66">
        <f>F271*'Katalog stawek i wskaźników'!$C$4</f>
        <v>27</v>
      </c>
      <c r="H271" s="67"/>
    </row>
    <row r="272" spans="1:8" ht="31" x14ac:dyDescent="0.25">
      <c r="A272" s="5">
        <v>1002029</v>
      </c>
      <c r="B272" s="167"/>
      <c r="C272" s="173"/>
      <c r="D272" s="9" t="s">
        <v>275</v>
      </c>
      <c r="E272" s="13" t="s">
        <v>7</v>
      </c>
      <c r="F272" s="56">
        <v>9</v>
      </c>
      <c r="G272" s="66">
        <f>F272*'Katalog stawek i wskaźników'!$C$4</f>
        <v>9</v>
      </c>
      <c r="H272" s="67"/>
    </row>
    <row r="273" spans="1:8" x14ac:dyDescent="0.25">
      <c r="A273" s="5">
        <v>1002030</v>
      </c>
      <c r="B273" s="167"/>
      <c r="C273" s="173"/>
      <c r="D273" s="9" t="s">
        <v>276</v>
      </c>
      <c r="E273" s="13" t="s">
        <v>7</v>
      </c>
      <c r="F273" s="56">
        <v>11</v>
      </c>
      <c r="G273" s="66">
        <f>F273*'Katalog stawek i wskaźników'!$C$4</f>
        <v>11</v>
      </c>
      <c r="H273" s="67"/>
    </row>
    <row r="274" spans="1:8" ht="31" x14ac:dyDescent="0.25">
      <c r="A274" s="5">
        <v>1002031</v>
      </c>
      <c r="B274" s="167"/>
      <c r="C274" s="173"/>
      <c r="D274" s="9" t="s">
        <v>656</v>
      </c>
      <c r="E274" s="13" t="s">
        <v>7</v>
      </c>
      <c r="F274" s="56">
        <v>25</v>
      </c>
      <c r="G274" s="66">
        <f>F274*'Katalog stawek i wskaźników'!$C$4</f>
        <v>25</v>
      </c>
      <c r="H274" s="67"/>
    </row>
    <row r="275" spans="1:8" ht="31" x14ac:dyDescent="0.25">
      <c r="A275" s="5">
        <v>1002032</v>
      </c>
      <c r="B275" s="167"/>
      <c r="C275" s="173"/>
      <c r="D275" s="9" t="s">
        <v>657</v>
      </c>
      <c r="E275" s="13" t="s">
        <v>7</v>
      </c>
      <c r="F275" s="56">
        <v>14</v>
      </c>
      <c r="G275" s="66">
        <f>F275*'Katalog stawek i wskaźników'!$C$4</f>
        <v>14</v>
      </c>
      <c r="H275" s="67"/>
    </row>
    <row r="276" spans="1:8" ht="31" x14ac:dyDescent="0.25">
      <c r="A276" s="5">
        <v>1002033</v>
      </c>
      <c r="B276" s="167"/>
      <c r="C276" s="173"/>
      <c r="D276" s="9" t="s">
        <v>658</v>
      </c>
      <c r="E276" s="13" t="s">
        <v>7</v>
      </c>
      <c r="F276" s="56">
        <v>73</v>
      </c>
      <c r="G276" s="66">
        <f>F276*'Katalog stawek i wskaźników'!$C$4</f>
        <v>73</v>
      </c>
      <c r="H276" s="67"/>
    </row>
    <row r="277" spans="1:8" ht="31" x14ac:dyDescent="0.25">
      <c r="A277" s="5">
        <v>1002034</v>
      </c>
      <c r="B277" s="167"/>
      <c r="C277" s="173"/>
      <c r="D277" s="9" t="s">
        <v>659</v>
      </c>
      <c r="E277" s="13" t="s">
        <v>7</v>
      </c>
      <c r="F277" s="56">
        <v>84</v>
      </c>
      <c r="G277" s="66">
        <f>F277*'Katalog stawek i wskaźników'!$C$4</f>
        <v>84</v>
      </c>
      <c r="H277" s="67"/>
    </row>
    <row r="278" spans="1:8" x14ac:dyDescent="0.25">
      <c r="A278" s="5">
        <v>1002035</v>
      </c>
      <c r="B278" s="167"/>
      <c r="C278" s="173"/>
      <c r="D278" s="14" t="s">
        <v>661</v>
      </c>
      <c r="E278" s="15" t="s">
        <v>7</v>
      </c>
      <c r="F278" s="56">
        <v>78</v>
      </c>
      <c r="G278" s="66">
        <f>F278*'Katalog stawek i wskaźników'!$C$4</f>
        <v>78</v>
      </c>
      <c r="H278" s="67"/>
    </row>
    <row r="279" spans="1:8" x14ac:dyDescent="0.25">
      <c r="A279" s="5">
        <v>1002036</v>
      </c>
      <c r="B279" s="167"/>
      <c r="C279" s="173"/>
      <c r="D279" s="9" t="s">
        <v>660</v>
      </c>
      <c r="E279" s="13" t="s">
        <v>7</v>
      </c>
      <c r="F279" s="56">
        <v>78</v>
      </c>
      <c r="G279" s="66">
        <f>F279*'Katalog stawek i wskaźników'!$C$4</f>
        <v>78</v>
      </c>
      <c r="H279" s="67"/>
    </row>
    <row r="280" spans="1:8" ht="31" x14ac:dyDescent="0.25">
      <c r="A280" s="5">
        <v>1002037</v>
      </c>
      <c r="B280" s="167"/>
      <c r="C280" s="173"/>
      <c r="D280" s="9" t="s">
        <v>277</v>
      </c>
      <c r="E280" s="13" t="s">
        <v>7</v>
      </c>
      <c r="F280" s="56">
        <v>24</v>
      </c>
      <c r="G280" s="66">
        <f>F280*'Katalog stawek i wskaźników'!$C$4</f>
        <v>24</v>
      </c>
      <c r="H280" s="67"/>
    </row>
    <row r="281" spans="1:8" ht="31" x14ac:dyDescent="0.25">
      <c r="A281" s="5">
        <v>1002038</v>
      </c>
      <c r="B281" s="167"/>
      <c r="C281" s="173"/>
      <c r="D281" s="9" t="s">
        <v>278</v>
      </c>
      <c r="E281" s="13" t="s">
        <v>7</v>
      </c>
      <c r="F281" s="56">
        <v>29</v>
      </c>
      <c r="G281" s="66">
        <f>F281*'Katalog stawek i wskaźników'!$C$4</f>
        <v>29</v>
      </c>
      <c r="H281" s="67"/>
    </row>
    <row r="282" spans="1:8" ht="31" x14ac:dyDescent="0.25">
      <c r="A282" s="5">
        <v>1002039</v>
      </c>
      <c r="B282" s="167"/>
      <c r="C282" s="173"/>
      <c r="D282" s="9" t="s">
        <v>279</v>
      </c>
      <c r="E282" s="13" t="s">
        <v>7</v>
      </c>
      <c r="F282" s="56">
        <v>35</v>
      </c>
      <c r="G282" s="66">
        <f>F282*'Katalog stawek i wskaźników'!$C$4</f>
        <v>35</v>
      </c>
      <c r="H282" s="67"/>
    </row>
    <row r="283" spans="1:8" x14ac:dyDescent="0.25">
      <c r="A283" s="5">
        <v>1002040</v>
      </c>
      <c r="B283" s="167"/>
      <c r="C283" s="173"/>
      <c r="D283" s="9" t="s">
        <v>280</v>
      </c>
      <c r="E283" s="13" t="s">
        <v>7</v>
      </c>
      <c r="F283" s="56">
        <v>30</v>
      </c>
      <c r="G283" s="66">
        <f>F283*'Katalog stawek i wskaźników'!$C$4</f>
        <v>30</v>
      </c>
      <c r="H283" s="67"/>
    </row>
    <row r="284" spans="1:8" x14ac:dyDescent="0.25">
      <c r="A284" s="5">
        <v>1002041</v>
      </c>
      <c r="B284" s="167"/>
      <c r="C284" s="173"/>
      <c r="D284" s="9" t="s">
        <v>281</v>
      </c>
      <c r="E284" s="13" t="s">
        <v>7</v>
      </c>
      <c r="F284" s="56">
        <v>51</v>
      </c>
      <c r="G284" s="66">
        <f>F284*'Katalog stawek i wskaźników'!$C$4</f>
        <v>51</v>
      </c>
      <c r="H284" s="67"/>
    </row>
    <row r="285" spans="1:8" x14ac:dyDescent="0.25">
      <c r="A285" s="5">
        <v>1002042</v>
      </c>
      <c r="B285" s="167"/>
      <c r="C285" s="173"/>
      <c r="D285" s="9" t="s">
        <v>282</v>
      </c>
      <c r="E285" s="13" t="s">
        <v>7</v>
      </c>
      <c r="F285" s="56">
        <v>67</v>
      </c>
      <c r="G285" s="66">
        <f>F285*'Katalog stawek i wskaźników'!$C$4</f>
        <v>67</v>
      </c>
      <c r="H285" s="67"/>
    </row>
    <row r="286" spans="1:8" x14ac:dyDescent="0.25">
      <c r="A286" s="5">
        <v>1002043</v>
      </c>
      <c r="B286" s="167"/>
      <c r="C286" s="173"/>
      <c r="D286" s="9" t="s">
        <v>283</v>
      </c>
      <c r="E286" s="13" t="s">
        <v>7</v>
      </c>
      <c r="F286" s="56">
        <v>77</v>
      </c>
      <c r="G286" s="66">
        <f>F286*'Katalog stawek i wskaźników'!$C$4</f>
        <v>77</v>
      </c>
      <c r="H286" s="67"/>
    </row>
    <row r="287" spans="1:8" x14ac:dyDescent="0.25">
      <c r="A287" s="5">
        <v>1002044</v>
      </c>
      <c r="B287" s="167"/>
      <c r="C287" s="173"/>
      <c r="D287" s="9" t="s">
        <v>284</v>
      </c>
      <c r="E287" s="13" t="s">
        <v>7</v>
      </c>
      <c r="F287" s="56">
        <v>103</v>
      </c>
      <c r="G287" s="66">
        <f>F287*'Katalog stawek i wskaźników'!$C$4</f>
        <v>103</v>
      </c>
      <c r="H287" s="67"/>
    </row>
    <row r="288" spans="1:8" x14ac:dyDescent="0.25">
      <c r="A288" s="5">
        <v>1002045</v>
      </c>
      <c r="B288" s="167"/>
      <c r="C288" s="173"/>
      <c r="D288" s="9" t="s">
        <v>285</v>
      </c>
      <c r="E288" s="13" t="s">
        <v>7</v>
      </c>
      <c r="F288" s="56">
        <v>142</v>
      </c>
      <c r="G288" s="66">
        <f>F288*'Katalog stawek i wskaźników'!$C$4</f>
        <v>142</v>
      </c>
      <c r="H288" s="67"/>
    </row>
    <row r="289" spans="1:8" ht="46.5" x14ac:dyDescent="0.25">
      <c r="A289" s="5">
        <v>1002046</v>
      </c>
      <c r="B289" s="167"/>
      <c r="C289" s="173"/>
      <c r="D289" s="9" t="s">
        <v>576</v>
      </c>
      <c r="E289" s="13" t="s">
        <v>7</v>
      </c>
      <c r="F289" s="56">
        <v>20</v>
      </c>
      <c r="G289" s="66">
        <f>F289*'Katalog stawek i wskaźników'!$C$4</f>
        <v>20</v>
      </c>
      <c r="H289" s="67"/>
    </row>
    <row r="290" spans="1:8" ht="46.5" x14ac:dyDescent="0.25">
      <c r="A290" s="5">
        <v>1002047</v>
      </c>
      <c r="B290" s="167"/>
      <c r="C290" s="173"/>
      <c r="D290" s="9" t="s">
        <v>577</v>
      </c>
      <c r="E290" s="13" t="s">
        <v>7</v>
      </c>
      <c r="F290" s="56">
        <v>26</v>
      </c>
      <c r="G290" s="66">
        <f>F290*'Katalog stawek i wskaźników'!$C$4</f>
        <v>26</v>
      </c>
      <c r="H290" s="67"/>
    </row>
    <row r="291" spans="1:8" ht="46.5" x14ac:dyDescent="0.25">
      <c r="A291" s="5">
        <v>1002048</v>
      </c>
      <c r="B291" s="167"/>
      <c r="C291" s="173"/>
      <c r="D291" s="9" t="s">
        <v>578</v>
      </c>
      <c r="E291" s="13" t="s">
        <v>7</v>
      </c>
      <c r="F291" s="56">
        <v>37</v>
      </c>
      <c r="G291" s="66">
        <f>F291*'Katalog stawek i wskaźników'!$C$4</f>
        <v>37</v>
      </c>
      <c r="H291" s="67"/>
    </row>
    <row r="292" spans="1:8" ht="31" x14ac:dyDescent="0.25">
      <c r="A292" s="5">
        <v>1002049</v>
      </c>
      <c r="B292" s="167"/>
      <c r="C292" s="173"/>
      <c r="D292" s="9" t="s">
        <v>286</v>
      </c>
      <c r="E292" s="13" t="s">
        <v>261</v>
      </c>
      <c r="F292" s="56">
        <v>33</v>
      </c>
      <c r="G292" s="66">
        <f>F292*'Katalog stawek i wskaźników'!$C$4</f>
        <v>33</v>
      </c>
      <c r="H292" s="67"/>
    </row>
    <row r="293" spans="1:8" ht="31" x14ac:dyDescent="0.25">
      <c r="A293" s="5">
        <v>1002050</v>
      </c>
      <c r="B293" s="167"/>
      <c r="C293" s="173"/>
      <c r="D293" s="9" t="s">
        <v>287</v>
      </c>
      <c r="E293" s="13" t="s">
        <v>261</v>
      </c>
      <c r="F293" s="56">
        <v>34</v>
      </c>
      <c r="G293" s="66">
        <f>F293*'Katalog stawek i wskaźników'!$C$4</f>
        <v>34</v>
      </c>
      <c r="H293" s="67"/>
    </row>
    <row r="294" spans="1:8" x14ac:dyDescent="0.25">
      <c r="A294" s="5">
        <v>1002051</v>
      </c>
      <c r="B294" s="167"/>
      <c r="C294" s="173"/>
      <c r="D294" s="9" t="s">
        <v>249</v>
      </c>
      <c r="E294" s="13" t="s">
        <v>7</v>
      </c>
      <c r="F294" s="56">
        <v>18</v>
      </c>
      <c r="G294" s="66">
        <f>F294*'Katalog stawek i wskaźników'!$C$4</f>
        <v>18</v>
      </c>
      <c r="H294" s="67"/>
    </row>
    <row r="295" spans="1:8" x14ac:dyDescent="0.25">
      <c r="A295" s="5">
        <v>1002052</v>
      </c>
      <c r="B295" s="167"/>
      <c r="C295" s="173"/>
      <c r="D295" s="9" t="s">
        <v>251</v>
      </c>
      <c r="E295" s="13" t="s">
        <v>7</v>
      </c>
      <c r="F295" s="56">
        <v>18</v>
      </c>
      <c r="G295" s="66">
        <f>F295*'Katalog stawek i wskaźników'!$C$4</f>
        <v>18</v>
      </c>
      <c r="H295" s="67"/>
    </row>
    <row r="296" spans="1:8" x14ac:dyDescent="0.25">
      <c r="A296" s="5">
        <v>1002053</v>
      </c>
      <c r="B296" s="167"/>
      <c r="C296" s="173"/>
      <c r="D296" s="9" t="s">
        <v>252</v>
      </c>
      <c r="E296" s="13" t="s">
        <v>7</v>
      </c>
      <c r="F296" s="56">
        <v>18</v>
      </c>
      <c r="G296" s="66">
        <f>F296*'Katalog stawek i wskaźników'!$C$4</f>
        <v>18</v>
      </c>
      <c r="H296" s="67"/>
    </row>
    <row r="297" spans="1:8" x14ac:dyDescent="0.25">
      <c r="A297" s="5">
        <v>1002054</v>
      </c>
      <c r="B297" s="167"/>
      <c r="C297" s="173"/>
      <c r="D297" s="9" t="s">
        <v>253</v>
      </c>
      <c r="E297" s="13" t="s">
        <v>7</v>
      </c>
      <c r="F297" s="56">
        <v>24</v>
      </c>
      <c r="G297" s="66">
        <f>F297*'Katalog stawek i wskaźników'!$C$4</f>
        <v>24</v>
      </c>
      <c r="H297" s="67"/>
    </row>
    <row r="298" spans="1:8" ht="31" x14ac:dyDescent="0.25">
      <c r="A298" s="5">
        <v>1002055</v>
      </c>
      <c r="B298" s="167"/>
      <c r="C298" s="174"/>
      <c r="D298" s="9" t="s">
        <v>254</v>
      </c>
      <c r="E298" s="13" t="s">
        <v>7</v>
      </c>
      <c r="F298" s="56">
        <v>12</v>
      </c>
      <c r="G298" s="66">
        <f>F298*'Katalog stawek i wskaźników'!$C$4</f>
        <v>12</v>
      </c>
      <c r="H298" s="67"/>
    </row>
    <row r="299" spans="1:8" x14ac:dyDescent="0.25">
      <c r="A299" s="5">
        <v>1003001</v>
      </c>
      <c r="B299" s="167"/>
      <c r="C299" s="166" t="s">
        <v>501</v>
      </c>
      <c r="D299" s="9" t="s">
        <v>662</v>
      </c>
      <c r="E299" s="13" t="s">
        <v>7</v>
      </c>
      <c r="F299" s="56">
        <v>17</v>
      </c>
      <c r="G299" s="66">
        <f>F299*'Katalog stawek i wskaźników'!$C$4</f>
        <v>17</v>
      </c>
      <c r="H299" s="67"/>
    </row>
    <row r="300" spans="1:8" ht="15.75" customHeight="1" x14ac:dyDescent="0.25">
      <c r="A300" s="5">
        <v>1003002</v>
      </c>
      <c r="B300" s="167"/>
      <c r="C300" s="166"/>
      <c r="D300" s="14" t="s">
        <v>432</v>
      </c>
      <c r="E300" s="15" t="s">
        <v>7</v>
      </c>
      <c r="F300" s="56">
        <v>8</v>
      </c>
      <c r="G300" s="66">
        <f>F300*'Katalog stawek i wskaźników'!$C$4</f>
        <v>8</v>
      </c>
      <c r="H300" s="67"/>
    </row>
    <row r="301" spans="1:8" ht="33" customHeight="1" x14ac:dyDescent="0.25">
      <c r="A301" s="5">
        <v>1003003</v>
      </c>
      <c r="B301" s="167"/>
      <c r="C301" s="166"/>
      <c r="D301" s="9" t="s">
        <v>433</v>
      </c>
      <c r="E301" s="13" t="s">
        <v>7</v>
      </c>
      <c r="F301" s="56">
        <v>8</v>
      </c>
      <c r="G301" s="66">
        <f>F301*'Katalog stawek i wskaźników'!$C$4</f>
        <v>8</v>
      </c>
      <c r="H301" s="67"/>
    </row>
    <row r="302" spans="1:8" x14ac:dyDescent="0.25">
      <c r="A302" s="5">
        <v>1003004</v>
      </c>
      <c r="B302" s="167"/>
      <c r="C302" s="166"/>
      <c r="D302" s="9" t="s">
        <v>434</v>
      </c>
      <c r="E302" s="13" t="s">
        <v>7</v>
      </c>
      <c r="F302" s="56">
        <v>8</v>
      </c>
      <c r="G302" s="66">
        <f>F302*'Katalog stawek i wskaźników'!$C$4</f>
        <v>8</v>
      </c>
      <c r="H302" s="67"/>
    </row>
    <row r="303" spans="1:8" x14ac:dyDescent="0.25">
      <c r="A303" s="5">
        <v>1003005</v>
      </c>
      <c r="B303" s="167"/>
      <c r="C303" s="166"/>
      <c r="D303" s="9" t="s">
        <v>435</v>
      </c>
      <c r="E303" s="13" t="s">
        <v>7</v>
      </c>
      <c r="F303" s="56">
        <v>9</v>
      </c>
      <c r="G303" s="66">
        <f>F303*'Katalog stawek i wskaźników'!$C$4</f>
        <v>9</v>
      </c>
      <c r="H303" s="67"/>
    </row>
    <row r="304" spans="1:8" x14ac:dyDescent="0.25">
      <c r="A304" s="5">
        <v>1003006</v>
      </c>
      <c r="B304" s="167"/>
      <c r="C304" s="166"/>
      <c r="D304" s="9" t="s">
        <v>436</v>
      </c>
      <c r="E304" s="13" t="s">
        <v>7</v>
      </c>
      <c r="F304" s="56">
        <v>17</v>
      </c>
      <c r="G304" s="66">
        <f>F304*'Katalog stawek i wskaźników'!$C$4</f>
        <v>17</v>
      </c>
      <c r="H304" s="67"/>
    </row>
    <row r="305" spans="1:9" ht="30.75" customHeight="1" x14ac:dyDescent="0.25">
      <c r="A305" s="5">
        <v>1003007</v>
      </c>
      <c r="B305" s="167"/>
      <c r="C305" s="166"/>
      <c r="D305" s="9" t="s">
        <v>288</v>
      </c>
      <c r="E305" s="13" t="s">
        <v>7</v>
      </c>
      <c r="F305" s="56">
        <v>9</v>
      </c>
      <c r="G305" s="66">
        <f>F305*'Katalog stawek i wskaźników'!$C$4</f>
        <v>9</v>
      </c>
      <c r="H305" s="67"/>
    </row>
    <row r="306" spans="1:9" s="4" customFormat="1" ht="25" customHeight="1" x14ac:dyDescent="0.25">
      <c r="A306" s="115">
        <v>11</v>
      </c>
      <c r="B306" s="169" t="s">
        <v>867</v>
      </c>
      <c r="C306" s="169"/>
      <c r="D306" s="169"/>
      <c r="E306" s="169"/>
      <c r="F306" s="116"/>
      <c r="G306" s="117"/>
      <c r="H306" s="69"/>
      <c r="I306" s="1"/>
    </row>
    <row r="307" spans="1:9" ht="62" x14ac:dyDescent="0.25">
      <c r="A307" s="5">
        <v>1101001</v>
      </c>
      <c r="B307" s="162" t="s">
        <v>868</v>
      </c>
      <c r="C307" s="94" t="s">
        <v>869</v>
      </c>
      <c r="D307" s="95" t="s">
        <v>890</v>
      </c>
      <c r="E307" s="30" t="s">
        <v>7</v>
      </c>
      <c r="F307" s="57">
        <v>14</v>
      </c>
      <c r="G307" s="76">
        <f>F307*'Katalog stawek i wskaźników'!$C$4</f>
        <v>14</v>
      </c>
      <c r="H307" s="67"/>
    </row>
    <row r="308" spans="1:9" ht="46.5" x14ac:dyDescent="0.25">
      <c r="A308" s="158">
        <v>1101002</v>
      </c>
      <c r="B308" s="163"/>
      <c r="C308" s="185" t="s">
        <v>897</v>
      </c>
      <c r="D308" s="95" t="s">
        <v>895</v>
      </c>
      <c r="E308" s="30" t="s">
        <v>7</v>
      </c>
      <c r="F308" s="57">
        <v>21</v>
      </c>
      <c r="G308" s="76">
        <f>F308*'Katalog stawek i wskaźników'!$C$4</f>
        <v>21</v>
      </c>
      <c r="H308" s="67"/>
    </row>
    <row r="309" spans="1:9" ht="69" customHeight="1" x14ac:dyDescent="0.25">
      <c r="A309" s="159"/>
      <c r="B309" s="163"/>
      <c r="C309" s="186"/>
      <c r="D309" s="95" t="s">
        <v>710</v>
      </c>
      <c r="E309" s="30" t="s">
        <v>7</v>
      </c>
      <c r="F309" s="57">
        <v>21</v>
      </c>
      <c r="G309" s="76">
        <f>F309*'Katalog stawek i wskaźników'!$C$4</f>
        <v>21</v>
      </c>
      <c r="H309" s="67"/>
    </row>
    <row r="310" spans="1:9" ht="64.5" customHeight="1" x14ac:dyDescent="0.25">
      <c r="A310" s="5">
        <v>1101003</v>
      </c>
      <c r="B310" s="163"/>
      <c r="C310" s="185" t="s">
        <v>358</v>
      </c>
      <c r="D310" s="95" t="s">
        <v>896</v>
      </c>
      <c r="E310" s="30" t="s">
        <v>7</v>
      </c>
      <c r="F310" s="57">
        <v>20</v>
      </c>
      <c r="G310" s="76">
        <f>F310*'Katalog stawek i wskaźników'!$C$4</f>
        <v>20</v>
      </c>
      <c r="H310" s="67"/>
    </row>
    <row r="311" spans="1:9" ht="30" customHeight="1" x14ac:dyDescent="0.25">
      <c r="A311" s="5">
        <v>1101004</v>
      </c>
      <c r="B311" s="163"/>
      <c r="C311" s="187"/>
      <c r="D311" s="95" t="s">
        <v>711</v>
      </c>
      <c r="E311" s="30" t="s">
        <v>7</v>
      </c>
      <c r="F311" s="57">
        <v>20</v>
      </c>
      <c r="G311" s="76">
        <f>F311*'Katalog stawek i wskaźników'!$C$4</f>
        <v>20</v>
      </c>
      <c r="H311" s="67"/>
    </row>
    <row r="312" spans="1:9" ht="30" customHeight="1" x14ac:dyDescent="0.25">
      <c r="A312" s="5">
        <v>1101005</v>
      </c>
      <c r="B312" s="163"/>
      <c r="C312" s="186"/>
      <c r="D312" s="95" t="s">
        <v>610</v>
      </c>
      <c r="E312" s="30" t="s">
        <v>519</v>
      </c>
      <c r="F312" s="57">
        <v>10</v>
      </c>
      <c r="G312" s="76">
        <f>F312*'Katalog stawek i wskaźników'!$C$4</f>
        <v>10</v>
      </c>
      <c r="H312" s="67"/>
    </row>
    <row r="313" spans="1:9" s="4" customFormat="1" ht="25" customHeight="1" x14ac:dyDescent="0.25">
      <c r="A313" s="115">
        <v>12</v>
      </c>
      <c r="B313" s="169" t="s">
        <v>320</v>
      </c>
      <c r="C313" s="169"/>
      <c r="D313" s="169"/>
      <c r="E313" s="169"/>
      <c r="F313" s="116"/>
      <c r="G313" s="117"/>
      <c r="H313" s="69"/>
      <c r="I313" s="1"/>
    </row>
    <row r="314" spans="1:9" ht="31" x14ac:dyDescent="0.25">
      <c r="A314" s="5">
        <v>1201001</v>
      </c>
      <c r="B314" s="167" t="s">
        <v>320</v>
      </c>
      <c r="C314" s="165" t="s">
        <v>321</v>
      </c>
      <c r="D314" s="9" t="s">
        <v>322</v>
      </c>
      <c r="E314" s="13" t="s">
        <v>7</v>
      </c>
      <c r="F314" s="56">
        <v>27</v>
      </c>
      <c r="G314" s="66">
        <f>F314*'Katalog stawek i wskaźników'!$C$4</f>
        <v>27</v>
      </c>
      <c r="H314" s="67"/>
    </row>
    <row r="315" spans="1:9" ht="31" x14ac:dyDescent="0.25">
      <c r="A315" s="5">
        <v>1201002</v>
      </c>
      <c r="B315" s="167"/>
      <c r="C315" s="165"/>
      <c r="D315" s="9" t="s">
        <v>323</v>
      </c>
      <c r="E315" s="13" t="s">
        <v>7</v>
      </c>
      <c r="F315" s="56">
        <v>6</v>
      </c>
      <c r="G315" s="66">
        <f>F315*'Katalog stawek i wskaźników'!$C$4</f>
        <v>6</v>
      </c>
      <c r="H315" s="67"/>
    </row>
    <row r="316" spans="1:9" ht="31" x14ac:dyDescent="0.25">
      <c r="A316" s="5">
        <v>1201003</v>
      </c>
      <c r="B316" s="167"/>
      <c r="C316" s="165"/>
      <c r="D316" s="9" t="s">
        <v>324</v>
      </c>
      <c r="E316" s="13" t="s">
        <v>7</v>
      </c>
      <c r="F316" s="56">
        <v>28</v>
      </c>
      <c r="G316" s="66">
        <f>F316*'Katalog stawek i wskaźników'!$C$4</f>
        <v>28</v>
      </c>
      <c r="H316" s="67"/>
    </row>
    <row r="317" spans="1:9" x14ac:dyDescent="0.25">
      <c r="A317" s="5">
        <v>1201004</v>
      </c>
      <c r="B317" s="167"/>
      <c r="C317" s="165"/>
      <c r="D317" s="9" t="s">
        <v>325</v>
      </c>
      <c r="E317" s="13" t="s">
        <v>7</v>
      </c>
      <c r="F317" s="56">
        <v>26</v>
      </c>
      <c r="G317" s="66">
        <f>F317*'Katalog stawek i wskaźników'!$C$4</f>
        <v>26</v>
      </c>
      <c r="H317" s="67"/>
    </row>
    <row r="318" spans="1:9" ht="30" customHeight="1" x14ac:dyDescent="0.25">
      <c r="A318" s="5">
        <v>1201005</v>
      </c>
      <c r="B318" s="167"/>
      <c r="C318" s="165"/>
      <c r="D318" s="9" t="s">
        <v>326</v>
      </c>
      <c r="E318" s="13" t="s">
        <v>7</v>
      </c>
      <c r="F318" s="56">
        <v>21</v>
      </c>
      <c r="G318" s="66">
        <f>F318*'Katalog stawek i wskaźników'!$C$4</f>
        <v>21</v>
      </c>
      <c r="H318" s="67"/>
    </row>
    <row r="319" spans="1:9" ht="30" customHeight="1" x14ac:dyDescent="0.25">
      <c r="A319" s="5">
        <v>1201006</v>
      </c>
      <c r="B319" s="167"/>
      <c r="C319" s="165"/>
      <c r="D319" s="9" t="s">
        <v>327</v>
      </c>
      <c r="E319" s="13" t="s">
        <v>7</v>
      </c>
      <c r="F319" s="56">
        <v>5</v>
      </c>
      <c r="G319" s="66">
        <f>F319*'Katalog stawek i wskaźników'!$C$4</f>
        <v>5</v>
      </c>
      <c r="H319" s="67"/>
    </row>
    <row r="320" spans="1:9" ht="30" customHeight="1" x14ac:dyDescent="0.25">
      <c r="A320" s="5">
        <v>1201007</v>
      </c>
      <c r="B320" s="167"/>
      <c r="C320" s="165"/>
      <c r="D320" s="9" t="s">
        <v>328</v>
      </c>
      <c r="E320" s="13" t="s">
        <v>7</v>
      </c>
      <c r="F320" s="56">
        <v>23</v>
      </c>
      <c r="G320" s="66">
        <f>F320*'Katalog stawek i wskaźników'!$C$4</f>
        <v>23</v>
      </c>
      <c r="H320" s="67"/>
    </row>
    <row r="321" spans="1:8" x14ac:dyDescent="0.25">
      <c r="A321" s="5">
        <v>1201008</v>
      </c>
      <c r="B321" s="167"/>
      <c r="C321" s="165"/>
      <c r="D321" s="9" t="s">
        <v>329</v>
      </c>
      <c r="E321" s="13" t="s">
        <v>7</v>
      </c>
      <c r="F321" s="56">
        <v>22</v>
      </c>
      <c r="G321" s="66">
        <f>F321*'Katalog stawek i wskaźników'!$C$4</f>
        <v>22</v>
      </c>
      <c r="H321" s="67"/>
    </row>
    <row r="322" spans="1:8" ht="15" customHeight="1" x14ac:dyDescent="0.25">
      <c r="A322" s="5">
        <v>1201009</v>
      </c>
      <c r="B322" s="167"/>
      <c r="C322" s="165" t="s">
        <v>492</v>
      </c>
      <c r="D322" s="9" t="s">
        <v>664</v>
      </c>
      <c r="E322" s="13" t="s">
        <v>11</v>
      </c>
      <c r="F322" s="56">
        <v>16</v>
      </c>
      <c r="G322" s="66">
        <f>F322*'Katalog stawek i wskaźników'!$C$4</f>
        <v>16</v>
      </c>
      <c r="H322" s="67"/>
    </row>
    <row r="323" spans="1:8" x14ac:dyDescent="0.25">
      <c r="A323" s="5">
        <v>1201010</v>
      </c>
      <c r="B323" s="167"/>
      <c r="C323" s="165"/>
      <c r="D323" s="9" t="s">
        <v>583</v>
      </c>
      <c r="E323" s="13" t="s">
        <v>7</v>
      </c>
      <c r="F323" s="56">
        <v>16</v>
      </c>
      <c r="G323" s="66">
        <f>F323*'Katalog stawek i wskaźników'!$C$4</f>
        <v>16</v>
      </c>
      <c r="H323" s="67"/>
    </row>
    <row r="324" spans="1:8" ht="30" customHeight="1" x14ac:dyDescent="0.25">
      <c r="A324" s="5">
        <v>1201011</v>
      </c>
      <c r="B324" s="167"/>
      <c r="C324" s="165"/>
      <c r="D324" s="9" t="s">
        <v>330</v>
      </c>
      <c r="E324" s="13" t="s">
        <v>7</v>
      </c>
      <c r="F324" s="56">
        <v>24</v>
      </c>
      <c r="G324" s="66">
        <f>F324*'Katalog stawek i wskaźników'!$C$4</f>
        <v>24</v>
      </c>
      <c r="H324" s="67"/>
    </row>
    <row r="325" spans="1:8" ht="30" customHeight="1" x14ac:dyDescent="0.25">
      <c r="A325" s="5">
        <v>1201012</v>
      </c>
      <c r="B325" s="167"/>
      <c r="C325" s="165"/>
      <c r="D325" s="9" t="s">
        <v>331</v>
      </c>
      <c r="E325" s="13" t="s">
        <v>7</v>
      </c>
      <c r="F325" s="56">
        <v>19</v>
      </c>
      <c r="G325" s="66">
        <f>F325*'Katalog stawek i wskaźników'!$C$4</f>
        <v>19</v>
      </c>
      <c r="H325" s="67"/>
    </row>
    <row r="326" spans="1:8" ht="31" x14ac:dyDescent="0.25">
      <c r="A326" s="5">
        <v>1201013</v>
      </c>
      <c r="B326" s="167"/>
      <c r="C326" s="165"/>
      <c r="D326" s="9" t="s">
        <v>665</v>
      </c>
      <c r="E326" s="13" t="s">
        <v>7</v>
      </c>
      <c r="F326" s="56">
        <v>10</v>
      </c>
      <c r="G326" s="66">
        <f>F326*'Katalog stawek i wskaźników'!$C$4</f>
        <v>10</v>
      </c>
      <c r="H326" s="67"/>
    </row>
    <row r="327" spans="1:8" ht="36.75" customHeight="1" x14ac:dyDescent="0.25">
      <c r="A327" s="5">
        <v>1201014</v>
      </c>
      <c r="B327" s="167"/>
      <c r="C327" s="165"/>
      <c r="D327" s="9" t="s">
        <v>666</v>
      </c>
      <c r="E327" s="13" t="s">
        <v>7</v>
      </c>
      <c r="F327" s="56">
        <v>6</v>
      </c>
      <c r="G327" s="66">
        <f>F327*'Katalog stawek i wskaźników'!$C$4</f>
        <v>6</v>
      </c>
      <c r="H327" s="67"/>
    </row>
    <row r="328" spans="1:8" ht="30" customHeight="1" x14ac:dyDescent="0.25">
      <c r="A328" s="5">
        <v>1201015</v>
      </c>
      <c r="B328" s="167"/>
      <c r="C328" s="165"/>
      <c r="D328" s="9" t="s">
        <v>332</v>
      </c>
      <c r="E328" s="13" t="s">
        <v>7</v>
      </c>
      <c r="F328" s="56">
        <v>7</v>
      </c>
      <c r="G328" s="66">
        <f>F328*'Katalog stawek i wskaźników'!$C$4</f>
        <v>7</v>
      </c>
      <c r="H328" s="67"/>
    </row>
    <row r="329" spans="1:8" ht="30" customHeight="1" x14ac:dyDescent="0.25">
      <c r="A329" s="5">
        <v>1201016</v>
      </c>
      <c r="B329" s="167"/>
      <c r="C329" s="165"/>
      <c r="D329" s="9" t="s">
        <v>333</v>
      </c>
      <c r="E329" s="13" t="s">
        <v>7</v>
      </c>
      <c r="F329" s="56">
        <v>3</v>
      </c>
      <c r="G329" s="66">
        <f>F329*'Katalog stawek i wskaźników'!$C$4</f>
        <v>3</v>
      </c>
      <c r="H329" s="67"/>
    </row>
    <row r="330" spans="1:8" ht="93" x14ac:dyDescent="0.25">
      <c r="A330" s="5">
        <v>1201017</v>
      </c>
      <c r="B330" s="167"/>
      <c r="C330" s="165"/>
      <c r="D330" s="9" t="s">
        <v>667</v>
      </c>
      <c r="E330" s="13" t="s">
        <v>7</v>
      </c>
      <c r="F330" s="56">
        <v>96</v>
      </c>
      <c r="G330" s="66">
        <f>F330*'Katalog stawek i wskaźników'!$C$4</f>
        <v>96</v>
      </c>
      <c r="H330" s="67"/>
    </row>
    <row r="331" spans="1:8" ht="62" x14ac:dyDescent="0.25">
      <c r="A331" s="5">
        <v>1201018</v>
      </c>
      <c r="B331" s="167"/>
      <c r="C331" s="165"/>
      <c r="D331" s="9" t="s">
        <v>668</v>
      </c>
      <c r="E331" s="13" t="s">
        <v>7</v>
      </c>
      <c r="F331" s="56">
        <v>10</v>
      </c>
      <c r="G331" s="66">
        <f>F331*'Katalog stawek i wskaźników'!$C$4</f>
        <v>10</v>
      </c>
      <c r="H331" s="67"/>
    </row>
    <row r="332" spans="1:8" ht="31" x14ac:dyDescent="0.25">
      <c r="A332" s="5">
        <v>1201019</v>
      </c>
      <c r="B332" s="167"/>
      <c r="C332" s="165"/>
      <c r="D332" s="9" t="s">
        <v>792</v>
      </c>
      <c r="E332" s="13" t="s">
        <v>7</v>
      </c>
      <c r="F332" s="56">
        <v>24</v>
      </c>
      <c r="G332" s="66">
        <f>F332*'Katalog stawek i wskaźników'!$C$4</f>
        <v>24</v>
      </c>
      <c r="H332" s="67"/>
    </row>
    <row r="333" spans="1:8" ht="31" x14ac:dyDescent="0.25">
      <c r="A333" s="5">
        <v>1201020</v>
      </c>
      <c r="B333" s="167"/>
      <c r="C333" s="165"/>
      <c r="D333" s="9" t="s">
        <v>669</v>
      </c>
      <c r="E333" s="13" t="s">
        <v>7</v>
      </c>
      <c r="F333" s="56">
        <v>52</v>
      </c>
      <c r="G333" s="66">
        <f>F333*'Katalog stawek i wskaźników'!$C$4</f>
        <v>52</v>
      </c>
      <c r="H333" s="67"/>
    </row>
    <row r="334" spans="1:8" ht="31" x14ac:dyDescent="0.25">
      <c r="A334" s="5">
        <v>1201021</v>
      </c>
      <c r="B334" s="167"/>
      <c r="C334" s="165"/>
      <c r="D334" s="9" t="s">
        <v>670</v>
      </c>
      <c r="E334" s="13" t="s">
        <v>7</v>
      </c>
      <c r="F334" s="56">
        <v>56</v>
      </c>
      <c r="G334" s="66">
        <f>F334*'Katalog stawek i wskaźników'!$C$4</f>
        <v>56</v>
      </c>
      <c r="H334" s="67"/>
    </row>
    <row r="335" spans="1:8" ht="31" x14ac:dyDescent="0.25">
      <c r="A335" s="5">
        <v>1201022</v>
      </c>
      <c r="B335" s="167"/>
      <c r="C335" s="165" t="s">
        <v>882</v>
      </c>
      <c r="D335" s="9" t="s">
        <v>334</v>
      </c>
      <c r="E335" s="13" t="s">
        <v>7</v>
      </c>
      <c r="F335" s="56">
        <v>13</v>
      </c>
      <c r="G335" s="66">
        <f>F335*'Katalog stawek i wskaźników'!$C$4</f>
        <v>13</v>
      </c>
      <c r="H335" s="67"/>
    </row>
    <row r="336" spans="1:8" ht="31" x14ac:dyDescent="0.25">
      <c r="A336" s="5">
        <v>1201023</v>
      </c>
      <c r="B336" s="167"/>
      <c r="C336" s="165"/>
      <c r="D336" s="9" t="s">
        <v>335</v>
      </c>
      <c r="E336" s="13" t="s">
        <v>7</v>
      </c>
      <c r="F336" s="56">
        <v>25</v>
      </c>
      <c r="G336" s="66">
        <f>F336*'Katalog stawek i wskaźników'!$C$4</f>
        <v>25</v>
      </c>
      <c r="H336" s="67"/>
    </row>
    <row r="337" spans="1:9" x14ac:dyDescent="0.25">
      <c r="A337" s="5">
        <v>1201024</v>
      </c>
      <c r="B337" s="167"/>
      <c r="C337" s="165"/>
      <c r="D337" s="9" t="s">
        <v>803</v>
      </c>
      <c r="E337" s="13" t="s">
        <v>7</v>
      </c>
      <c r="F337" s="56">
        <v>7</v>
      </c>
      <c r="G337" s="66">
        <f>F337*'Katalog stawek i wskaźników'!$C$4</f>
        <v>7</v>
      </c>
      <c r="H337" s="67"/>
    </row>
    <row r="338" spans="1:9" s="4" customFormat="1" ht="25" customHeight="1" x14ac:dyDescent="0.25">
      <c r="A338" s="115">
        <v>13</v>
      </c>
      <c r="B338" s="169" t="s">
        <v>336</v>
      </c>
      <c r="C338" s="169"/>
      <c r="D338" s="169"/>
      <c r="E338" s="169"/>
      <c r="F338" s="116"/>
      <c r="G338" s="117"/>
      <c r="H338" s="69"/>
      <c r="I338" s="1"/>
    </row>
    <row r="339" spans="1:9" ht="30" customHeight="1" x14ac:dyDescent="0.25">
      <c r="A339" s="5">
        <v>1301001</v>
      </c>
      <c r="B339" s="162" t="s">
        <v>336</v>
      </c>
      <c r="C339" s="165" t="s">
        <v>493</v>
      </c>
      <c r="D339" s="9" t="s">
        <v>337</v>
      </c>
      <c r="E339" s="13" t="s">
        <v>7</v>
      </c>
      <c r="F339" s="56">
        <v>30</v>
      </c>
      <c r="G339" s="66">
        <f>F339*'Katalog stawek i wskaźników'!$C$4</f>
        <v>30</v>
      </c>
      <c r="H339" s="67"/>
    </row>
    <row r="340" spans="1:9" ht="18.75" customHeight="1" x14ac:dyDescent="0.25">
      <c r="A340" s="5">
        <v>1301002</v>
      </c>
      <c r="B340" s="163"/>
      <c r="C340" s="165"/>
      <c r="D340" s="9" t="s">
        <v>338</v>
      </c>
      <c r="E340" s="13" t="s">
        <v>7</v>
      </c>
      <c r="F340" s="56">
        <v>55</v>
      </c>
      <c r="G340" s="66">
        <f>F340*'Katalog stawek i wskaźników'!$C$4</f>
        <v>55</v>
      </c>
      <c r="H340" s="67"/>
    </row>
    <row r="341" spans="1:9" ht="30" customHeight="1" x14ac:dyDescent="0.25">
      <c r="A341" s="5">
        <v>1301003</v>
      </c>
      <c r="B341" s="163"/>
      <c r="C341" s="165"/>
      <c r="D341" s="9" t="s">
        <v>339</v>
      </c>
      <c r="E341" s="13" t="s">
        <v>7</v>
      </c>
      <c r="F341" s="56">
        <v>303</v>
      </c>
      <c r="G341" s="66">
        <f>F341*'Katalog stawek i wskaźników'!$C$4</f>
        <v>303</v>
      </c>
      <c r="H341" s="67"/>
    </row>
    <row r="342" spans="1:9" ht="35.25" customHeight="1" x14ac:dyDescent="0.25">
      <c r="A342" s="5">
        <v>1301004</v>
      </c>
      <c r="B342" s="163"/>
      <c r="C342" s="165"/>
      <c r="D342" s="9" t="s">
        <v>640</v>
      </c>
      <c r="E342" s="13" t="s">
        <v>7</v>
      </c>
      <c r="F342" s="56">
        <v>92</v>
      </c>
      <c r="G342" s="66">
        <f>F342*'Katalog stawek i wskaźników'!$C$4</f>
        <v>92</v>
      </c>
      <c r="H342" s="67"/>
    </row>
    <row r="343" spans="1:9" ht="18.75" customHeight="1" x14ac:dyDescent="0.25">
      <c r="A343" s="5">
        <v>1301005</v>
      </c>
      <c r="B343" s="163"/>
      <c r="C343" s="165"/>
      <c r="D343" s="9" t="s">
        <v>341</v>
      </c>
      <c r="E343" s="13" t="s">
        <v>7</v>
      </c>
      <c r="F343" s="56">
        <v>28</v>
      </c>
      <c r="G343" s="66">
        <f>F343*'Katalog stawek i wskaźników'!$C$4</f>
        <v>28</v>
      </c>
      <c r="H343" s="67"/>
    </row>
    <row r="344" spans="1:9" ht="18.75" customHeight="1" x14ac:dyDescent="0.25">
      <c r="A344" s="5">
        <v>1301006</v>
      </c>
      <c r="B344" s="163"/>
      <c r="C344" s="165"/>
      <c r="D344" s="9" t="s">
        <v>342</v>
      </c>
      <c r="E344" s="13" t="s">
        <v>7</v>
      </c>
      <c r="F344" s="56">
        <v>80</v>
      </c>
      <c r="G344" s="66">
        <f>F344*'Katalog stawek i wskaźników'!$C$4</f>
        <v>80</v>
      </c>
      <c r="H344" s="67"/>
    </row>
    <row r="345" spans="1:9" ht="18.75" customHeight="1" x14ac:dyDescent="0.25">
      <c r="A345" s="5">
        <v>1301007</v>
      </c>
      <c r="B345" s="163"/>
      <c r="C345" s="165"/>
      <c r="D345" s="9" t="s">
        <v>343</v>
      </c>
      <c r="E345" s="13" t="s">
        <v>7</v>
      </c>
      <c r="F345" s="56">
        <v>14</v>
      </c>
      <c r="G345" s="66">
        <f>F345*'Katalog stawek i wskaźników'!$C$4</f>
        <v>14</v>
      </c>
      <c r="H345" s="67"/>
    </row>
    <row r="346" spans="1:9" ht="18.75" customHeight="1" x14ac:dyDescent="0.25">
      <c r="A346" s="5">
        <v>1301008</v>
      </c>
      <c r="B346" s="163"/>
      <c r="C346" s="165"/>
      <c r="D346" s="9" t="s">
        <v>344</v>
      </c>
      <c r="E346" s="13" t="s">
        <v>7</v>
      </c>
      <c r="F346" s="56">
        <v>19</v>
      </c>
      <c r="G346" s="66">
        <f>F346*'Katalog stawek i wskaźników'!$C$4</f>
        <v>19</v>
      </c>
      <c r="H346" s="67"/>
    </row>
    <row r="347" spans="1:9" ht="30" customHeight="1" x14ac:dyDescent="0.25">
      <c r="A347" s="5">
        <v>1301009</v>
      </c>
      <c r="B347" s="163"/>
      <c r="C347" s="165"/>
      <c r="D347" s="9" t="s">
        <v>345</v>
      </c>
      <c r="E347" s="13" t="s">
        <v>7</v>
      </c>
      <c r="F347" s="56">
        <v>6</v>
      </c>
      <c r="G347" s="66">
        <f>F347*'Katalog stawek i wskaźników'!$C$4</f>
        <v>6</v>
      </c>
      <c r="H347" s="67"/>
    </row>
    <row r="348" spans="1:9" ht="18.75" customHeight="1" x14ac:dyDescent="0.25">
      <c r="A348" s="5">
        <v>1301010</v>
      </c>
      <c r="B348" s="163"/>
      <c r="C348" s="165"/>
      <c r="D348" s="9" t="s">
        <v>346</v>
      </c>
      <c r="E348" s="13" t="s">
        <v>7</v>
      </c>
      <c r="F348" s="56">
        <v>20</v>
      </c>
      <c r="G348" s="66">
        <f>F348*'Katalog stawek i wskaźników'!$C$4</f>
        <v>20</v>
      </c>
      <c r="H348" s="67"/>
    </row>
    <row r="349" spans="1:9" ht="18.75" customHeight="1" x14ac:dyDescent="0.25">
      <c r="A349" s="5">
        <v>1301011</v>
      </c>
      <c r="B349" s="163"/>
      <c r="C349" s="165"/>
      <c r="D349" s="9" t="s">
        <v>347</v>
      </c>
      <c r="E349" s="13" t="s">
        <v>7</v>
      </c>
      <c r="F349" s="56">
        <v>82</v>
      </c>
      <c r="G349" s="66">
        <f>F349*'Katalog stawek i wskaźników'!$C$4</f>
        <v>82</v>
      </c>
      <c r="H349" s="67"/>
    </row>
    <row r="350" spans="1:9" ht="18.75" customHeight="1" x14ac:dyDescent="0.25">
      <c r="A350" s="5">
        <v>1301012</v>
      </c>
      <c r="B350" s="163"/>
      <c r="C350" s="165"/>
      <c r="D350" s="9" t="s">
        <v>348</v>
      </c>
      <c r="E350" s="13" t="s">
        <v>7</v>
      </c>
      <c r="F350" s="56">
        <v>21</v>
      </c>
      <c r="G350" s="66">
        <f>F350*'Katalog stawek i wskaźników'!$C$4</f>
        <v>21</v>
      </c>
      <c r="H350" s="67"/>
    </row>
    <row r="351" spans="1:9" ht="18.75" customHeight="1" x14ac:dyDescent="0.25">
      <c r="A351" s="5">
        <v>1301013</v>
      </c>
      <c r="B351" s="163"/>
      <c r="C351" s="165"/>
      <c r="D351" s="9" t="s">
        <v>349</v>
      </c>
      <c r="E351" s="13" t="s">
        <v>7</v>
      </c>
      <c r="F351" s="56">
        <v>22</v>
      </c>
      <c r="G351" s="66">
        <f>F351*'Katalog stawek i wskaźników'!$C$4</f>
        <v>22</v>
      </c>
      <c r="H351" s="67"/>
    </row>
    <row r="352" spans="1:9" ht="30" customHeight="1" x14ac:dyDescent="0.25">
      <c r="A352" s="5">
        <v>1301014</v>
      </c>
      <c r="B352" s="163"/>
      <c r="C352" s="165"/>
      <c r="D352" s="9" t="s">
        <v>350</v>
      </c>
      <c r="E352" s="13" t="s">
        <v>7</v>
      </c>
      <c r="F352" s="56">
        <v>6</v>
      </c>
      <c r="G352" s="66">
        <f>F352*'Katalog stawek i wskaźników'!$C$4</f>
        <v>6</v>
      </c>
      <c r="H352" s="67"/>
    </row>
    <row r="353" spans="1:8" ht="30" customHeight="1" x14ac:dyDescent="0.25">
      <c r="A353" s="5">
        <v>1302001</v>
      </c>
      <c r="B353" s="163"/>
      <c r="C353" s="165" t="s">
        <v>500</v>
      </c>
      <c r="D353" s="9" t="s">
        <v>337</v>
      </c>
      <c r="E353" s="13" t="s">
        <v>7</v>
      </c>
      <c r="F353" s="56">
        <v>30</v>
      </c>
      <c r="G353" s="66">
        <f>F353*'Katalog stawek i wskaźników'!$C$4</f>
        <v>30</v>
      </c>
      <c r="H353" s="67"/>
    </row>
    <row r="354" spans="1:8" x14ac:dyDescent="0.25">
      <c r="A354" s="5">
        <v>1302002</v>
      </c>
      <c r="B354" s="163"/>
      <c r="C354" s="165"/>
      <c r="D354" s="9" t="s">
        <v>338</v>
      </c>
      <c r="E354" s="13" t="s">
        <v>7</v>
      </c>
      <c r="F354" s="56">
        <v>52</v>
      </c>
      <c r="G354" s="66">
        <f>F354*'Katalog stawek i wskaźników'!$C$4</f>
        <v>52</v>
      </c>
      <c r="H354" s="67"/>
    </row>
    <row r="355" spans="1:8" ht="31" x14ac:dyDescent="0.25">
      <c r="A355" s="5">
        <v>1302003</v>
      </c>
      <c r="B355" s="163"/>
      <c r="C355" s="165"/>
      <c r="D355" s="9" t="s">
        <v>339</v>
      </c>
      <c r="E355" s="13" t="s">
        <v>7</v>
      </c>
      <c r="F355" s="56">
        <v>293</v>
      </c>
      <c r="G355" s="66">
        <f>F355*'Katalog stawek i wskaźników'!$C$4</f>
        <v>293</v>
      </c>
      <c r="H355" s="67"/>
    </row>
    <row r="356" spans="1:8" ht="31" x14ac:dyDescent="0.25">
      <c r="A356" s="5">
        <v>1302004</v>
      </c>
      <c r="B356" s="163"/>
      <c r="C356" s="165"/>
      <c r="D356" s="9" t="s">
        <v>640</v>
      </c>
      <c r="E356" s="13" t="s">
        <v>7</v>
      </c>
      <c r="F356" s="56">
        <v>81</v>
      </c>
      <c r="G356" s="66">
        <f>F356*'Katalog stawek i wskaźników'!$C$4</f>
        <v>81</v>
      </c>
      <c r="H356" s="67"/>
    </row>
    <row r="357" spans="1:8" x14ac:dyDescent="0.25">
      <c r="A357" s="5">
        <v>1302005</v>
      </c>
      <c r="B357" s="163"/>
      <c r="C357" s="165"/>
      <c r="D357" s="9" t="s">
        <v>341</v>
      </c>
      <c r="E357" s="13" t="s">
        <v>7</v>
      </c>
      <c r="F357" s="56">
        <v>24</v>
      </c>
      <c r="G357" s="66">
        <f>F357*'Katalog stawek i wskaźników'!$C$4</f>
        <v>24</v>
      </c>
      <c r="H357" s="67"/>
    </row>
    <row r="358" spans="1:8" x14ac:dyDescent="0.25">
      <c r="A358" s="5">
        <v>1302006</v>
      </c>
      <c r="B358" s="163"/>
      <c r="C358" s="165"/>
      <c r="D358" s="9" t="s">
        <v>342</v>
      </c>
      <c r="E358" s="13" t="s">
        <v>7</v>
      </c>
      <c r="F358" s="56">
        <v>76</v>
      </c>
      <c r="G358" s="66">
        <f>F358*'Katalog stawek i wskaźników'!$C$4</f>
        <v>76</v>
      </c>
      <c r="H358" s="67"/>
    </row>
    <row r="359" spans="1:8" x14ac:dyDescent="0.25">
      <c r="A359" s="5">
        <v>1302007</v>
      </c>
      <c r="B359" s="163"/>
      <c r="C359" s="165"/>
      <c r="D359" s="9" t="s">
        <v>343</v>
      </c>
      <c r="E359" s="13" t="s">
        <v>7</v>
      </c>
      <c r="F359" s="56">
        <v>13</v>
      </c>
      <c r="G359" s="66">
        <f>F359*'Katalog stawek i wskaźników'!$C$4</f>
        <v>13</v>
      </c>
      <c r="H359" s="67"/>
    </row>
    <row r="360" spans="1:8" x14ac:dyDescent="0.25">
      <c r="A360" s="5">
        <v>1302008</v>
      </c>
      <c r="B360" s="163"/>
      <c r="C360" s="165"/>
      <c r="D360" s="9" t="s">
        <v>344</v>
      </c>
      <c r="E360" s="13" t="s">
        <v>7</v>
      </c>
      <c r="F360" s="56">
        <v>17</v>
      </c>
      <c r="G360" s="66">
        <f>F360*'Katalog stawek i wskaźników'!$C$4</f>
        <v>17</v>
      </c>
      <c r="H360" s="67"/>
    </row>
    <row r="361" spans="1:8" ht="31" x14ac:dyDescent="0.25">
      <c r="A361" s="5">
        <v>1302009</v>
      </c>
      <c r="B361" s="163"/>
      <c r="C361" s="165"/>
      <c r="D361" s="9" t="s">
        <v>345</v>
      </c>
      <c r="E361" s="13" t="s">
        <v>7</v>
      </c>
      <c r="F361" s="56">
        <v>6</v>
      </c>
      <c r="G361" s="66">
        <f>F361*'Katalog stawek i wskaźników'!$C$4</f>
        <v>6</v>
      </c>
      <c r="H361" s="67"/>
    </row>
    <row r="362" spans="1:8" x14ac:dyDescent="0.25">
      <c r="A362" s="5">
        <v>1302010</v>
      </c>
      <c r="B362" s="163"/>
      <c r="C362" s="165"/>
      <c r="D362" s="9" t="s">
        <v>346</v>
      </c>
      <c r="E362" s="13" t="s">
        <v>7</v>
      </c>
      <c r="F362" s="56">
        <v>20</v>
      </c>
      <c r="G362" s="66">
        <f>F362*'Katalog stawek i wskaźników'!$C$4</f>
        <v>20</v>
      </c>
      <c r="H362" s="67"/>
    </row>
    <row r="363" spans="1:8" x14ac:dyDescent="0.25">
      <c r="A363" s="5">
        <v>1302011</v>
      </c>
      <c r="B363" s="163"/>
      <c r="C363" s="165"/>
      <c r="D363" s="9" t="s">
        <v>347</v>
      </c>
      <c r="E363" s="13" t="s">
        <v>7</v>
      </c>
      <c r="F363" s="56">
        <v>82</v>
      </c>
      <c r="G363" s="66">
        <f>F363*'Katalog stawek i wskaźników'!$C$4</f>
        <v>82</v>
      </c>
      <c r="H363" s="67"/>
    </row>
    <row r="364" spans="1:8" x14ac:dyDescent="0.25">
      <c r="A364" s="5">
        <v>1302012</v>
      </c>
      <c r="B364" s="163"/>
      <c r="C364" s="165"/>
      <c r="D364" s="9" t="s">
        <v>348</v>
      </c>
      <c r="E364" s="13" t="s">
        <v>7</v>
      </c>
      <c r="F364" s="56">
        <v>19</v>
      </c>
      <c r="G364" s="66">
        <f>F364*'Katalog stawek i wskaźników'!$C$4</f>
        <v>19</v>
      </c>
      <c r="H364" s="67"/>
    </row>
    <row r="365" spans="1:8" x14ac:dyDescent="0.25">
      <c r="A365" s="5">
        <v>1302013</v>
      </c>
      <c r="B365" s="163"/>
      <c r="C365" s="165"/>
      <c r="D365" s="9" t="s">
        <v>349</v>
      </c>
      <c r="E365" s="13" t="s">
        <v>7</v>
      </c>
      <c r="F365" s="56">
        <v>22</v>
      </c>
      <c r="G365" s="66">
        <f>F365*'Katalog stawek i wskaźników'!$C$4</f>
        <v>22</v>
      </c>
      <c r="H365" s="67"/>
    </row>
    <row r="366" spans="1:8" ht="31" x14ac:dyDescent="0.25">
      <c r="A366" s="5">
        <v>1302014</v>
      </c>
      <c r="B366" s="163"/>
      <c r="C366" s="165"/>
      <c r="D366" s="9" t="s">
        <v>350</v>
      </c>
      <c r="E366" s="13" t="s">
        <v>7</v>
      </c>
      <c r="F366" s="56">
        <v>6</v>
      </c>
      <c r="G366" s="66">
        <f>F366*'Katalog stawek i wskaźników'!$C$4</f>
        <v>6</v>
      </c>
      <c r="H366" s="67"/>
    </row>
    <row r="367" spans="1:8" ht="30" customHeight="1" x14ac:dyDescent="0.25">
      <c r="A367" s="5">
        <v>1303001</v>
      </c>
      <c r="B367" s="163"/>
      <c r="C367" s="165" t="s">
        <v>512</v>
      </c>
      <c r="D367" s="9" t="s">
        <v>337</v>
      </c>
      <c r="E367" s="13" t="s">
        <v>7</v>
      </c>
      <c r="F367" s="56">
        <v>30</v>
      </c>
      <c r="G367" s="66">
        <f>F367*'Katalog stawek i wskaźników'!$C$4</f>
        <v>30</v>
      </c>
      <c r="H367" s="67"/>
    </row>
    <row r="368" spans="1:8" x14ac:dyDescent="0.25">
      <c r="A368" s="5">
        <v>1303002</v>
      </c>
      <c r="B368" s="163"/>
      <c r="C368" s="165"/>
      <c r="D368" s="9" t="s">
        <v>338</v>
      </c>
      <c r="E368" s="13" t="s">
        <v>7</v>
      </c>
      <c r="F368" s="56">
        <v>55</v>
      </c>
      <c r="G368" s="66">
        <f>F368*'Katalog stawek i wskaźników'!$C$4</f>
        <v>55</v>
      </c>
      <c r="H368" s="67"/>
    </row>
    <row r="369" spans="1:8" ht="31" x14ac:dyDescent="0.25">
      <c r="A369" s="5">
        <v>1303003</v>
      </c>
      <c r="B369" s="163"/>
      <c r="C369" s="165"/>
      <c r="D369" s="9" t="s">
        <v>339</v>
      </c>
      <c r="E369" s="13" t="s">
        <v>7</v>
      </c>
      <c r="F369" s="56">
        <v>274</v>
      </c>
      <c r="G369" s="66">
        <f>F369*'Katalog stawek i wskaźników'!$C$4</f>
        <v>274</v>
      </c>
      <c r="H369" s="67"/>
    </row>
    <row r="370" spans="1:8" x14ac:dyDescent="0.25">
      <c r="A370" s="5">
        <v>1303004</v>
      </c>
      <c r="B370" s="163"/>
      <c r="C370" s="165"/>
      <c r="D370" s="9" t="s">
        <v>351</v>
      </c>
      <c r="E370" s="13" t="s">
        <v>7</v>
      </c>
      <c r="F370" s="56">
        <v>41</v>
      </c>
      <c r="G370" s="66">
        <f>F370*'Katalog stawek i wskaźników'!$C$4</f>
        <v>41</v>
      </c>
      <c r="H370" s="67"/>
    </row>
    <row r="371" spans="1:8" x14ac:dyDescent="0.25">
      <c r="A371" s="5">
        <v>1303005</v>
      </c>
      <c r="B371" s="163"/>
      <c r="C371" s="165"/>
      <c r="D371" s="9" t="s">
        <v>342</v>
      </c>
      <c r="E371" s="13" t="s">
        <v>7</v>
      </c>
      <c r="F371" s="56">
        <v>70</v>
      </c>
      <c r="G371" s="66">
        <f>F371*'Katalog stawek i wskaźników'!$C$4</f>
        <v>70</v>
      </c>
      <c r="H371" s="67"/>
    </row>
    <row r="372" spans="1:8" x14ac:dyDescent="0.25">
      <c r="A372" s="5">
        <v>1303006</v>
      </c>
      <c r="B372" s="163"/>
      <c r="C372" s="165"/>
      <c r="D372" s="9" t="s">
        <v>343</v>
      </c>
      <c r="E372" s="13" t="s">
        <v>7</v>
      </c>
      <c r="F372" s="56">
        <v>16</v>
      </c>
      <c r="G372" s="66">
        <f>F372*'Katalog stawek i wskaźników'!$C$4</f>
        <v>16</v>
      </c>
      <c r="H372" s="67"/>
    </row>
    <row r="373" spans="1:8" x14ac:dyDescent="0.25">
      <c r="A373" s="5">
        <v>1303007</v>
      </c>
      <c r="B373" s="163"/>
      <c r="C373" s="165"/>
      <c r="D373" s="9" t="s">
        <v>344</v>
      </c>
      <c r="E373" s="13" t="s">
        <v>7</v>
      </c>
      <c r="F373" s="56">
        <v>22</v>
      </c>
      <c r="G373" s="66">
        <f>F373*'Katalog stawek i wskaźników'!$C$4</f>
        <v>22</v>
      </c>
      <c r="H373" s="67"/>
    </row>
    <row r="374" spans="1:8" x14ac:dyDescent="0.25">
      <c r="A374" s="5">
        <v>1303008</v>
      </c>
      <c r="B374" s="163"/>
      <c r="C374" s="165"/>
      <c r="D374" s="9" t="s">
        <v>346</v>
      </c>
      <c r="E374" s="13" t="s">
        <v>7</v>
      </c>
      <c r="F374" s="56">
        <v>21</v>
      </c>
      <c r="G374" s="66">
        <f>F374*'Katalog stawek i wskaźników'!$C$4</f>
        <v>21</v>
      </c>
      <c r="H374" s="67"/>
    </row>
    <row r="375" spans="1:8" x14ac:dyDescent="0.25">
      <c r="A375" s="5">
        <v>1303009</v>
      </c>
      <c r="B375" s="163"/>
      <c r="C375" s="165"/>
      <c r="D375" s="9" t="s">
        <v>347</v>
      </c>
      <c r="E375" s="13" t="s">
        <v>7</v>
      </c>
      <c r="F375" s="56">
        <v>82</v>
      </c>
      <c r="G375" s="66">
        <f>F375*'Katalog stawek i wskaźników'!$C$4</f>
        <v>82</v>
      </c>
      <c r="H375" s="67"/>
    </row>
    <row r="376" spans="1:8" x14ac:dyDescent="0.25">
      <c r="A376" s="5">
        <v>1303010</v>
      </c>
      <c r="B376" s="163"/>
      <c r="C376" s="165"/>
      <c r="D376" s="9" t="s">
        <v>348</v>
      </c>
      <c r="E376" s="13" t="s">
        <v>7</v>
      </c>
      <c r="F376" s="56">
        <v>21</v>
      </c>
      <c r="G376" s="66">
        <f>F376*'Katalog stawek i wskaźników'!$C$4</f>
        <v>21</v>
      </c>
      <c r="H376" s="67"/>
    </row>
    <row r="377" spans="1:8" x14ac:dyDescent="0.25">
      <c r="A377" s="5">
        <v>1303011</v>
      </c>
      <c r="B377" s="163"/>
      <c r="C377" s="165"/>
      <c r="D377" s="9" t="s">
        <v>349</v>
      </c>
      <c r="E377" s="13" t="s">
        <v>7</v>
      </c>
      <c r="F377" s="56">
        <v>30</v>
      </c>
      <c r="G377" s="66">
        <f>F377*'Katalog stawek i wskaźników'!$C$4</f>
        <v>30</v>
      </c>
      <c r="H377" s="67"/>
    </row>
    <row r="378" spans="1:8" ht="30" customHeight="1" x14ac:dyDescent="0.25">
      <c r="A378" s="5">
        <v>1304001</v>
      </c>
      <c r="B378" s="163"/>
      <c r="C378" s="165" t="s">
        <v>540</v>
      </c>
      <c r="D378" s="9" t="s">
        <v>337</v>
      </c>
      <c r="E378" s="13" t="s">
        <v>7</v>
      </c>
      <c r="F378" s="56">
        <v>30</v>
      </c>
      <c r="G378" s="66">
        <f>F378*'Katalog stawek i wskaźników'!$C$4</f>
        <v>30</v>
      </c>
      <c r="H378" s="67"/>
    </row>
    <row r="379" spans="1:8" x14ac:dyDescent="0.25">
      <c r="A379" s="5">
        <v>1304002</v>
      </c>
      <c r="B379" s="163"/>
      <c r="C379" s="165"/>
      <c r="D379" s="9" t="s">
        <v>338</v>
      </c>
      <c r="E379" s="13" t="s">
        <v>7</v>
      </c>
      <c r="F379" s="56">
        <v>56</v>
      </c>
      <c r="G379" s="66">
        <f>F379*'Katalog stawek i wskaźników'!$C$4</f>
        <v>56</v>
      </c>
      <c r="H379" s="67"/>
    </row>
    <row r="380" spans="1:8" ht="31" x14ac:dyDescent="0.25">
      <c r="A380" s="5">
        <v>1304003</v>
      </c>
      <c r="B380" s="163"/>
      <c r="C380" s="165"/>
      <c r="D380" s="9" t="s">
        <v>339</v>
      </c>
      <c r="E380" s="13" t="s">
        <v>7</v>
      </c>
      <c r="F380" s="56">
        <v>266</v>
      </c>
      <c r="G380" s="66">
        <f>F380*'Katalog stawek i wskaźników'!$C$4</f>
        <v>266</v>
      </c>
      <c r="H380" s="67"/>
    </row>
    <row r="381" spans="1:8" x14ac:dyDescent="0.25">
      <c r="A381" s="5">
        <v>1304004</v>
      </c>
      <c r="B381" s="163"/>
      <c r="C381" s="165"/>
      <c r="D381" s="9" t="s">
        <v>351</v>
      </c>
      <c r="E381" s="13" t="s">
        <v>7</v>
      </c>
      <c r="F381" s="56">
        <v>41</v>
      </c>
      <c r="G381" s="66">
        <f>F381*'Katalog stawek i wskaźników'!$C$4</f>
        <v>41</v>
      </c>
      <c r="H381" s="67"/>
    </row>
    <row r="382" spans="1:8" x14ac:dyDescent="0.25">
      <c r="A382" s="5">
        <v>1304005</v>
      </c>
      <c r="B382" s="163"/>
      <c r="C382" s="165"/>
      <c r="D382" s="9" t="s">
        <v>342</v>
      </c>
      <c r="E382" s="13" t="s">
        <v>7</v>
      </c>
      <c r="F382" s="56">
        <v>70</v>
      </c>
      <c r="G382" s="66">
        <f>F382*'Katalog stawek i wskaźników'!$C$4</f>
        <v>70</v>
      </c>
      <c r="H382" s="67"/>
    </row>
    <row r="383" spans="1:8" x14ac:dyDescent="0.25">
      <c r="A383" s="5">
        <v>1304006</v>
      </c>
      <c r="B383" s="163"/>
      <c r="C383" s="165"/>
      <c r="D383" s="9" t="s">
        <v>343</v>
      </c>
      <c r="E383" s="13" t="s">
        <v>7</v>
      </c>
      <c r="F383" s="56">
        <v>16</v>
      </c>
      <c r="G383" s="66">
        <f>F383*'Katalog stawek i wskaźników'!$C$4</f>
        <v>16</v>
      </c>
      <c r="H383" s="67"/>
    </row>
    <row r="384" spans="1:8" x14ac:dyDescent="0.25">
      <c r="A384" s="5">
        <v>1304007</v>
      </c>
      <c r="B384" s="163"/>
      <c r="C384" s="165"/>
      <c r="D384" s="9" t="s">
        <v>344</v>
      </c>
      <c r="E384" s="13" t="s">
        <v>7</v>
      </c>
      <c r="F384" s="56">
        <v>22</v>
      </c>
      <c r="G384" s="66">
        <f>F384*'Katalog stawek i wskaźników'!$C$4</f>
        <v>22</v>
      </c>
      <c r="H384" s="67"/>
    </row>
    <row r="385" spans="1:9" x14ac:dyDescent="0.25">
      <c r="A385" s="5">
        <v>1304008</v>
      </c>
      <c r="B385" s="163"/>
      <c r="C385" s="165"/>
      <c r="D385" s="9" t="s">
        <v>346</v>
      </c>
      <c r="E385" s="13" t="s">
        <v>7</v>
      </c>
      <c r="F385" s="56">
        <v>21</v>
      </c>
      <c r="G385" s="66">
        <f>F385*'Katalog stawek i wskaźników'!$C$4</f>
        <v>21</v>
      </c>
      <c r="H385" s="67"/>
    </row>
    <row r="386" spans="1:9" x14ac:dyDescent="0.25">
      <c r="A386" s="5">
        <v>1304009</v>
      </c>
      <c r="B386" s="163"/>
      <c r="C386" s="165"/>
      <c r="D386" s="9" t="s">
        <v>347</v>
      </c>
      <c r="E386" s="13" t="s">
        <v>7</v>
      </c>
      <c r="F386" s="56">
        <v>83</v>
      </c>
      <c r="G386" s="66">
        <f>F386*'Katalog stawek i wskaźników'!$C$4</f>
        <v>83</v>
      </c>
      <c r="H386" s="67"/>
    </row>
    <row r="387" spans="1:9" x14ac:dyDescent="0.25">
      <c r="A387" s="5">
        <v>1304010</v>
      </c>
      <c r="B387" s="163"/>
      <c r="C387" s="165"/>
      <c r="D387" s="9" t="s">
        <v>348</v>
      </c>
      <c r="E387" s="13" t="s">
        <v>7</v>
      </c>
      <c r="F387" s="56">
        <v>21</v>
      </c>
      <c r="G387" s="66">
        <f>F387*'Katalog stawek i wskaźników'!$C$4</f>
        <v>21</v>
      </c>
      <c r="H387" s="67"/>
    </row>
    <row r="388" spans="1:9" x14ac:dyDescent="0.25">
      <c r="A388" s="5">
        <v>1304011</v>
      </c>
      <c r="B388" s="163"/>
      <c r="C388" s="165"/>
      <c r="D388" s="9" t="s">
        <v>349</v>
      </c>
      <c r="E388" s="13" t="s">
        <v>7</v>
      </c>
      <c r="F388" s="56">
        <v>28</v>
      </c>
      <c r="G388" s="66">
        <f>F388*'Katalog stawek i wskaźników'!$C$4</f>
        <v>28</v>
      </c>
      <c r="H388" s="67"/>
    </row>
    <row r="389" spans="1:9" ht="31" x14ac:dyDescent="0.25">
      <c r="A389" s="5">
        <v>1304012</v>
      </c>
      <c r="B389" s="163"/>
      <c r="C389" s="172" t="s">
        <v>805</v>
      </c>
      <c r="D389" s="34" t="s">
        <v>277</v>
      </c>
      <c r="E389" s="37" t="s">
        <v>7</v>
      </c>
      <c r="F389" s="56">
        <v>24</v>
      </c>
      <c r="G389" s="66">
        <f>F389*'Katalog stawek i wskaźników'!$C$4</f>
        <v>24</v>
      </c>
      <c r="H389" s="67"/>
    </row>
    <row r="390" spans="1:9" ht="31" x14ac:dyDescent="0.25">
      <c r="A390" s="5">
        <v>1304013</v>
      </c>
      <c r="B390" s="163"/>
      <c r="C390" s="173"/>
      <c r="D390" s="34" t="s">
        <v>278</v>
      </c>
      <c r="E390" s="37" t="s">
        <v>7</v>
      </c>
      <c r="F390" s="56">
        <v>29</v>
      </c>
      <c r="G390" s="66">
        <f>F390*'Katalog stawek i wskaźników'!$C$4</f>
        <v>29</v>
      </c>
      <c r="H390" s="67"/>
    </row>
    <row r="391" spans="1:9" ht="31" x14ac:dyDescent="0.25">
      <c r="A391" s="5">
        <v>1304014</v>
      </c>
      <c r="B391" s="163"/>
      <c r="C391" s="173"/>
      <c r="D391" s="34" t="s">
        <v>279</v>
      </c>
      <c r="E391" s="37" t="s">
        <v>7</v>
      </c>
      <c r="F391" s="56">
        <v>35</v>
      </c>
      <c r="G391" s="66">
        <f>F391*'Katalog stawek i wskaźników'!$C$4</f>
        <v>35</v>
      </c>
      <c r="H391" s="67"/>
    </row>
    <row r="392" spans="1:9" x14ac:dyDescent="0.25">
      <c r="A392" s="5">
        <v>1304015</v>
      </c>
      <c r="B392" s="163"/>
      <c r="C392" s="173"/>
      <c r="D392" s="34" t="s">
        <v>283</v>
      </c>
      <c r="E392" s="37" t="s">
        <v>7</v>
      </c>
      <c r="F392" s="56">
        <v>77</v>
      </c>
      <c r="G392" s="66">
        <f>F392*'Katalog stawek i wskaźników'!$C$4</f>
        <v>77</v>
      </c>
      <c r="H392" s="67"/>
    </row>
    <row r="393" spans="1:9" x14ac:dyDescent="0.25">
      <c r="A393" s="5">
        <v>1304016</v>
      </c>
      <c r="B393" s="163"/>
      <c r="C393" s="173"/>
      <c r="D393" s="34" t="s">
        <v>284</v>
      </c>
      <c r="E393" s="37" t="s">
        <v>7</v>
      </c>
      <c r="F393" s="56">
        <v>103</v>
      </c>
      <c r="G393" s="66">
        <f>F393*'Katalog stawek i wskaźników'!$C$4</f>
        <v>103</v>
      </c>
      <c r="H393" s="67"/>
    </row>
    <row r="394" spans="1:9" x14ac:dyDescent="0.25">
      <c r="A394" s="5">
        <v>1304017</v>
      </c>
      <c r="B394" s="164"/>
      <c r="C394" s="174"/>
      <c r="D394" s="34" t="s">
        <v>285</v>
      </c>
      <c r="E394" s="37" t="s">
        <v>7</v>
      </c>
      <c r="F394" s="56">
        <v>142</v>
      </c>
      <c r="G394" s="66">
        <f>F394*'Katalog stawek i wskaźników'!$C$4</f>
        <v>142</v>
      </c>
      <c r="H394" s="67"/>
    </row>
    <row r="395" spans="1:9" s="4" customFormat="1" ht="25" customHeight="1" x14ac:dyDescent="0.25">
      <c r="A395" s="115">
        <v>14</v>
      </c>
      <c r="B395" s="169" t="s">
        <v>472</v>
      </c>
      <c r="C395" s="169"/>
      <c r="D395" s="169"/>
      <c r="E395" s="169"/>
      <c r="F395" s="116"/>
      <c r="G395" s="117"/>
      <c r="H395" s="69"/>
      <c r="I395" s="1"/>
    </row>
    <row r="396" spans="1:9" ht="30" customHeight="1" x14ac:dyDescent="0.25">
      <c r="A396" s="5">
        <v>1401001</v>
      </c>
      <c r="B396" s="168"/>
      <c r="C396" s="166"/>
      <c r="D396" s="9" t="s">
        <v>286</v>
      </c>
      <c r="E396" s="13" t="s">
        <v>261</v>
      </c>
      <c r="F396" s="56">
        <v>2</v>
      </c>
      <c r="G396" s="66">
        <f>F396*'Katalog stawek i wskaźników'!$C$4</f>
        <v>2</v>
      </c>
      <c r="H396" s="67"/>
    </row>
    <row r="397" spans="1:9" ht="80.25" customHeight="1" x14ac:dyDescent="0.25">
      <c r="A397" s="5">
        <v>1401002</v>
      </c>
      <c r="B397" s="168"/>
      <c r="C397" s="166"/>
      <c r="D397" s="9" t="s">
        <v>883</v>
      </c>
      <c r="E397" s="13" t="s">
        <v>151</v>
      </c>
      <c r="F397" s="56">
        <v>3</v>
      </c>
      <c r="G397" s="66">
        <f>F397*'Katalog stawek i wskaźników'!$C$4</f>
        <v>3</v>
      </c>
      <c r="H397" s="67"/>
    </row>
    <row r="398" spans="1:9" ht="45" customHeight="1" x14ac:dyDescent="0.25">
      <c r="A398" s="5">
        <v>1401003</v>
      </c>
      <c r="B398" s="168"/>
      <c r="C398" s="166"/>
      <c r="D398" s="9" t="s">
        <v>352</v>
      </c>
      <c r="E398" s="13" t="s">
        <v>261</v>
      </c>
      <c r="F398" s="56">
        <v>4</v>
      </c>
      <c r="G398" s="66">
        <f>F398*'Katalog stawek i wskaźników'!$C$4</f>
        <v>4</v>
      </c>
      <c r="H398" s="67"/>
    </row>
    <row r="399" spans="1:9" ht="18.75" customHeight="1" x14ac:dyDescent="0.25">
      <c r="A399" s="5">
        <v>1401004</v>
      </c>
      <c r="B399" s="168"/>
      <c r="C399" s="166"/>
      <c r="D399" s="9" t="s">
        <v>353</v>
      </c>
      <c r="E399" s="13" t="s">
        <v>261</v>
      </c>
      <c r="F399" s="56">
        <v>1</v>
      </c>
      <c r="G399" s="66">
        <f>F399*'Katalog stawek i wskaźników'!$C$4</f>
        <v>1</v>
      </c>
      <c r="H399" s="67"/>
    </row>
    <row r="400" spans="1:9" ht="62" x14ac:dyDescent="0.25">
      <c r="A400" s="5">
        <v>1401005</v>
      </c>
      <c r="B400" s="168"/>
      <c r="C400" s="166"/>
      <c r="D400" s="9" t="s">
        <v>354</v>
      </c>
      <c r="E400" s="13" t="s">
        <v>7</v>
      </c>
      <c r="F400" s="56">
        <v>3</v>
      </c>
      <c r="G400" s="66">
        <f>F400*'Katalog stawek i wskaźników'!$C$4</f>
        <v>3</v>
      </c>
      <c r="H400" s="67"/>
    </row>
    <row r="401" spans="1:8" ht="124" x14ac:dyDescent="0.25">
      <c r="A401" s="5">
        <v>1401006</v>
      </c>
      <c r="B401" s="168"/>
      <c r="C401" s="84" t="s">
        <v>475</v>
      </c>
      <c r="D401" s="9" t="s">
        <v>355</v>
      </c>
      <c r="E401" s="13" t="s">
        <v>261</v>
      </c>
      <c r="F401" s="56">
        <v>12</v>
      </c>
      <c r="G401" s="66">
        <f>F401*'Katalog stawek i wskaźników'!$C$4</f>
        <v>12</v>
      </c>
      <c r="H401" s="67"/>
    </row>
    <row r="402" spans="1:8" ht="124" x14ac:dyDescent="0.25">
      <c r="A402" s="5">
        <v>1401007</v>
      </c>
      <c r="B402" s="168"/>
      <c r="C402" s="84" t="s">
        <v>476</v>
      </c>
      <c r="D402" s="9" t="s">
        <v>355</v>
      </c>
      <c r="E402" s="13" t="s">
        <v>261</v>
      </c>
      <c r="F402" s="56">
        <v>22</v>
      </c>
      <c r="G402" s="66">
        <f>F402*'Katalog stawek i wskaźników'!$C$4</f>
        <v>22</v>
      </c>
      <c r="H402" s="67"/>
    </row>
    <row r="403" spans="1:8" ht="124" x14ac:dyDescent="0.25">
      <c r="A403" s="5">
        <v>1401008</v>
      </c>
      <c r="B403" s="168"/>
      <c r="C403" s="84" t="s">
        <v>477</v>
      </c>
      <c r="D403" s="9" t="s">
        <v>355</v>
      </c>
      <c r="E403" s="13" t="s">
        <v>261</v>
      </c>
      <c r="F403" s="56">
        <v>43</v>
      </c>
      <c r="G403" s="66">
        <f>F403*'Katalog stawek i wskaźników'!$C$4</f>
        <v>43</v>
      </c>
      <c r="H403" s="67"/>
    </row>
    <row r="404" spans="1:8" ht="30" customHeight="1" x14ac:dyDescent="0.25">
      <c r="A404" s="5">
        <v>1401009</v>
      </c>
      <c r="B404" s="168"/>
      <c r="C404" s="165" t="s">
        <v>550</v>
      </c>
      <c r="D404" s="9" t="s">
        <v>671</v>
      </c>
      <c r="E404" s="13" t="s">
        <v>11</v>
      </c>
      <c r="F404" s="56">
        <v>6</v>
      </c>
      <c r="G404" s="66">
        <f>F404*'Katalog stawek i wskaźników'!$C$4</f>
        <v>6</v>
      </c>
      <c r="H404" s="67"/>
    </row>
    <row r="405" spans="1:8" ht="31" x14ac:dyDescent="0.25">
      <c r="A405" s="5">
        <v>1401010</v>
      </c>
      <c r="B405" s="168"/>
      <c r="C405" s="165"/>
      <c r="D405" s="9" t="s">
        <v>821</v>
      </c>
      <c r="E405" s="13" t="s">
        <v>11</v>
      </c>
      <c r="F405" s="56">
        <v>11</v>
      </c>
      <c r="G405" s="66">
        <f>F405*'Katalog stawek i wskaźników'!$C$4</f>
        <v>11</v>
      </c>
      <c r="H405" s="67"/>
    </row>
    <row r="406" spans="1:8" ht="30" customHeight="1" x14ac:dyDescent="0.25">
      <c r="A406" s="5">
        <v>1401011</v>
      </c>
      <c r="B406" s="168"/>
      <c r="C406" s="165"/>
      <c r="D406" s="9" t="s">
        <v>822</v>
      </c>
      <c r="E406" s="13" t="s">
        <v>11</v>
      </c>
      <c r="F406" s="56">
        <v>16</v>
      </c>
      <c r="G406" s="66">
        <f>F406*'Katalog stawek i wskaźników'!$C$4</f>
        <v>16</v>
      </c>
      <c r="H406" s="67"/>
    </row>
    <row r="407" spans="1:8" ht="33" customHeight="1" x14ac:dyDescent="0.25">
      <c r="A407" s="5">
        <v>1401012</v>
      </c>
      <c r="B407" s="168"/>
      <c r="C407" s="165"/>
      <c r="D407" s="9" t="s">
        <v>823</v>
      </c>
      <c r="E407" s="13" t="s">
        <v>11</v>
      </c>
      <c r="F407" s="56">
        <v>30</v>
      </c>
      <c r="G407" s="66">
        <f>F407*'Katalog stawek i wskaźników'!$C$4</f>
        <v>30</v>
      </c>
      <c r="H407" s="67"/>
    </row>
    <row r="408" spans="1:8" ht="33" customHeight="1" x14ac:dyDescent="0.25">
      <c r="A408" s="5">
        <v>1401013</v>
      </c>
      <c r="B408" s="168"/>
      <c r="C408" s="165"/>
      <c r="D408" s="9" t="s">
        <v>824</v>
      </c>
      <c r="E408" s="13" t="s">
        <v>11</v>
      </c>
      <c r="F408" s="56">
        <v>11</v>
      </c>
      <c r="G408" s="66">
        <f>F408*'Katalog stawek i wskaźników'!$C$4</f>
        <v>11</v>
      </c>
      <c r="H408" s="67"/>
    </row>
    <row r="409" spans="1:8" ht="33" customHeight="1" x14ac:dyDescent="0.25">
      <c r="A409" s="5">
        <v>1401014</v>
      </c>
      <c r="B409" s="168"/>
      <c r="C409" s="165"/>
      <c r="D409" s="9" t="s">
        <v>825</v>
      </c>
      <c r="E409" s="13" t="s">
        <v>11</v>
      </c>
      <c r="F409" s="56">
        <v>22</v>
      </c>
      <c r="G409" s="66">
        <f>F409*'Katalog stawek i wskaźników'!$C$4</f>
        <v>22</v>
      </c>
      <c r="H409" s="67"/>
    </row>
    <row r="410" spans="1:8" ht="33" customHeight="1" x14ac:dyDescent="0.25">
      <c r="A410" s="5">
        <v>1401015</v>
      </c>
      <c r="B410" s="168"/>
      <c r="C410" s="165"/>
      <c r="D410" s="9" t="s">
        <v>826</v>
      </c>
      <c r="E410" s="13" t="s">
        <v>11</v>
      </c>
      <c r="F410" s="56">
        <v>35</v>
      </c>
      <c r="G410" s="66">
        <f>F410*'Katalog stawek i wskaźników'!$C$4</f>
        <v>35</v>
      </c>
      <c r="H410" s="67"/>
    </row>
    <row r="411" spans="1:8" ht="33" customHeight="1" x14ac:dyDescent="0.25">
      <c r="A411" s="5">
        <v>1401016</v>
      </c>
      <c r="B411" s="168"/>
      <c r="C411" s="165"/>
      <c r="D411" s="9" t="s">
        <v>827</v>
      </c>
      <c r="E411" s="13" t="s">
        <v>11</v>
      </c>
      <c r="F411" s="56">
        <v>61</v>
      </c>
      <c r="G411" s="66">
        <f>F411*'Katalog stawek i wskaźników'!$C$4</f>
        <v>61</v>
      </c>
      <c r="H411" s="67"/>
    </row>
    <row r="412" spans="1:8" ht="62.25" customHeight="1" x14ac:dyDescent="0.25">
      <c r="A412" s="5">
        <v>1401017</v>
      </c>
      <c r="B412" s="168"/>
      <c r="C412" s="165"/>
      <c r="D412" s="9" t="s">
        <v>559</v>
      </c>
      <c r="E412" s="13" t="s">
        <v>7</v>
      </c>
      <c r="F412" s="56">
        <v>7</v>
      </c>
      <c r="G412" s="66">
        <f>F412*'Katalog stawek i wskaźników'!$C$4</f>
        <v>7</v>
      </c>
      <c r="H412" s="67"/>
    </row>
    <row r="413" spans="1:8" ht="46.5" x14ac:dyDescent="0.25">
      <c r="A413" s="5">
        <v>1401018</v>
      </c>
      <c r="B413" s="168"/>
      <c r="C413" s="165"/>
      <c r="D413" s="9" t="s">
        <v>604</v>
      </c>
      <c r="E413" s="13" t="s">
        <v>7</v>
      </c>
      <c r="F413" s="56">
        <v>17</v>
      </c>
      <c r="G413" s="66">
        <f>F413*'Katalog stawek i wskaźników'!$C$4</f>
        <v>17</v>
      </c>
      <c r="H413" s="67"/>
    </row>
    <row r="414" spans="1:8" ht="46.5" x14ac:dyDescent="0.25">
      <c r="A414" s="5">
        <v>1401019</v>
      </c>
      <c r="B414" s="168"/>
      <c r="C414" s="165"/>
      <c r="D414" s="9" t="s">
        <v>605</v>
      </c>
      <c r="E414" s="13" t="s">
        <v>7</v>
      </c>
      <c r="F414" s="56">
        <v>26</v>
      </c>
      <c r="G414" s="66">
        <f>F414*'Katalog stawek i wskaźników'!$C$4</f>
        <v>26</v>
      </c>
      <c r="H414" s="67"/>
    </row>
    <row r="415" spans="1:8" ht="46.5" x14ac:dyDescent="0.25">
      <c r="A415" s="5">
        <v>1401020</v>
      </c>
      <c r="B415" s="168"/>
      <c r="C415" s="165"/>
      <c r="D415" s="9" t="s">
        <v>606</v>
      </c>
      <c r="E415" s="13" t="s">
        <v>7</v>
      </c>
      <c r="F415" s="56">
        <v>48</v>
      </c>
      <c r="G415" s="66">
        <f>F415*'Katalog stawek i wskaźników'!$C$4</f>
        <v>48</v>
      </c>
      <c r="H415" s="67"/>
    </row>
    <row r="416" spans="1:8" x14ac:dyDescent="0.25">
      <c r="A416" s="5">
        <v>1401021</v>
      </c>
      <c r="B416" s="168"/>
      <c r="C416" s="165"/>
      <c r="D416" s="9" t="s">
        <v>560</v>
      </c>
      <c r="E416" s="13" t="s">
        <v>151</v>
      </c>
      <c r="F416" s="56">
        <v>2</v>
      </c>
      <c r="G416" s="66">
        <f>F416*'Katalog stawek i wskaźników'!$C$4</f>
        <v>2</v>
      </c>
      <c r="H416" s="67"/>
    </row>
    <row r="417" spans="1:8" ht="31" x14ac:dyDescent="0.25">
      <c r="A417" s="5">
        <v>1401022</v>
      </c>
      <c r="B417" s="168"/>
      <c r="C417" s="165"/>
      <c r="D417" s="9" t="s">
        <v>672</v>
      </c>
      <c r="E417" s="13" t="s">
        <v>673</v>
      </c>
      <c r="F417" s="56">
        <v>16</v>
      </c>
      <c r="G417" s="66">
        <f>F417*'Katalog stawek i wskaźników'!$C$4</f>
        <v>16</v>
      </c>
      <c r="H417" s="67"/>
    </row>
    <row r="418" spans="1:8" ht="35.25" customHeight="1" x14ac:dyDescent="0.25">
      <c r="A418" s="5">
        <v>1401023</v>
      </c>
      <c r="B418" s="168"/>
      <c r="C418" s="165"/>
      <c r="D418" s="9" t="s">
        <v>674</v>
      </c>
      <c r="E418" s="13" t="s">
        <v>151</v>
      </c>
      <c r="F418" s="56">
        <v>3</v>
      </c>
      <c r="G418" s="66">
        <f>F418*'Katalog stawek i wskaźników'!$C$4</f>
        <v>3</v>
      </c>
      <c r="H418" s="67"/>
    </row>
    <row r="419" spans="1:8" ht="63.75" customHeight="1" x14ac:dyDescent="0.25">
      <c r="A419" s="5">
        <v>1401024</v>
      </c>
      <c r="B419" s="168"/>
      <c r="C419" s="165"/>
      <c r="D419" s="14" t="s">
        <v>678</v>
      </c>
      <c r="E419" s="15" t="s">
        <v>675</v>
      </c>
      <c r="F419" s="56">
        <v>16</v>
      </c>
      <c r="G419" s="66">
        <f>F419*'Katalog stawek i wskaźników'!$C$4</f>
        <v>16</v>
      </c>
      <c r="H419" s="67"/>
    </row>
    <row r="420" spans="1:8" ht="65.25" customHeight="1" x14ac:dyDescent="0.25">
      <c r="A420" s="5">
        <v>1401025</v>
      </c>
      <c r="B420" s="168"/>
      <c r="C420" s="165"/>
      <c r="D420" s="9" t="s">
        <v>561</v>
      </c>
      <c r="E420" s="13" t="s">
        <v>151</v>
      </c>
      <c r="F420" s="56">
        <v>3</v>
      </c>
      <c r="G420" s="66">
        <f>F420*'Katalog stawek i wskaźników'!$C$4</f>
        <v>3</v>
      </c>
      <c r="H420" s="67"/>
    </row>
    <row r="421" spans="1:8" ht="31" x14ac:dyDescent="0.25">
      <c r="A421" s="5">
        <v>1401026</v>
      </c>
      <c r="B421" s="168"/>
      <c r="C421" s="166" t="s">
        <v>520</v>
      </c>
      <c r="D421" s="9" t="s">
        <v>676</v>
      </c>
      <c r="E421" s="13" t="s">
        <v>151</v>
      </c>
      <c r="F421" s="56">
        <v>36</v>
      </c>
      <c r="G421" s="66">
        <f>F421*'Katalog stawek i wskaźników'!$C$4</f>
        <v>36</v>
      </c>
      <c r="H421" s="67"/>
    </row>
    <row r="422" spans="1:8" ht="36.75" customHeight="1" x14ac:dyDescent="0.25">
      <c r="A422" s="5">
        <v>1401027</v>
      </c>
      <c r="B422" s="168"/>
      <c r="C422" s="166"/>
      <c r="D422" s="9" t="s">
        <v>677</v>
      </c>
      <c r="E422" s="13" t="s">
        <v>151</v>
      </c>
      <c r="F422" s="56">
        <v>44</v>
      </c>
      <c r="G422" s="66">
        <f>F422*'Katalog stawek i wskaźników'!$C$4</f>
        <v>44</v>
      </c>
      <c r="H422" s="67"/>
    </row>
    <row r="423" spans="1:8" ht="31" x14ac:dyDescent="0.25">
      <c r="A423" s="5">
        <v>1401028</v>
      </c>
      <c r="B423" s="168"/>
      <c r="C423" s="166" t="s">
        <v>525</v>
      </c>
      <c r="D423" s="9" t="s">
        <v>679</v>
      </c>
      <c r="E423" s="13" t="s">
        <v>7</v>
      </c>
      <c r="F423" s="56">
        <v>12</v>
      </c>
      <c r="G423" s="66">
        <f>F423*'Katalog stawek i wskaźników'!$C$4</f>
        <v>12</v>
      </c>
      <c r="H423" s="67"/>
    </row>
    <row r="424" spans="1:8" ht="31" x14ac:dyDescent="0.25">
      <c r="A424" s="5">
        <v>1401029</v>
      </c>
      <c r="B424" s="168"/>
      <c r="C424" s="166"/>
      <c r="D424" s="35" t="s">
        <v>681</v>
      </c>
      <c r="E424" s="13" t="s">
        <v>7</v>
      </c>
      <c r="F424" s="56">
        <v>16</v>
      </c>
      <c r="G424" s="66">
        <f>F424*'Katalog stawek i wskaźników'!$C$4</f>
        <v>16</v>
      </c>
      <c r="H424" s="67"/>
    </row>
    <row r="425" spans="1:8" ht="54" customHeight="1" x14ac:dyDescent="0.25">
      <c r="A425" s="5">
        <v>1401030</v>
      </c>
      <c r="B425" s="168"/>
      <c r="C425" s="166"/>
      <c r="D425" s="35" t="s">
        <v>680</v>
      </c>
      <c r="E425" s="13" t="s">
        <v>7</v>
      </c>
      <c r="F425" s="56">
        <v>18</v>
      </c>
      <c r="G425" s="66">
        <f>F425*'Katalog stawek i wskaźników'!$C$4</f>
        <v>18</v>
      </c>
      <c r="H425" s="67"/>
    </row>
    <row r="426" spans="1:8" x14ac:dyDescent="0.25">
      <c r="A426" s="5">
        <v>1401031</v>
      </c>
      <c r="B426" s="168"/>
      <c r="C426" s="166"/>
      <c r="D426" s="35" t="s">
        <v>682</v>
      </c>
      <c r="E426" s="13" t="s">
        <v>7</v>
      </c>
      <c r="F426" s="56">
        <v>6</v>
      </c>
      <c r="G426" s="66">
        <f>F426*'Katalog stawek i wskaźników'!$C$4</f>
        <v>6</v>
      </c>
      <c r="H426" s="67"/>
    </row>
    <row r="427" spans="1:8" ht="31" x14ac:dyDescent="0.25">
      <c r="A427" s="5">
        <v>1401032</v>
      </c>
      <c r="B427" s="168"/>
      <c r="C427" s="166"/>
      <c r="D427" s="35" t="s">
        <v>843</v>
      </c>
      <c r="E427" s="13" t="s">
        <v>7</v>
      </c>
      <c r="F427" s="56">
        <v>8</v>
      </c>
      <c r="G427" s="66">
        <f>F427*'Katalog stawek i wskaźników'!$C$4</f>
        <v>8</v>
      </c>
      <c r="H427" s="67"/>
    </row>
    <row r="428" spans="1:8" ht="31" x14ac:dyDescent="0.25">
      <c r="A428" s="5">
        <v>1401033</v>
      </c>
      <c r="B428" s="168"/>
      <c r="C428" s="166"/>
      <c r="D428" s="9" t="s">
        <v>684</v>
      </c>
      <c r="E428" s="13" t="s">
        <v>7</v>
      </c>
      <c r="F428" s="56">
        <v>12</v>
      </c>
      <c r="G428" s="66">
        <f>F428*'Katalog stawek i wskaźników'!$C$4</f>
        <v>12</v>
      </c>
      <c r="H428" s="67"/>
    </row>
    <row r="429" spans="1:8" ht="30" customHeight="1" x14ac:dyDescent="0.25">
      <c r="A429" s="5">
        <v>1401034</v>
      </c>
      <c r="B429" s="168"/>
      <c r="C429" s="166"/>
      <c r="D429" s="6" t="s">
        <v>685</v>
      </c>
      <c r="E429" s="13" t="s">
        <v>7</v>
      </c>
      <c r="F429" s="56">
        <v>6</v>
      </c>
      <c r="G429" s="66">
        <f>F429*'Katalog stawek i wskaźników'!$C$4</f>
        <v>6</v>
      </c>
      <c r="H429" s="67"/>
    </row>
    <row r="430" spans="1:8" ht="31" x14ac:dyDescent="0.25">
      <c r="A430" s="5">
        <v>1401035</v>
      </c>
      <c r="B430" s="168"/>
      <c r="C430" s="166"/>
      <c r="D430" s="6" t="s">
        <v>686</v>
      </c>
      <c r="E430" s="13" t="s">
        <v>7</v>
      </c>
      <c r="F430" s="56">
        <v>8</v>
      </c>
      <c r="G430" s="66">
        <f>F430*'Katalog stawek i wskaźników'!$C$4</f>
        <v>8</v>
      </c>
      <c r="H430" s="67"/>
    </row>
    <row r="431" spans="1:8" ht="46.5" x14ac:dyDescent="0.25">
      <c r="A431" s="5">
        <v>1401036</v>
      </c>
      <c r="B431" s="168"/>
      <c r="C431" s="166"/>
      <c r="D431" s="6" t="s">
        <v>607</v>
      </c>
      <c r="E431" s="13" t="s">
        <v>7</v>
      </c>
      <c r="F431" s="56">
        <v>12</v>
      </c>
      <c r="G431" s="66">
        <f>F431*'Katalog stawek i wskaźników'!$C$4</f>
        <v>12</v>
      </c>
      <c r="H431" s="67"/>
    </row>
    <row r="432" spans="1:8" ht="31" x14ac:dyDescent="0.25">
      <c r="A432" s="5">
        <v>1401037</v>
      </c>
      <c r="B432" s="168"/>
      <c r="C432" s="166"/>
      <c r="D432" s="6" t="s">
        <v>688</v>
      </c>
      <c r="E432" s="13" t="s">
        <v>7</v>
      </c>
      <c r="F432" s="56">
        <v>6</v>
      </c>
      <c r="G432" s="66">
        <f>F432*'Katalog stawek i wskaźników'!$C$4</f>
        <v>6</v>
      </c>
      <c r="H432" s="67"/>
    </row>
    <row r="433" spans="1:8" ht="31" x14ac:dyDescent="0.25">
      <c r="A433" s="5">
        <v>1401038</v>
      </c>
      <c r="B433" s="168"/>
      <c r="C433" s="166"/>
      <c r="D433" s="6" t="s">
        <v>687</v>
      </c>
      <c r="E433" s="13" t="s">
        <v>7</v>
      </c>
      <c r="F433" s="56">
        <v>8</v>
      </c>
      <c r="G433" s="66">
        <f>F433*'Katalog stawek i wskaźników'!$C$4</f>
        <v>8</v>
      </c>
      <c r="H433" s="67"/>
    </row>
    <row r="434" spans="1:8" ht="31" x14ac:dyDescent="0.25">
      <c r="A434" s="5">
        <v>1401039</v>
      </c>
      <c r="B434" s="168"/>
      <c r="C434" s="166"/>
      <c r="D434" s="6" t="s">
        <v>689</v>
      </c>
      <c r="E434" s="13" t="s">
        <v>7</v>
      </c>
      <c r="F434" s="56">
        <v>12</v>
      </c>
      <c r="G434" s="66">
        <f>F434*'Katalog stawek i wskaźników'!$C$4</f>
        <v>12</v>
      </c>
      <c r="H434" s="67"/>
    </row>
    <row r="435" spans="1:8" x14ac:dyDescent="0.25">
      <c r="A435" s="5">
        <v>1401040</v>
      </c>
      <c r="B435" s="168"/>
      <c r="C435" s="166"/>
      <c r="D435" s="6" t="s">
        <v>690</v>
      </c>
      <c r="E435" s="13" t="s">
        <v>7</v>
      </c>
      <c r="F435" s="56">
        <v>5</v>
      </c>
      <c r="G435" s="66">
        <f>F435*'Katalog stawek i wskaźników'!$C$4</f>
        <v>5</v>
      </c>
      <c r="H435" s="67"/>
    </row>
    <row r="436" spans="1:8" x14ac:dyDescent="0.25">
      <c r="A436" s="5">
        <v>1401041</v>
      </c>
      <c r="B436" s="168"/>
      <c r="C436" s="166"/>
      <c r="D436" s="6" t="s">
        <v>691</v>
      </c>
      <c r="E436" s="13" t="s">
        <v>7</v>
      </c>
      <c r="F436" s="56">
        <v>6</v>
      </c>
      <c r="G436" s="66">
        <f>F436*'Katalog stawek i wskaźników'!$C$4</f>
        <v>6</v>
      </c>
      <c r="H436" s="67"/>
    </row>
    <row r="437" spans="1:8" x14ac:dyDescent="0.25">
      <c r="A437" s="5">
        <v>1401042</v>
      </c>
      <c r="B437" s="168"/>
      <c r="C437" s="166"/>
      <c r="D437" s="70" t="s">
        <v>692</v>
      </c>
      <c r="E437" s="13" t="s">
        <v>7</v>
      </c>
      <c r="F437" s="56">
        <v>8</v>
      </c>
      <c r="G437" s="66">
        <f>F437*'Katalog stawek i wskaźników'!$C$4</f>
        <v>8</v>
      </c>
      <c r="H437" s="67"/>
    </row>
    <row r="438" spans="1:8" x14ac:dyDescent="0.25">
      <c r="A438" s="5">
        <v>1401043</v>
      </c>
      <c r="B438" s="168"/>
      <c r="C438" s="166"/>
      <c r="D438" s="6" t="s">
        <v>693</v>
      </c>
      <c r="E438" s="13" t="s">
        <v>7</v>
      </c>
      <c r="F438" s="56">
        <v>10</v>
      </c>
      <c r="G438" s="66">
        <f>F438*'Katalog stawek i wskaźników'!$C$4</f>
        <v>10</v>
      </c>
      <c r="H438" s="67"/>
    </row>
    <row r="439" spans="1:8" x14ac:dyDescent="0.25">
      <c r="A439" s="5">
        <v>1401044</v>
      </c>
      <c r="B439" s="168"/>
      <c r="C439" s="166"/>
      <c r="D439" s="6" t="s">
        <v>694</v>
      </c>
      <c r="E439" s="13" t="s">
        <v>7</v>
      </c>
      <c r="F439" s="56">
        <v>12</v>
      </c>
      <c r="G439" s="66">
        <f>F439*'Katalog stawek i wskaźników'!$C$4</f>
        <v>12</v>
      </c>
      <c r="H439" s="67"/>
    </row>
    <row r="440" spans="1:8" x14ac:dyDescent="0.25">
      <c r="A440" s="5">
        <v>1401045</v>
      </c>
      <c r="B440" s="168"/>
      <c r="C440" s="166"/>
      <c r="D440" s="6" t="s">
        <v>695</v>
      </c>
      <c r="E440" s="13" t="s">
        <v>7</v>
      </c>
      <c r="F440" s="56">
        <v>40</v>
      </c>
      <c r="G440" s="66">
        <f>F440*'Katalog stawek i wskaźników'!$C$4</f>
        <v>40</v>
      </c>
      <c r="H440" s="67"/>
    </row>
    <row r="441" spans="1:8" ht="62" x14ac:dyDescent="0.25">
      <c r="A441" s="5">
        <v>1401046</v>
      </c>
      <c r="B441" s="168"/>
      <c r="C441" s="165" t="s">
        <v>524</v>
      </c>
      <c r="D441" s="9" t="s">
        <v>608</v>
      </c>
      <c r="E441" s="13" t="s">
        <v>7</v>
      </c>
      <c r="F441" s="56">
        <v>8</v>
      </c>
      <c r="G441" s="66">
        <f>F441*'Katalog stawek i wskaźników'!$C$4</f>
        <v>8</v>
      </c>
      <c r="H441" s="67"/>
    </row>
    <row r="442" spans="1:8" ht="31" x14ac:dyDescent="0.25">
      <c r="A442" s="5">
        <v>1401047</v>
      </c>
      <c r="B442" s="168"/>
      <c r="C442" s="165"/>
      <c r="D442" s="9" t="s">
        <v>609</v>
      </c>
      <c r="E442" s="13" t="s">
        <v>7</v>
      </c>
      <c r="F442" s="56">
        <v>4</v>
      </c>
      <c r="G442" s="66">
        <f>F442*'Katalog stawek i wskaźników'!$C$4</f>
        <v>4</v>
      </c>
      <c r="H442" s="67"/>
    </row>
    <row r="443" spans="1:8" ht="31" x14ac:dyDescent="0.25">
      <c r="A443" s="5">
        <v>1401048</v>
      </c>
      <c r="B443" s="168"/>
      <c r="C443" s="165"/>
      <c r="D443" s="9" t="s">
        <v>562</v>
      </c>
      <c r="E443" s="13" t="s">
        <v>7</v>
      </c>
      <c r="F443" s="56">
        <v>5</v>
      </c>
      <c r="G443" s="66">
        <f>F443*'Katalog stawek i wskaźników'!$C$4</f>
        <v>5</v>
      </c>
      <c r="H443" s="67"/>
    </row>
    <row r="444" spans="1:8" ht="31" x14ac:dyDescent="0.25">
      <c r="A444" s="5">
        <v>1401049</v>
      </c>
      <c r="B444" s="168"/>
      <c r="C444" s="165"/>
      <c r="D444" s="9" t="s">
        <v>526</v>
      </c>
      <c r="E444" s="13" t="s">
        <v>7</v>
      </c>
      <c r="F444" s="56">
        <v>6</v>
      </c>
      <c r="G444" s="66">
        <f>F444*'Katalog stawek i wskaźników'!$C$4</f>
        <v>6</v>
      </c>
      <c r="H444" s="67"/>
    </row>
    <row r="445" spans="1:8" ht="31" x14ac:dyDescent="0.25">
      <c r="A445" s="5">
        <v>1401050</v>
      </c>
      <c r="B445" s="168"/>
      <c r="C445" s="165"/>
      <c r="D445" s="9" t="s">
        <v>696</v>
      </c>
      <c r="E445" s="13" t="s">
        <v>7</v>
      </c>
      <c r="F445" s="56">
        <v>2</v>
      </c>
      <c r="G445" s="66">
        <f>F445*'Katalog stawek i wskaźników'!$C$4</f>
        <v>2</v>
      </c>
      <c r="H445" s="67"/>
    </row>
    <row r="446" spans="1:8" ht="31" x14ac:dyDescent="0.25">
      <c r="A446" s="5">
        <v>1401051</v>
      </c>
      <c r="B446" s="168"/>
      <c r="C446" s="165"/>
      <c r="D446" s="9" t="s">
        <v>697</v>
      </c>
      <c r="E446" s="13" t="s">
        <v>7</v>
      </c>
      <c r="F446" s="56">
        <v>6</v>
      </c>
      <c r="G446" s="66">
        <f>F446*'Katalog stawek i wskaźników'!$C$4</f>
        <v>6</v>
      </c>
      <c r="H446" s="67"/>
    </row>
    <row r="447" spans="1:8" ht="151.5" customHeight="1" x14ac:dyDescent="0.25">
      <c r="A447" s="5">
        <v>1401052</v>
      </c>
      <c r="B447" s="168"/>
      <c r="C447" s="165"/>
      <c r="D447" s="9" t="s">
        <v>698</v>
      </c>
      <c r="E447" s="13" t="s">
        <v>519</v>
      </c>
      <c r="F447" s="56">
        <v>16</v>
      </c>
      <c r="G447" s="66">
        <f>F447*'Katalog stawek i wskaźników'!$C$4</f>
        <v>16</v>
      </c>
      <c r="H447" s="67"/>
    </row>
    <row r="448" spans="1:8" x14ac:dyDescent="0.25">
      <c r="A448" s="5">
        <v>1401053</v>
      </c>
      <c r="B448" s="168"/>
      <c r="C448" s="165"/>
      <c r="D448" s="9" t="s">
        <v>534</v>
      </c>
      <c r="E448" s="13" t="s">
        <v>7</v>
      </c>
      <c r="F448" s="56">
        <v>30</v>
      </c>
      <c r="G448" s="66">
        <f>F448*'Katalog stawek i wskaźników'!$C$4</f>
        <v>30</v>
      </c>
      <c r="H448" s="67"/>
    </row>
    <row r="449" spans="1:8" x14ac:dyDescent="0.25">
      <c r="A449" s="5">
        <v>1401054</v>
      </c>
      <c r="B449" s="168"/>
      <c r="C449" s="165"/>
      <c r="D449" s="9" t="s">
        <v>535</v>
      </c>
      <c r="E449" s="13" t="s">
        <v>7</v>
      </c>
      <c r="F449" s="56">
        <v>51</v>
      </c>
      <c r="G449" s="66">
        <f>F449*'Katalog stawek i wskaźników'!$C$4</f>
        <v>51</v>
      </c>
      <c r="H449" s="67"/>
    </row>
    <row r="450" spans="1:8" x14ac:dyDescent="0.25">
      <c r="A450" s="5">
        <v>1401055</v>
      </c>
      <c r="B450" s="168"/>
      <c r="C450" s="165"/>
      <c r="D450" s="9" t="s">
        <v>536</v>
      </c>
      <c r="E450" s="13" t="s">
        <v>7</v>
      </c>
      <c r="F450" s="56">
        <v>67</v>
      </c>
      <c r="G450" s="66">
        <f>F450*'Katalog stawek i wskaźników'!$C$4</f>
        <v>67</v>
      </c>
      <c r="H450" s="67"/>
    </row>
    <row r="451" spans="1:8" x14ac:dyDescent="0.25">
      <c r="A451" s="5">
        <v>1401056</v>
      </c>
      <c r="B451" s="168"/>
      <c r="C451" s="165"/>
      <c r="D451" s="9" t="s">
        <v>533</v>
      </c>
      <c r="E451" s="13" t="s">
        <v>7</v>
      </c>
      <c r="F451" s="56">
        <v>77</v>
      </c>
      <c r="G451" s="66">
        <f>F451*'Katalog stawek i wskaźników'!$C$4</f>
        <v>77</v>
      </c>
      <c r="H451" s="67"/>
    </row>
    <row r="452" spans="1:8" x14ac:dyDescent="0.25">
      <c r="A452" s="5">
        <v>1401057</v>
      </c>
      <c r="B452" s="168"/>
      <c r="C452" s="165"/>
      <c r="D452" s="9" t="s">
        <v>531</v>
      </c>
      <c r="E452" s="13" t="s">
        <v>7</v>
      </c>
      <c r="F452" s="56">
        <v>103</v>
      </c>
      <c r="G452" s="66">
        <f>F452*'Katalog stawek i wskaźników'!$C$4</f>
        <v>103</v>
      </c>
      <c r="H452" s="67"/>
    </row>
    <row r="453" spans="1:8" x14ac:dyDescent="0.25">
      <c r="A453" s="5">
        <v>1401058</v>
      </c>
      <c r="B453" s="168"/>
      <c r="C453" s="165"/>
      <c r="D453" s="9" t="s">
        <v>532</v>
      </c>
      <c r="E453" s="13" t="s">
        <v>7</v>
      </c>
      <c r="F453" s="56">
        <v>142</v>
      </c>
      <c r="G453" s="66">
        <f>F453*'Katalog stawek i wskaźników'!$C$4</f>
        <v>142</v>
      </c>
      <c r="H453" s="67"/>
    </row>
    <row r="454" spans="1:8" x14ac:dyDescent="0.25">
      <c r="A454" s="5">
        <v>1401059</v>
      </c>
      <c r="B454" s="168"/>
      <c r="C454" s="165"/>
      <c r="D454" s="9" t="s">
        <v>699</v>
      </c>
      <c r="E454" s="13" t="s">
        <v>7</v>
      </c>
      <c r="F454" s="56">
        <v>19</v>
      </c>
      <c r="G454" s="66">
        <f>F454*'Katalog stawek i wskaźników'!$C$4</f>
        <v>19</v>
      </c>
      <c r="H454" s="67"/>
    </row>
    <row r="455" spans="1:8" ht="31" x14ac:dyDescent="0.25">
      <c r="A455" s="5">
        <v>1401060</v>
      </c>
      <c r="B455" s="168"/>
      <c r="C455" s="165"/>
      <c r="D455" s="9" t="s">
        <v>700</v>
      </c>
      <c r="E455" s="13" t="s">
        <v>519</v>
      </c>
      <c r="F455" s="56">
        <v>8</v>
      </c>
      <c r="G455" s="66">
        <f>F455*'Katalog stawek i wskaźników'!$C$4</f>
        <v>8</v>
      </c>
      <c r="H455" s="67"/>
    </row>
    <row r="456" spans="1:8" ht="31" x14ac:dyDescent="0.25">
      <c r="A456" s="5">
        <v>1401061</v>
      </c>
      <c r="B456" s="168"/>
      <c r="C456" s="165"/>
      <c r="D456" s="9" t="s">
        <v>701</v>
      </c>
      <c r="E456" s="13" t="s">
        <v>519</v>
      </c>
      <c r="F456" s="56">
        <v>10</v>
      </c>
      <c r="G456" s="66">
        <f>F456*'Katalog stawek i wskaźników'!$C$4</f>
        <v>10</v>
      </c>
      <c r="H456" s="67"/>
    </row>
    <row r="457" spans="1:8" ht="31" x14ac:dyDescent="0.25">
      <c r="A457" s="5">
        <v>1401062</v>
      </c>
      <c r="B457" s="168"/>
      <c r="C457" s="165"/>
      <c r="D457" s="9" t="s">
        <v>702</v>
      </c>
      <c r="E457" s="13" t="s">
        <v>519</v>
      </c>
      <c r="F457" s="56">
        <v>12</v>
      </c>
      <c r="G457" s="66">
        <f>F457*'Katalog stawek i wskaźników'!$C$4</f>
        <v>12</v>
      </c>
      <c r="H457" s="67"/>
    </row>
    <row r="458" spans="1:8" ht="31" x14ac:dyDescent="0.25">
      <c r="A458" s="5">
        <v>1401063</v>
      </c>
      <c r="B458" s="168"/>
      <c r="C458" s="165"/>
      <c r="D458" s="9" t="s">
        <v>703</v>
      </c>
      <c r="E458" s="13" t="s">
        <v>11</v>
      </c>
      <c r="F458" s="56">
        <v>4</v>
      </c>
      <c r="G458" s="66">
        <f>F458*'Katalog stawek i wskaźników'!$C$4</f>
        <v>4</v>
      </c>
      <c r="H458" s="67"/>
    </row>
    <row r="459" spans="1:8" ht="31" x14ac:dyDescent="0.25">
      <c r="A459" s="5">
        <v>1401064</v>
      </c>
      <c r="B459" s="168"/>
      <c r="C459" s="165"/>
      <c r="D459" s="9" t="s">
        <v>704</v>
      </c>
      <c r="E459" s="13" t="s">
        <v>11</v>
      </c>
      <c r="F459" s="56">
        <v>6</v>
      </c>
      <c r="G459" s="66">
        <f>F459*'Katalog stawek i wskaźników'!$C$4</f>
        <v>6</v>
      </c>
      <c r="H459" s="67"/>
    </row>
    <row r="460" spans="1:8" ht="31" x14ac:dyDescent="0.25">
      <c r="A460" s="5">
        <v>1401065</v>
      </c>
      <c r="B460" s="168"/>
      <c r="C460" s="165"/>
      <c r="D460" s="9" t="s">
        <v>705</v>
      </c>
      <c r="E460" s="13" t="s">
        <v>7</v>
      </c>
      <c r="F460" s="56">
        <v>2</v>
      </c>
      <c r="G460" s="66">
        <f>F460*'Katalog stawek i wskaźników'!$C$4</f>
        <v>2</v>
      </c>
      <c r="H460" s="67"/>
    </row>
    <row r="461" spans="1:8" ht="31" x14ac:dyDescent="0.25">
      <c r="A461" s="5">
        <v>1401066</v>
      </c>
      <c r="B461" s="168"/>
      <c r="C461" s="165"/>
      <c r="D461" s="9" t="s">
        <v>706</v>
      </c>
      <c r="E461" s="13" t="s">
        <v>7</v>
      </c>
      <c r="F461" s="56">
        <v>2</v>
      </c>
      <c r="G461" s="66">
        <f>F461*'Katalog stawek i wskaźników'!$C$4</f>
        <v>2</v>
      </c>
      <c r="H461" s="67"/>
    </row>
    <row r="462" spans="1:8" ht="34.5" customHeight="1" x14ac:dyDescent="0.25">
      <c r="A462" s="5">
        <v>1401067</v>
      </c>
      <c r="B462" s="168"/>
      <c r="C462" s="165"/>
      <c r="D462" s="9" t="s">
        <v>815</v>
      </c>
      <c r="E462" s="13" t="s">
        <v>7</v>
      </c>
      <c r="F462" s="56">
        <v>2</v>
      </c>
      <c r="G462" s="66">
        <f>F462*'Katalog stawek i wskaźników'!$C$4</f>
        <v>2</v>
      </c>
      <c r="H462" s="67"/>
    </row>
    <row r="463" spans="1:8" ht="34.5" customHeight="1" x14ac:dyDescent="0.25">
      <c r="A463" s="5">
        <v>1401068</v>
      </c>
      <c r="B463" s="168"/>
      <c r="C463" s="165"/>
      <c r="D463" s="9" t="s">
        <v>816</v>
      </c>
      <c r="E463" s="13" t="s">
        <v>7</v>
      </c>
      <c r="F463" s="56">
        <v>2</v>
      </c>
      <c r="G463" s="66">
        <f>F463*'Katalog stawek i wskaźników'!$C$4</f>
        <v>2</v>
      </c>
      <c r="H463" s="67"/>
    </row>
    <row r="464" spans="1:8" x14ac:dyDescent="0.25">
      <c r="A464" s="5">
        <v>1401069</v>
      </c>
      <c r="B464" s="168"/>
      <c r="C464" s="165"/>
      <c r="D464" s="9" t="s">
        <v>707</v>
      </c>
      <c r="E464" s="13" t="s">
        <v>7</v>
      </c>
      <c r="F464" s="56">
        <v>2</v>
      </c>
      <c r="G464" s="66">
        <f>F464*'Katalog stawek i wskaźników'!$C$4</f>
        <v>2</v>
      </c>
      <c r="H464" s="67"/>
    </row>
    <row r="465" spans="1:9" x14ac:dyDescent="0.25">
      <c r="A465" s="5">
        <v>1401070</v>
      </c>
      <c r="B465" s="168"/>
      <c r="C465" s="165"/>
      <c r="D465" s="9" t="s">
        <v>708</v>
      </c>
      <c r="E465" s="13" t="s">
        <v>7</v>
      </c>
      <c r="F465" s="56">
        <v>2</v>
      </c>
      <c r="G465" s="66">
        <f>F465*'Katalog stawek i wskaźników'!$C$4</f>
        <v>2</v>
      </c>
      <c r="H465" s="67"/>
    </row>
    <row r="466" spans="1:9" x14ac:dyDescent="0.25">
      <c r="A466" s="5">
        <v>1401071</v>
      </c>
      <c r="B466" s="168"/>
      <c r="C466" s="165"/>
      <c r="D466" s="9" t="s">
        <v>709</v>
      </c>
      <c r="E466" s="13" t="s">
        <v>7</v>
      </c>
      <c r="F466" s="56">
        <v>2</v>
      </c>
      <c r="G466" s="66">
        <f>F466*'Katalog stawek i wskaźników'!$C$4</f>
        <v>2</v>
      </c>
      <c r="H466" s="67"/>
    </row>
    <row r="467" spans="1:9" ht="49.5" x14ac:dyDescent="0.25">
      <c r="A467" s="5">
        <v>1401072</v>
      </c>
      <c r="B467" s="168"/>
      <c r="C467" s="83" t="s">
        <v>563</v>
      </c>
      <c r="D467" s="9" t="s">
        <v>806</v>
      </c>
      <c r="E467" s="13" t="s">
        <v>11</v>
      </c>
      <c r="F467" s="56">
        <v>1</v>
      </c>
      <c r="G467" s="66">
        <f>F467*'Katalog stawek i wskaźników'!$C$4</f>
        <v>1</v>
      </c>
      <c r="H467" s="67"/>
    </row>
    <row r="468" spans="1:9" ht="49.5" x14ac:dyDescent="0.25">
      <c r="A468" s="5">
        <v>1401073</v>
      </c>
      <c r="B468" s="168"/>
      <c r="C468" s="83" t="s">
        <v>564</v>
      </c>
      <c r="D468" s="9" t="s">
        <v>806</v>
      </c>
      <c r="E468" s="13" t="s">
        <v>11</v>
      </c>
      <c r="F468" s="56">
        <v>1</v>
      </c>
      <c r="G468" s="66">
        <f>F468*'Katalog stawek i wskaźników'!$C$4</f>
        <v>1</v>
      </c>
      <c r="H468" s="67"/>
    </row>
    <row r="469" spans="1:9" ht="49.5" x14ac:dyDescent="0.25">
      <c r="A469" s="5">
        <v>1401074</v>
      </c>
      <c r="B469" s="168"/>
      <c r="C469" s="83" t="s">
        <v>565</v>
      </c>
      <c r="D469" s="9" t="s">
        <v>807</v>
      </c>
      <c r="E469" s="13" t="s">
        <v>11</v>
      </c>
      <c r="F469" s="56">
        <v>1</v>
      </c>
      <c r="G469" s="66">
        <f>F469*'Katalog stawek i wskaźników'!$C$4</f>
        <v>1</v>
      </c>
      <c r="H469" s="67"/>
    </row>
    <row r="470" spans="1:9" ht="49.5" x14ac:dyDescent="0.25">
      <c r="A470" s="5">
        <v>1401075</v>
      </c>
      <c r="B470" s="168"/>
      <c r="C470" s="83" t="s">
        <v>566</v>
      </c>
      <c r="D470" s="9" t="s">
        <v>807</v>
      </c>
      <c r="E470" s="13" t="s">
        <v>11</v>
      </c>
      <c r="F470" s="56">
        <v>1</v>
      </c>
      <c r="G470" s="66">
        <f>F470*'Katalog stawek i wskaźników'!$C$4</f>
        <v>1</v>
      </c>
      <c r="H470" s="67"/>
    </row>
    <row r="471" spans="1:9" s="4" customFormat="1" ht="25" customHeight="1" x14ac:dyDescent="0.25">
      <c r="A471" s="115">
        <v>15</v>
      </c>
      <c r="B471" s="169" t="s">
        <v>474</v>
      </c>
      <c r="C471" s="169"/>
      <c r="D471" s="169"/>
      <c r="E471" s="169"/>
      <c r="F471" s="116"/>
      <c r="G471" s="117"/>
      <c r="H471" s="69"/>
      <c r="I471" s="1"/>
    </row>
    <row r="472" spans="1:9" ht="108.5" x14ac:dyDescent="0.25">
      <c r="A472" s="5">
        <v>1501001</v>
      </c>
      <c r="B472" s="167" t="s">
        <v>359</v>
      </c>
      <c r="C472" s="83" t="s">
        <v>478</v>
      </c>
      <c r="D472" s="9" t="s">
        <v>612</v>
      </c>
      <c r="E472" s="13" t="s">
        <v>7</v>
      </c>
      <c r="F472" s="56">
        <v>21</v>
      </c>
      <c r="G472" s="66">
        <f>F472*'Katalog stawek i wskaźników'!$C$4</f>
        <v>21</v>
      </c>
      <c r="H472" s="67"/>
    </row>
    <row r="473" spans="1:9" ht="93" x14ac:dyDescent="0.25">
      <c r="A473" s="5">
        <v>1501002</v>
      </c>
      <c r="B473" s="167"/>
      <c r="C473" s="83" t="s">
        <v>360</v>
      </c>
      <c r="D473" s="9" t="s">
        <v>612</v>
      </c>
      <c r="E473" s="13" t="s">
        <v>7</v>
      </c>
      <c r="F473" s="56">
        <v>21</v>
      </c>
      <c r="G473" s="66">
        <f>F473*'Katalog stawek i wskaźników'!$C$4</f>
        <v>21</v>
      </c>
      <c r="H473" s="67"/>
    </row>
    <row r="474" spans="1:9" ht="155" x14ac:dyDescent="0.25">
      <c r="A474" s="5">
        <v>1501003</v>
      </c>
      <c r="B474" s="167"/>
      <c r="C474" s="83" t="s">
        <v>479</v>
      </c>
      <c r="D474" s="9" t="s">
        <v>612</v>
      </c>
      <c r="E474" s="13" t="s">
        <v>7</v>
      </c>
      <c r="F474" s="56">
        <v>19</v>
      </c>
      <c r="G474" s="66">
        <f>F474*'Katalog stawek i wskaźników'!$C$4</f>
        <v>19</v>
      </c>
      <c r="H474" s="67"/>
    </row>
    <row r="475" spans="1:9" x14ac:dyDescent="0.25">
      <c r="A475" s="5">
        <v>1503001</v>
      </c>
      <c r="B475" s="168" t="s">
        <v>567</v>
      </c>
      <c r="C475" s="166" t="s">
        <v>568</v>
      </c>
      <c r="D475" s="9" t="s">
        <v>588</v>
      </c>
      <c r="E475" s="13" t="s">
        <v>7</v>
      </c>
      <c r="F475" s="56">
        <v>15</v>
      </c>
      <c r="G475" s="66">
        <f>F475*'Katalog stawek i wskaźników'!$C$4</f>
        <v>15</v>
      </c>
      <c r="H475" s="67"/>
    </row>
    <row r="476" spans="1:9" ht="32.25" customHeight="1" x14ac:dyDescent="0.25">
      <c r="A476" s="5">
        <v>1503002</v>
      </c>
      <c r="B476" s="168"/>
      <c r="C476" s="166"/>
      <c r="D476" s="9" t="s">
        <v>361</v>
      </c>
      <c r="E476" s="13" t="s">
        <v>7</v>
      </c>
      <c r="F476" s="56">
        <v>10</v>
      </c>
      <c r="G476" s="66">
        <f>F476*'Katalog stawek i wskaźników'!$C$4</f>
        <v>10</v>
      </c>
      <c r="H476" s="67"/>
    </row>
    <row r="477" spans="1:9" ht="48" customHeight="1" x14ac:dyDescent="0.25">
      <c r="A477" s="5">
        <v>1503003</v>
      </c>
      <c r="B477" s="168"/>
      <c r="C477" s="166"/>
      <c r="D477" s="9" t="s">
        <v>713</v>
      </c>
      <c r="E477" s="13" t="s">
        <v>7</v>
      </c>
      <c r="F477" s="56">
        <v>17</v>
      </c>
      <c r="G477" s="66">
        <f>F477*'Katalog stawek i wskaźników'!$C$4</f>
        <v>17</v>
      </c>
      <c r="H477" s="67"/>
    </row>
    <row r="478" spans="1:9" ht="31" x14ac:dyDescent="0.25">
      <c r="A478" s="5">
        <v>1504001</v>
      </c>
      <c r="B478" s="167" t="s">
        <v>545</v>
      </c>
      <c r="C478" s="165" t="s">
        <v>569</v>
      </c>
      <c r="D478" s="9" t="s">
        <v>571</v>
      </c>
      <c r="E478" s="13" t="s">
        <v>7</v>
      </c>
      <c r="F478" s="56">
        <v>12</v>
      </c>
      <c r="G478" s="66">
        <f>F478*'Katalog stawek i wskaźników'!$C$4</f>
        <v>12</v>
      </c>
      <c r="H478" s="67"/>
    </row>
    <row r="479" spans="1:9" ht="46.5" x14ac:dyDescent="0.25">
      <c r="A479" s="5">
        <v>1504002</v>
      </c>
      <c r="B479" s="167"/>
      <c r="C479" s="165"/>
      <c r="D479" s="9" t="s">
        <v>579</v>
      </c>
      <c r="E479" s="13" t="s">
        <v>7</v>
      </c>
      <c r="F479" s="56">
        <v>16</v>
      </c>
      <c r="G479" s="66">
        <f>F479*'Katalog stawek i wskaźników'!$C$4</f>
        <v>16</v>
      </c>
      <c r="H479" s="67"/>
    </row>
    <row r="480" spans="1:9" ht="36" customHeight="1" x14ac:dyDescent="0.25">
      <c r="A480" s="5">
        <v>1504003</v>
      </c>
      <c r="B480" s="167"/>
      <c r="C480" s="165"/>
      <c r="D480" s="9" t="s">
        <v>714</v>
      </c>
      <c r="E480" s="13" t="s">
        <v>7</v>
      </c>
      <c r="F480" s="56">
        <v>20</v>
      </c>
      <c r="G480" s="66">
        <f>F480*'Katalog stawek i wskaźników'!$C$4</f>
        <v>20</v>
      </c>
      <c r="H480" s="67"/>
    </row>
    <row r="481" spans="1:8" x14ac:dyDescent="0.25">
      <c r="A481" s="5">
        <v>1504004</v>
      </c>
      <c r="B481" s="167"/>
      <c r="C481" s="165"/>
      <c r="D481" s="9" t="s">
        <v>546</v>
      </c>
      <c r="E481" s="13" t="s">
        <v>7</v>
      </c>
      <c r="F481" s="56">
        <v>76</v>
      </c>
      <c r="G481" s="66">
        <f>F481*'Katalog stawek i wskaźników'!$C$4</f>
        <v>76</v>
      </c>
      <c r="H481" s="67"/>
    </row>
    <row r="482" spans="1:8" ht="31" x14ac:dyDescent="0.25">
      <c r="A482" s="5">
        <v>1504005</v>
      </c>
      <c r="B482" s="167"/>
      <c r="C482" s="165"/>
      <c r="D482" s="9" t="s">
        <v>715</v>
      </c>
      <c r="E482" s="13" t="s">
        <v>7</v>
      </c>
      <c r="F482" s="56">
        <v>3</v>
      </c>
      <c r="G482" s="66">
        <f>F482*'Katalog stawek i wskaźników'!$C$4</f>
        <v>3</v>
      </c>
      <c r="H482" s="67"/>
    </row>
    <row r="483" spans="1:8" ht="31" x14ac:dyDescent="0.25">
      <c r="A483" s="5">
        <v>1504006</v>
      </c>
      <c r="B483" s="167"/>
      <c r="C483" s="165"/>
      <c r="D483" s="9" t="s">
        <v>547</v>
      </c>
      <c r="E483" s="13" t="s">
        <v>7</v>
      </c>
      <c r="F483" s="56">
        <v>10</v>
      </c>
      <c r="G483" s="66">
        <f>F483*'Katalog stawek i wskaźników'!$C$4</f>
        <v>10</v>
      </c>
      <c r="H483" s="67"/>
    </row>
    <row r="484" spans="1:8" ht="62" x14ac:dyDescent="0.25">
      <c r="A484" s="5">
        <v>1505001</v>
      </c>
      <c r="B484" s="168" t="s">
        <v>362</v>
      </c>
      <c r="C484" s="166" t="s">
        <v>570</v>
      </c>
      <c r="D484" s="9" t="s">
        <v>549</v>
      </c>
      <c r="E484" s="13" t="s">
        <v>7</v>
      </c>
      <c r="F484" s="56">
        <v>53</v>
      </c>
      <c r="G484" s="66">
        <f>F484*'Katalog stawek i wskaźników'!$C$4</f>
        <v>53</v>
      </c>
      <c r="H484" s="67"/>
    </row>
    <row r="485" spans="1:8" ht="47.25" customHeight="1" x14ac:dyDescent="0.25">
      <c r="A485" s="5">
        <v>1505002</v>
      </c>
      <c r="B485" s="168"/>
      <c r="C485" s="166"/>
      <c r="D485" s="9" t="s">
        <v>589</v>
      </c>
      <c r="E485" s="13" t="s">
        <v>7</v>
      </c>
      <c r="F485" s="56">
        <v>16</v>
      </c>
      <c r="G485" s="66">
        <f>F485*'Katalog stawek i wskaźników'!$C$4</f>
        <v>16</v>
      </c>
      <c r="H485" s="67"/>
    </row>
    <row r="486" spans="1:8" ht="31" x14ac:dyDescent="0.25">
      <c r="A486" s="5">
        <v>1505003</v>
      </c>
      <c r="B486" s="168"/>
      <c r="C486" s="166"/>
      <c r="D486" s="9" t="s">
        <v>716</v>
      </c>
      <c r="E486" s="13" t="s">
        <v>7</v>
      </c>
      <c r="F486" s="56">
        <v>6</v>
      </c>
      <c r="G486" s="66">
        <f>F486*'Katalog stawek i wskaźników'!$C$4</f>
        <v>6</v>
      </c>
      <c r="H486" s="67"/>
    </row>
    <row r="487" spans="1:8" ht="99" customHeight="1" x14ac:dyDescent="0.25">
      <c r="A487" s="5">
        <v>1506001</v>
      </c>
      <c r="B487" s="168" t="s">
        <v>363</v>
      </c>
      <c r="C487" s="166" t="s">
        <v>364</v>
      </c>
      <c r="D487" s="9" t="s">
        <v>572</v>
      </c>
      <c r="E487" s="13" t="s">
        <v>7</v>
      </c>
      <c r="F487" s="56">
        <v>30</v>
      </c>
      <c r="G487" s="66">
        <f>F487*'Katalog stawek i wskaźników'!$C$4</f>
        <v>30</v>
      </c>
      <c r="H487" s="67"/>
    </row>
    <row r="488" spans="1:8" x14ac:dyDescent="0.25">
      <c r="A488" s="5">
        <v>1506002</v>
      </c>
      <c r="B488" s="168"/>
      <c r="C488" s="166"/>
      <c r="D488" s="9" t="s">
        <v>717</v>
      </c>
      <c r="E488" s="13" t="s">
        <v>7</v>
      </c>
      <c r="F488" s="56">
        <v>4</v>
      </c>
      <c r="G488" s="66">
        <f>F488*'Katalog stawek i wskaźników'!$C$4</f>
        <v>4</v>
      </c>
      <c r="H488" s="67"/>
    </row>
    <row r="489" spans="1:8" x14ac:dyDescent="0.25">
      <c r="A489" s="5">
        <v>1506003</v>
      </c>
      <c r="B489" s="168"/>
      <c r="C489" s="166"/>
      <c r="D489" s="9" t="s">
        <v>718</v>
      </c>
      <c r="E489" s="13" t="s">
        <v>519</v>
      </c>
      <c r="F489" s="56">
        <v>12</v>
      </c>
      <c r="G489" s="66">
        <f>F489*'Katalog stawek i wskaźników'!$C$4</f>
        <v>12</v>
      </c>
      <c r="H489" s="67"/>
    </row>
    <row r="490" spans="1:8" x14ac:dyDescent="0.25">
      <c r="A490" s="5">
        <v>1506004</v>
      </c>
      <c r="B490" s="168"/>
      <c r="C490" s="166"/>
      <c r="D490" s="9" t="s">
        <v>719</v>
      </c>
      <c r="E490" s="13" t="s">
        <v>7</v>
      </c>
      <c r="F490" s="56">
        <v>12</v>
      </c>
      <c r="G490" s="66">
        <f>F490*'Katalog stawek i wskaźników'!$C$4</f>
        <v>12</v>
      </c>
      <c r="H490" s="67"/>
    </row>
    <row r="491" spans="1:8" ht="62" x14ac:dyDescent="0.25">
      <c r="A491" s="5">
        <v>1507001</v>
      </c>
      <c r="B491" s="168" t="s">
        <v>365</v>
      </c>
      <c r="C491" s="166" t="s">
        <v>365</v>
      </c>
      <c r="D491" s="9" t="s">
        <v>721</v>
      </c>
      <c r="E491" s="13" t="s">
        <v>7</v>
      </c>
      <c r="F491" s="56">
        <v>30</v>
      </c>
      <c r="G491" s="66">
        <f>F491*'Katalog stawek i wskaźników'!$C$4</f>
        <v>30</v>
      </c>
      <c r="H491" s="67"/>
    </row>
    <row r="492" spans="1:8" x14ac:dyDescent="0.25">
      <c r="A492" s="5">
        <v>1507002</v>
      </c>
      <c r="B492" s="168"/>
      <c r="C492" s="166"/>
      <c r="D492" s="9" t="s">
        <v>717</v>
      </c>
      <c r="E492" s="13" t="s">
        <v>7</v>
      </c>
      <c r="F492" s="56">
        <v>12</v>
      </c>
      <c r="G492" s="66">
        <f>F492*'Katalog stawek i wskaźników'!$C$4</f>
        <v>12</v>
      </c>
      <c r="H492" s="67"/>
    </row>
    <row r="493" spans="1:8" x14ac:dyDescent="0.25">
      <c r="A493" s="5">
        <v>1507003</v>
      </c>
      <c r="B493" s="168"/>
      <c r="C493" s="166"/>
      <c r="D493" s="9" t="s">
        <v>720</v>
      </c>
      <c r="E493" s="13" t="s">
        <v>7</v>
      </c>
      <c r="F493" s="56">
        <v>12</v>
      </c>
      <c r="G493" s="66">
        <f>F493*'Katalog stawek i wskaźników'!$C$4</f>
        <v>12</v>
      </c>
      <c r="H493" s="67"/>
    </row>
    <row r="494" spans="1:8" x14ac:dyDescent="0.25">
      <c r="A494" s="5">
        <v>1507004</v>
      </c>
      <c r="B494" s="168"/>
      <c r="C494" s="166"/>
      <c r="D494" s="9" t="s">
        <v>527</v>
      </c>
      <c r="E494" s="13" t="s">
        <v>7</v>
      </c>
      <c r="F494" s="56">
        <v>4</v>
      </c>
      <c r="G494" s="66">
        <f>F494*'Katalog stawek i wskaźników'!$C$4</f>
        <v>4</v>
      </c>
      <c r="H494" s="67"/>
    </row>
    <row r="495" spans="1:8" ht="30" customHeight="1" x14ac:dyDescent="0.25">
      <c r="A495" s="5">
        <v>1508001</v>
      </c>
      <c r="B495" s="168" t="s">
        <v>528</v>
      </c>
      <c r="C495" s="166" t="s">
        <v>529</v>
      </c>
      <c r="D495" s="9" t="s">
        <v>366</v>
      </c>
      <c r="E495" s="13" t="s">
        <v>7</v>
      </c>
      <c r="F495" s="56">
        <v>5</v>
      </c>
      <c r="G495" s="66">
        <f>F495*'Katalog stawek i wskaźników'!$C$4</f>
        <v>5</v>
      </c>
      <c r="H495" s="67"/>
    </row>
    <row r="496" spans="1:8" x14ac:dyDescent="0.25">
      <c r="A496" s="5">
        <v>1508002</v>
      </c>
      <c r="B496" s="168"/>
      <c r="C496" s="166"/>
      <c r="D496" s="9" t="s">
        <v>367</v>
      </c>
      <c r="E496" s="13" t="s">
        <v>7</v>
      </c>
      <c r="F496" s="56">
        <v>21</v>
      </c>
      <c r="G496" s="66">
        <f>F496*'Katalog stawek i wskaźników'!$C$4</f>
        <v>21</v>
      </c>
      <c r="H496" s="67"/>
    </row>
    <row r="497" spans="1:8" ht="31" x14ac:dyDescent="0.25">
      <c r="A497" s="5">
        <v>1508003</v>
      </c>
      <c r="B497" s="168"/>
      <c r="C497" s="166"/>
      <c r="D497" s="9" t="s">
        <v>548</v>
      </c>
      <c r="E497" s="13" t="s">
        <v>7</v>
      </c>
      <c r="F497" s="56">
        <v>16</v>
      </c>
      <c r="G497" s="66">
        <f>F497*'Katalog stawek i wskaźników'!$C$4</f>
        <v>16</v>
      </c>
      <c r="H497" s="67"/>
    </row>
    <row r="498" spans="1:8" ht="31" x14ac:dyDescent="0.25">
      <c r="A498" s="5">
        <v>1508004</v>
      </c>
      <c r="B498" s="168"/>
      <c r="C498" s="166"/>
      <c r="D498" s="9" t="s">
        <v>722</v>
      </c>
      <c r="E498" s="13" t="s">
        <v>519</v>
      </c>
      <c r="F498" s="56">
        <v>14</v>
      </c>
      <c r="G498" s="66">
        <f>F498*'Katalog stawek i wskaźników'!$C$4</f>
        <v>14</v>
      </c>
      <c r="H498" s="67"/>
    </row>
    <row r="499" spans="1:8" ht="31" x14ac:dyDescent="0.25">
      <c r="A499" s="5">
        <v>1508005</v>
      </c>
      <c r="B499" s="168"/>
      <c r="C499" s="166"/>
      <c r="D499" s="9" t="s">
        <v>775</v>
      </c>
      <c r="E499" s="13" t="s">
        <v>7</v>
      </c>
      <c r="F499" s="56">
        <v>6</v>
      </c>
      <c r="G499" s="66">
        <f>F499*'Katalog stawek i wskaźników'!$C$4</f>
        <v>6</v>
      </c>
      <c r="H499" s="67"/>
    </row>
    <row r="500" spans="1:8" ht="93" x14ac:dyDescent="0.25">
      <c r="A500" s="5">
        <v>1509001</v>
      </c>
      <c r="B500" s="167" t="s">
        <v>438</v>
      </c>
      <c r="C500" s="166"/>
      <c r="D500" s="9" t="s">
        <v>582</v>
      </c>
      <c r="E500" s="13" t="s">
        <v>7</v>
      </c>
      <c r="F500" s="56">
        <v>40</v>
      </c>
      <c r="G500" s="66">
        <f>F500*'Katalog stawek i wskaźników'!$C$4</f>
        <v>40</v>
      </c>
      <c r="H500" s="67"/>
    </row>
    <row r="501" spans="1:8" x14ac:dyDescent="0.25">
      <c r="A501" s="5">
        <v>1509002</v>
      </c>
      <c r="B501" s="167"/>
      <c r="C501" s="166"/>
      <c r="D501" s="9" t="s">
        <v>723</v>
      </c>
      <c r="E501" s="13" t="s">
        <v>519</v>
      </c>
      <c r="F501" s="56">
        <v>76</v>
      </c>
      <c r="G501" s="66">
        <f>F501*'Katalog stawek i wskaźników'!$C$4</f>
        <v>76</v>
      </c>
      <c r="H501" s="67"/>
    </row>
    <row r="502" spans="1:8" x14ac:dyDescent="0.25">
      <c r="A502" s="5">
        <v>1509003</v>
      </c>
      <c r="B502" s="167"/>
      <c r="C502" s="166"/>
      <c r="D502" s="9" t="s">
        <v>810</v>
      </c>
      <c r="E502" s="13" t="s">
        <v>7</v>
      </c>
      <c r="F502" s="56">
        <v>6</v>
      </c>
      <c r="G502" s="66">
        <f>F502*'Katalog stawek i wskaźników'!$C$4</f>
        <v>6</v>
      </c>
      <c r="H502" s="67"/>
    </row>
    <row r="503" spans="1:8" ht="108.5" x14ac:dyDescent="0.25">
      <c r="A503" s="5">
        <v>1509004</v>
      </c>
      <c r="B503" s="167"/>
      <c r="C503" s="166"/>
      <c r="D503" s="9" t="s">
        <v>724</v>
      </c>
      <c r="E503" s="13" t="s">
        <v>7</v>
      </c>
      <c r="F503" s="56">
        <v>34</v>
      </c>
      <c r="G503" s="66">
        <f>F503*'Katalog stawek i wskaźników'!$C$4</f>
        <v>34</v>
      </c>
      <c r="H503" s="67"/>
    </row>
    <row r="504" spans="1:8" ht="124.5" customHeight="1" x14ac:dyDescent="0.25">
      <c r="A504" s="5">
        <v>1510001</v>
      </c>
      <c r="B504" s="167" t="s">
        <v>499</v>
      </c>
      <c r="C504" s="166"/>
      <c r="D504" s="9" t="s">
        <v>624</v>
      </c>
      <c r="E504" s="13" t="s">
        <v>7</v>
      </c>
      <c r="F504" s="56">
        <v>29</v>
      </c>
      <c r="G504" s="66">
        <f>F504*'Katalog stawek i wskaźników'!$C$4</f>
        <v>29</v>
      </c>
      <c r="H504" s="67"/>
    </row>
    <row r="505" spans="1:8" x14ac:dyDescent="0.25">
      <c r="A505" s="5">
        <v>1510002</v>
      </c>
      <c r="B505" s="167"/>
      <c r="C505" s="166"/>
      <c r="D505" s="9" t="s">
        <v>725</v>
      </c>
      <c r="E505" s="13" t="s">
        <v>7</v>
      </c>
      <c r="F505" s="56">
        <v>25</v>
      </c>
      <c r="G505" s="66">
        <f>F505*'Katalog stawek i wskaźników'!$C$4</f>
        <v>25</v>
      </c>
      <c r="H505" s="67"/>
    </row>
    <row r="506" spans="1:8" x14ac:dyDescent="0.25">
      <c r="A506" s="5">
        <v>1510003</v>
      </c>
      <c r="B506" s="167"/>
      <c r="C506" s="166"/>
      <c r="D506" s="9" t="s">
        <v>726</v>
      </c>
      <c r="E506" s="13" t="s">
        <v>7</v>
      </c>
      <c r="F506" s="56">
        <v>8</v>
      </c>
      <c r="G506" s="66">
        <f>F506*'Katalog stawek i wskaźników'!$C$4</f>
        <v>8</v>
      </c>
      <c r="H506" s="67"/>
    </row>
    <row r="507" spans="1:8" x14ac:dyDescent="0.25">
      <c r="A507" s="5">
        <v>1510004</v>
      </c>
      <c r="B507" s="167"/>
      <c r="C507" s="166"/>
      <c r="D507" s="9" t="s">
        <v>368</v>
      </c>
      <c r="E507" s="13" t="s">
        <v>7</v>
      </c>
      <c r="F507" s="56">
        <v>8</v>
      </c>
      <c r="G507" s="66">
        <f>F507*'Katalog stawek i wskaźników'!$C$4</f>
        <v>8</v>
      </c>
      <c r="H507" s="67"/>
    </row>
    <row r="508" spans="1:8" x14ac:dyDescent="0.25">
      <c r="A508" s="5">
        <v>1510005</v>
      </c>
      <c r="B508" s="167"/>
      <c r="C508" s="166"/>
      <c r="D508" s="9" t="s">
        <v>369</v>
      </c>
      <c r="E508" s="13" t="s">
        <v>7</v>
      </c>
      <c r="F508" s="56">
        <v>25</v>
      </c>
      <c r="G508" s="66">
        <f>F508*'Katalog stawek i wskaźników'!$C$4</f>
        <v>25</v>
      </c>
      <c r="H508" s="67"/>
    </row>
    <row r="509" spans="1:8" ht="46.5" x14ac:dyDescent="0.25">
      <c r="A509" s="5">
        <v>1510006</v>
      </c>
      <c r="B509" s="167"/>
      <c r="C509" s="166"/>
      <c r="D509" s="9" t="s">
        <v>613</v>
      </c>
      <c r="E509" s="13" t="s">
        <v>7</v>
      </c>
      <c r="F509" s="56">
        <v>16</v>
      </c>
      <c r="G509" s="66">
        <f>F509*'Katalog stawek i wskaźników'!$C$4</f>
        <v>16</v>
      </c>
      <c r="H509" s="67"/>
    </row>
    <row r="510" spans="1:8" ht="31" x14ac:dyDescent="0.25">
      <c r="A510" s="5">
        <v>1510007</v>
      </c>
      <c r="B510" s="167"/>
      <c r="C510" s="166"/>
      <c r="D510" s="9" t="s">
        <v>727</v>
      </c>
      <c r="E510" s="13" t="s">
        <v>7</v>
      </c>
      <c r="F510" s="56">
        <v>6</v>
      </c>
      <c r="G510" s="66">
        <f>F510*'Katalog stawek i wskaźników'!$C$4</f>
        <v>6</v>
      </c>
      <c r="H510" s="67"/>
    </row>
    <row r="511" spans="1:8" ht="31" x14ac:dyDescent="0.25">
      <c r="A511" s="5">
        <v>1510008</v>
      </c>
      <c r="B511" s="167"/>
      <c r="C511" s="166"/>
      <c r="D511" s="9" t="s">
        <v>573</v>
      </c>
      <c r="E511" s="13" t="s">
        <v>7</v>
      </c>
      <c r="F511" s="56">
        <v>16</v>
      </c>
      <c r="G511" s="66">
        <f>F511*'Katalog stawek i wskaźników'!$C$4</f>
        <v>16</v>
      </c>
      <c r="H511" s="67"/>
    </row>
    <row r="512" spans="1:8" ht="77.5" x14ac:dyDescent="0.25">
      <c r="A512" s="5">
        <v>1511001</v>
      </c>
      <c r="B512" s="170" t="s">
        <v>470</v>
      </c>
      <c r="C512" s="83"/>
      <c r="D512" s="9" t="s">
        <v>616</v>
      </c>
      <c r="E512" s="13" t="s">
        <v>7</v>
      </c>
      <c r="F512" s="56">
        <v>16</v>
      </c>
      <c r="G512" s="66">
        <f>F512*'Katalog stawek i wskaźników'!$C$4</f>
        <v>16</v>
      </c>
      <c r="H512" s="67"/>
    </row>
    <row r="513" spans="1:8" ht="31" x14ac:dyDescent="0.25">
      <c r="A513" s="5">
        <v>1511002</v>
      </c>
      <c r="B513" s="170"/>
      <c r="C513" s="166" t="s">
        <v>370</v>
      </c>
      <c r="D513" s="9" t="s">
        <v>728</v>
      </c>
      <c r="E513" s="13" t="s">
        <v>7</v>
      </c>
      <c r="F513" s="56">
        <v>20</v>
      </c>
      <c r="G513" s="66">
        <f>F513*'Katalog stawek i wskaźników'!$C$4</f>
        <v>20</v>
      </c>
      <c r="H513" s="67"/>
    </row>
    <row r="514" spans="1:8" ht="31" x14ac:dyDescent="0.25">
      <c r="A514" s="5">
        <v>1511003</v>
      </c>
      <c r="B514" s="170"/>
      <c r="C514" s="166"/>
      <c r="D514" s="9" t="s">
        <v>728</v>
      </c>
      <c r="E514" s="13" t="s">
        <v>7</v>
      </c>
      <c r="F514" s="56">
        <v>45</v>
      </c>
      <c r="G514" s="66">
        <f>F514*'Katalog stawek i wskaźników'!$C$4</f>
        <v>45</v>
      </c>
      <c r="H514" s="67"/>
    </row>
    <row r="515" spans="1:8" ht="149.25" customHeight="1" x14ac:dyDescent="0.25">
      <c r="A515" s="5">
        <v>1511004</v>
      </c>
      <c r="B515" s="170"/>
      <c r="C515" s="83"/>
      <c r="D515" s="12" t="s">
        <v>891</v>
      </c>
      <c r="E515" s="13" t="s">
        <v>7</v>
      </c>
      <c r="F515" s="56">
        <v>41</v>
      </c>
      <c r="G515" s="66">
        <f>F515*'Katalog stawek i wskaźników'!$C$4</f>
        <v>41</v>
      </c>
      <c r="H515" s="67"/>
    </row>
    <row r="516" spans="1:8" ht="64.5" customHeight="1" x14ac:dyDescent="0.25">
      <c r="A516" s="5">
        <v>1512001</v>
      </c>
      <c r="B516" s="162" t="s">
        <v>617</v>
      </c>
      <c r="C516" s="165" t="s">
        <v>371</v>
      </c>
      <c r="D516" s="9" t="s">
        <v>729</v>
      </c>
      <c r="E516" s="13" t="s">
        <v>7</v>
      </c>
      <c r="F516" s="56">
        <v>18</v>
      </c>
      <c r="G516" s="66">
        <f>F516*'Katalog stawek i wskaźników'!$C$4</f>
        <v>18</v>
      </c>
      <c r="H516" s="67"/>
    </row>
    <row r="517" spans="1:8" ht="62" x14ac:dyDescent="0.25">
      <c r="A517" s="5">
        <v>1512002</v>
      </c>
      <c r="B517" s="163"/>
      <c r="C517" s="165"/>
      <c r="D517" s="9" t="s">
        <v>615</v>
      </c>
      <c r="E517" s="13" t="s">
        <v>7</v>
      </c>
      <c r="F517" s="56">
        <v>20</v>
      </c>
      <c r="G517" s="66">
        <f>F517*'Katalog stawek i wskaźników'!$C$4</f>
        <v>20</v>
      </c>
      <c r="H517" s="67"/>
    </row>
    <row r="518" spans="1:8" ht="31" x14ac:dyDescent="0.25">
      <c r="A518" s="5">
        <v>1512003</v>
      </c>
      <c r="B518" s="163"/>
      <c r="C518" s="165"/>
      <c r="D518" s="16" t="s">
        <v>730</v>
      </c>
      <c r="E518" s="13" t="s">
        <v>7</v>
      </c>
      <c r="F518" s="56">
        <v>66</v>
      </c>
      <c r="G518" s="66">
        <f>F518*'Katalog stawek i wskaźników'!$C$4</f>
        <v>66</v>
      </c>
      <c r="H518" s="67"/>
    </row>
    <row r="519" spans="1:8" ht="77.5" x14ac:dyDescent="0.25">
      <c r="A519" s="5">
        <v>1512004</v>
      </c>
      <c r="B519" s="163"/>
      <c r="C519" s="172"/>
      <c r="D519" s="12" t="s">
        <v>623</v>
      </c>
      <c r="E519" s="13" t="s">
        <v>7</v>
      </c>
      <c r="F519" s="56">
        <v>36</v>
      </c>
      <c r="G519" s="66">
        <f>F519*'Katalog stawek i wskaźników'!$C$4</f>
        <v>36</v>
      </c>
      <c r="H519" s="67"/>
    </row>
    <row r="520" spans="1:8" ht="31" x14ac:dyDescent="0.25">
      <c r="A520" s="5">
        <v>1512005</v>
      </c>
      <c r="B520" s="164"/>
      <c r="C520" s="174"/>
      <c r="D520" s="16" t="s">
        <v>892</v>
      </c>
      <c r="E520" s="17" t="s">
        <v>491</v>
      </c>
      <c r="F520" s="56">
        <v>12</v>
      </c>
      <c r="G520" s="66">
        <f>F520*'Katalog stawek i wskaźników'!$C$4</f>
        <v>12</v>
      </c>
      <c r="H520" s="67"/>
    </row>
    <row r="521" spans="1:8" ht="108.5" x14ac:dyDescent="0.25">
      <c r="A521" s="5">
        <v>1513001</v>
      </c>
      <c r="B521" s="175" t="s">
        <v>372</v>
      </c>
      <c r="C521" s="178"/>
      <c r="D521" s="9" t="s">
        <v>749</v>
      </c>
      <c r="E521" s="13" t="s">
        <v>7</v>
      </c>
      <c r="F521" s="56">
        <v>51</v>
      </c>
      <c r="G521" s="66">
        <f>F521*'Katalog stawek i wskaźników'!$C$4</f>
        <v>51</v>
      </c>
      <c r="H521" s="67"/>
    </row>
    <row r="522" spans="1:8" ht="46.5" x14ac:dyDescent="0.25">
      <c r="A522" s="5">
        <v>1513002</v>
      </c>
      <c r="B522" s="176"/>
      <c r="C522" s="179"/>
      <c r="D522" s="9" t="s">
        <v>893</v>
      </c>
      <c r="E522" s="13" t="s">
        <v>491</v>
      </c>
      <c r="F522" s="56">
        <v>12</v>
      </c>
      <c r="G522" s="66">
        <f>F522*'Katalog stawek i wskaźników'!$C$4</f>
        <v>12</v>
      </c>
      <c r="H522" s="67"/>
    </row>
    <row r="523" spans="1:8" ht="31.5" customHeight="1" x14ac:dyDescent="0.25">
      <c r="A523" s="5">
        <v>1513003</v>
      </c>
      <c r="B523" s="177"/>
      <c r="C523" s="180"/>
      <c r="D523" s="16" t="s">
        <v>730</v>
      </c>
      <c r="E523" s="17" t="s">
        <v>7</v>
      </c>
      <c r="F523" s="56">
        <v>66</v>
      </c>
      <c r="G523" s="66">
        <f>F523*'Katalog stawek i wskaźników'!$C$4</f>
        <v>66</v>
      </c>
      <c r="H523" s="67"/>
    </row>
    <row r="524" spans="1:8" ht="108.5" x14ac:dyDescent="0.25">
      <c r="A524" s="5">
        <v>1514001</v>
      </c>
      <c r="B524" s="171" t="s">
        <v>498</v>
      </c>
      <c r="C524" s="166"/>
      <c r="D524" s="9" t="s">
        <v>747</v>
      </c>
      <c r="E524" s="13" t="s">
        <v>7</v>
      </c>
      <c r="F524" s="56">
        <v>51</v>
      </c>
      <c r="G524" s="66">
        <f>F524*'Katalog stawek i wskaźników'!$C$4</f>
        <v>51</v>
      </c>
      <c r="H524" s="67"/>
    </row>
    <row r="525" spans="1:8" ht="46.5" x14ac:dyDescent="0.25">
      <c r="A525" s="5">
        <v>1514002</v>
      </c>
      <c r="B525" s="171"/>
      <c r="C525" s="166"/>
      <c r="D525" s="9" t="s">
        <v>746</v>
      </c>
      <c r="E525" s="13" t="s">
        <v>7</v>
      </c>
      <c r="F525" s="56">
        <v>10</v>
      </c>
      <c r="G525" s="66">
        <f>F525*'Katalog stawek i wskaźników'!$C$4</f>
        <v>10</v>
      </c>
      <c r="H525" s="67"/>
    </row>
    <row r="526" spans="1:8" ht="32.25" customHeight="1" x14ac:dyDescent="0.25">
      <c r="A526" s="5">
        <v>1514003</v>
      </c>
      <c r="B526" s="171"/>
      <c r="C526" s="166"/>
      <c r="D526" s="9" t="s">
        <v>730</v>
      </c>
      <c r="E526" s="13" t="s">
        <v>7</v>
      </c>
      <c r="F526" s="56">
        <v>66</v>
      </c>
      <c r="G526" s="66">
        <f>F526*'Katalog stawek i wskaźników'!$C$4</f>
        <v>66</v>
      </c>
      <c r="H526" s="67"/>
    </row>
    <row r="527" spans="1:8" ht="64.5" customHeight="1" x14ac:dyDescent="0.25">
      <c r="A527" s="5">
        <v>1515001</v>
      </c>
      <c r="B527" s="168" t="s">
        <v>373</v>
      </c>
      <c r="C527" s="166"/>
      <c r="D527" s="16" t="s">
        <v>733</v>
      </c>
      <c r="E527" s="13" t="s">
        <v>7</v>
      </c>
      <c r="F527" s="56">
        <v>10</v>
      </c>
      <c r="G527" s="66">
        <f>F527*'Katalog stawek i wskaźników'!$C$4</f>
        <v>10</v>
      </c>
      <c r="H527" s="67"/>
    </row>
    <row r="528" spans="1:8" ht="52.5" customHeight="1" x14ac:dyDescent="0.25">
      <c r="A528" s="5">
        <v>1515002</v>
      </c>
      <c r="B528" s="168"/>
      <c r="C528" s="166"/>
      <c r="D528" s="16" t="s">
        <v>736</v>
      </c>
      <c r="E528" s="13" t="s">
        <v>7</v>
      </c>
      <c r="F528" s="56">
        <v>10</v>
      </c>
      <c r="G528" s="66">
        <f>F528*'Katalog stawek i wskaźników'!$C$4</f>
        <v>10</v>
      </c>
      <c r="H528" s="67"/>
    </row>
    <row r="529" spans="1:8" ht="53.25" customHeight="1" x14ac:dyDescent="0.25">
      <c r="A529" s="5">
        <v>1516001</v>
      </c>
      <c r="B529" s="168" t="s">
        <v>374</v>
      </c>
      <c r="C529" s="166"/>
      <c r="D529" s="9" t="s">
        <v>731</v>
      </c>
      <c r="E529" s="13" t="s">
        <v>7</v>
      </c>
      <c r="F529" s="56">
        <v>4</v>
      </c>
      <c r="G529" s="66">
        <f>F529*'Katalog stawek i wskaźników'!$C$4</f>
        <v>4</v>
      </c>
      <c r="H529" s="67"/>
    </row>
    <row r="530" spans="1:8" ht="49.5" customHeight="1" x14ac:dyDescent="0.25">
      <c r="A530" s="5">
        <v>1516002</v>
      </c>
      <c r="B530" s="168"/>
      <c r="C530" s="166"/>
      <c r="D530" s="9" t="s">
        <v>734</v>
      </c>
      <c r="E530" s="13" t="s">
        <v>7</v>
      </c>
      <c r="F530" s="56">
        <v>16</v>
      </c>
      <c r="G530" s="66">
        <f>F530*'Katalog stawek i wskaźników'!$C$4</f>
        <v>16</v>
      </c>
      <c r="H530" s="67"/>
    </row>
    <row r="531" spans="1:8" ht="92.25" customHeight="1" x14ac:dyDescent="0.25">
      <c r="A531" s="5">
        <v>1517001</v>
      </c>
      <c r="B531" s="168" t="s">
        <v>375</v>
      </c>
      <c r="C531" s="166"/>
      <c r="D531" s="9" t="s">
        <v>737</v>
      </c>
      <c r="E531" s="13" t="s">
        <v>7</v>
      </c>
      <c r="F531" s="56">
        <v>39</v>
      </c>
      <c r="G531" s="66">
        <f>F531*'Katalog stawek i wskaźników'!$C$4</f>
        <v>39</v>
      </c>
      <c r="H531" s="67"/>
    </row>
    <row r="532" spans="1:8" ht="34.5" customHeight="1" x14ac:dyDescent="0.25">
      <c r="A532" s="5">
        <v>1517002</v>
      </c>
      <c r="B532" s="168"/>
      <c r="C532" s="166"/>
      <c r="D532" s="9" t="s">
        <v>614</v>
      </c>
      <c r="E532" s="13" t="s">
        <v>7</v>
      </c>
      <c r="F532" s="56">
        <v>10</v>
      </c>
      <c r="G532" s="66">
        <f>F532*'Katalog stawek i wskaźników'!$C$4</f>
        <v>10</v>
      </c>
      <c r="H532" s="67"/>
    </row>
    <row r="533" spans="1:8" ht="131.25" customHeight="1" x14ac:dyDescent="0.25">
      <c r="A533" s="5">
        <v>1518001</v>
      </c>
      <c r="B533" s="168" t="s">
        <v>496</v>
      </c>
      <c r="C533" s="166"/>
      <c r="D533" s="9" t="s">
        <v>745</v>
      </c>
      <c r="E533" s="13" t="s">
        <v>7</v>
      </c>
      <c r="F533" s="56">
        <v>39</v>
      </c>
      <c r="G533" s="66">
        <f>F533*'Katalog stawek i wskaźników'!$C$4</f>
        <v>39</v>
      </c>
      <c r="H533" s="67"/>
    </row>
    <row r="534" spans="1:8" ht="83.25" customHeight="1" x14ac:dyDescent="0.25">
      <c r="A534" s="5">
        <v>1518002</v>
      </c>
      <c r="B534" s="168"/>
      <c r="C534" s="166"/>
      <c r="D534" s="9" t="s">
        <v>744</v>
      </c>
      <c r="E534" s="13" t="s">
        <v>7</v>
      </c>
      <c r="F534" s="56">
        <v>24</v>
      </c>
      <c r="G534" s="66">
        <f>F534*'Katalog stawek i wskaźników'!$C$4</f>
        <v>24</v>
      </c>
      <c r="H534" s="67"/>
    </row>
    <row r="535" spans="1:8" ht="34.5" customHeight="1" x14ac:dyDescent="0.25">
      <c r="A535" s="5">
        <v>1518003</v>
      </c>
      <c r="B535" s="168"/>
      <c r="C535" s="166"/>
      <c r="D535" s="9" t="s">
        <v>742</v>
      </c>
      <c r="E535" s="13" t="s">
        <v>7</v>
      </c>
      <c r="F535" s="56">
        <v>66</v>
      </c>
      <c r="G535" s="66">
        <f>F535*'Katalog stawek i wskaźników'!$C$4</f>
        <v>66</v>
      </c>
      <c r="H535" s="67"/>
    </row>
    <row r="536" spans="1:8" ht="93" x14ac:dyDescent="0.25">
      <c r="A536" s="5">
        <v>1519001</v>
      </c>
      <c r="B536" s="168" t="s">
        <v>497</v>
      </c>
      <c r="C536" s="166"/>
      <c r="D536" s="16" t="s">
        <v>745</v>
      </c>
      <c r="E536" s="13" t="s">
        <v>7</v>
      </c>
      <c r="F536" s="56">
        <v>39</v>
      </c>
      <c r="G536" s="66">
        <f>F536*'Katalog stawek i wskaźników'!$C$4</f>
        <v>39</v>
      </c>
      <c r="H536" s="67"/>
    </row>
    <row r="537" spans="1:8" ht="62" x14ac:dyDescent="0.25">
      <c r="A537" s="5">
        <v>1519002</v>
      </c>
      <c r="B537" s="168"/>
      <c r="C537" s="166"/>
      <c r="D537" s="16" t="s">
        <v>744</v>
      </c>
      <c r="E537" s="13" t="s">
        <v>7</v>
      </c>
      <c r="F537" s="56">
        <v>24</v>
      </c>
      <c r="G537" s="66">
        <f>F537*'Katalog stawek i wskaźników'!$C$4</f>
        <v>24</v>
      </c>
      <c r="H537" s="67"/>
    </row>
    <row r="538" spans="1:8" ht="31" x14ac:dyDescent="0.25">
      <c r="A538" s="5">
        <v>1519003</v>
      </c>
      <c r="B538" s="168"/>
      <c r="C538" s="166"/>
      <c r="D538" s="16" t="s">
        <v>742</v>
      </c>
      <c r="E538" s="13" t="s">
        <v>7</v>
      </c>
      <c r="F538" s="56">
        <v>66</v>
      </c>
      <c r="G538" s="66">
        <f>F538*'Katalog stawek i wskaźników'!$C$4</f>
        <v>66</v>
      </c>
      <c r="H538" s="67"/>
    </row>
    <row r="539" spans="1:8" ht="77.5" x14ac:dyDescent="0.25">
      <c r="A539" s="5">
        <v>1520001</v>
      </c>
      <c r="B539" s="168" t="s">
        <v>376</v>
      </c>
      <c r="C539" s="166"/>
      <c r="D539" s="9" t="s">
        <v>739</v>
      </c>
      <c r="E539" s="13" t="s">
        <v>7</v>
      </c>
      <c r="F539" s="56">
        <v>35</v>
      </c>
      <c r="G539" s="66">
        <f>F539*'Katalog stawek i wskaźników'!$C$4</f>
        <v>35</v>
      </c>
      <c r="H539" s="67"/>
    </row>
    <row r="540" spans="1:8" ht="46.5" x14ac:dyDescent="0.25">
      <c r="A540" s="5">
        <v>1520002</v>
      </c>
      <c r="B540" s="168"/>
      <c r="C540" s="166"/>
      <c r="D540" s="9" t="s">
        <v>740</v>
      </c>
      <c r="E540" s="13" t="s">
        <v>7</v>
      </c>
      <c r="F540" s="56">
        <v>16</v>
      </c>
      <c r="G540" s="66">
        <f>F540*'Katalog stawek i wskaźników'!$C$4</f>
        <v>16</v>
      </c>
      <c r="H540" s="67"/>
    </row>
    <row r="541" spans="1:8" ht="77.5" x14ac:dyDescent="0.25">
      <c r="A541" s="5">
        <v>1521001</v>
      </c>
      <c r="B541" s="168" t="s">
        <v>146</v>
      </c>
      <c r="C541" s="166"/>
      <c r="D541" s="16" t="s">
        <v>738</v>
      </c>
      <c r="E541" s="13" t="s">
        <v>7</v>
      </c>
      <c r="F541" s="56">
        <v>70</v>
      </c>
      <c r="G541" s="66">
        <f>F541*'Katalog stawek i wskaźników'!$C$4</f>
        <v>70</v>
      </c>
      <c r="H541" s="67"/>
    </row>
    <row r="542" spans="1:8" ht="65.25" customHeight="1" x14ac:dyDescent="0.25">
      <c r="A542" s="5">
        <v>1521002</v>
      </c>
      <c r="B542" s="168"/>
      <c r="C542" s="166"/>
      <c r="D542" s="9" t="s">
        <v>741</v>
      </c>
      <c r="E542" s="13" t="s">
        <v>7</v>
      </c>
      <c r="F542" s="56">
        <v>36</v>
      </c>
      <c r="G542" s="66">
        <f>F542*'Katalog stawek i wskaźników'!$C$4</f>
        <v>36</v>
      </c>
      <c r="H542" s="67"/>
    </row>
    <row r="543" spans="1:8" ht="77.5" x14ac:dyDescent="0.25">
      <c r="A543" s="5">
        <v>1522001</v>
      </c>
      <c r="B543" s="168" t="s">
        <v>377</v>
      </c>
      <c r="C543" s="166"/>
      <c r="D543" s="16" t="s">
        <v>738</v>
      </c>
      <c r="E543" s="13" t="s">
        <v>7</v>
      </c>
      <c r="F543" s="56">
        <v>36</v>
      </c>
      <c r="G543" s="66">
        <f>F543*'Katalog stawek i wskaźników'!$C$4</f>
        <v>36</v>
      </c>
      <c r="H543" s="67"/>
    </row>
    <row r="544" spans="1:8" ht="66.75" customHeight="1" x14ac:dyDescent="0.25">
      <c r="A544" s="5">
        <v>1522002</v>
      </c>
      <c r="B544" s="168"/>
      <c r="C544" s="166"/>
      <c r="D544" s="9" t="s">
        <v>741</v>
      </c>
      <c r="E544" s="13" t="s">
        <v>7</v>
      </c>
      <c r="F544" s="56">
        <v>16</v>
      </c>
      <c r="G544" s="66">
        <f>F544*'Katalog stawek i wskaźników'!$C$4</f>
        <v>16</v>
      </c>
      <c r="H544" s="67"/>
    </row>
    <row r="545" spans="1:8" ht="93" x14ac:dyDescent="0.25">
      <c r="A545" s="5">
        <v>1523001</v>
      </c>
      <c r="B545" s="168" t="s">
        <v>378</v>
      </c>
      <c r="C545" s="166"/>
      <c r="D545" s="16" t="s">
        <v>745</v>
      </c>
      <c r="E545" s="13" t="s">
        <v>7</v>
      </c>
      <c r="F545" s="56">
        <v>59</v>
      </c>
      <c r="G545" s="66">
        <f>F545*'Katalog stawek i wskaźników'!$C$4</f>
        <v>59</v>
      </c>
      <c r="H545" s="67"/>
    </row>
    <row r="546" spans="1:8" ht="62" x14ac:dyDescent="0.25">
      <c r="A546" s="5">
        <v>1523002</v>
      </c>
      <c r="B546" s="168"/>
      <c r="C546" s="166"/>
      <c r="D546" s="9" t="s">
        <v>744</v>
      </c>
      <c r="E546" s="13" t="s">
        <v>7</v>
      </c>
      <c r="F546" s="56">
        <v>24</v>
      </c>
      <c r="G546" s="66">
        <f>F546*'Katalog stawek i wskaźników'!$C$4</f>
        <v>24</v>
      </c>
      <c r="H546" s="67"/>
    </row>
    <row r="547" spans="1:8" ht="51" customHeight="1" x14ac:dyDescent="0.25">
      <c r="A547" s="5">
        <v>1523003</v>
      </c>
      <c r="B547" s="168"/>
      <c r="C547" s="166"/>
      <c r="D547" s="9" t="s">
        <v>743</v>
      </c>
      <c r="E547" s="13" t="s">
        <v>7</v>
      </c>
      <c r="F547" s="56">
        <v>156</v>
      </c>
      <c r="G547" s="66">
        <f>F547*'Katalog stawek i wskaźników'!$C$4</f>
        <v>156</v>
      </c>
      <c r="H547" s="67"/>
    </row>
    <row r="548" spans="1:8" ht="93" x14ac:dyDescent="0.25">
      <c r="A548" s="5">
        <v>1524001</v>
      </c>
      <c r="B548" s="168" t="s">
        <v>495</v>
      </c>
      <c r="C548" s="166"/>
      <c r="D548" s="16" t="s">
        <v>745</v>
      </c>
      <c r="E548" s="13" t="s">
        <v>7</v>
      </c>
      <c r="F548" s="56">
        <v>55</v>
      </c>
      <c r="G548" s="66">
        <f>F548*'Katalog stawek i wskaźników'!$C$4</f>
        <v>55</v>
      </c>
      <c r="H548" s="67"/>
    </row>
    <row r="549" spans="1:8" ht="77.25" customHeight="1" x14ac:dyDescent="0.25">
      <c r="A549" s="5">
        <v>1524002</v>
      </c>
      <c r="B549" s="168"/>
      <c r="C549" s="166"/>
      <c r="D549" s="16" t="s">
        <v>744</v>
      </c>
      <c r="E549" s="13" t="s">
        <v>7</v>
      </c>
      <c r="F549" s="56">
        <v>32</v>
      </c>
      <c r="G549" s="66">
        <f>F549*'Katalog stawek i wskaźników'!$C$4</f>
        <v>32</v>
      </c>
      <c r="H549" s="67"/>
    </row>
    <row r="550" spans="1:8" ht="31" x14ac:dyDescent="0.25">
      <c r="A550" s="5">
        <v>1524003</v>
      </c>
      <c r="B550" s="168"/>
      <c r="C550" s="166"/>
      <c r="D550" s="16" t="s">
        <v>743</v>
      </c>
      <c r="E550" s="13" t="s">
        <v>7</v>
      </c>
      <c r="F550" s="56">
        <v>66</v>
      </c>
      <c r="G550" s="66">
        <f>F550*'Katalog stawek i wskaźników'!$C$4</f>
        <v>66</v>
      </c>
      <c r="H550" s="67"/>
    </row>
    <row r="551" spans="1:8" ht="77.5" x14ac:dyDescent="0.25">
      <c r="A551" s="5">
        <v>1525001</v>
      </c>
      <c r="B551" s="168" t="s">
        <v>379</v>
      </c>
      <c r="C551" s="166"/>
      <c r="D551" s="16" t="s">
        <v>738</v>
      </c>
      <c r="E551" s="13" t="s">
        <v>7</v>
      </c>
      <c r="F551" s="56">
        <v>15</v>
      </c>
      <c r="G551" s="66">
        <f>F551*'Katalog stawek i wskaźników'!$C$4</f>
        <v>15</v>
      </c>
      <c r="H551" s="67"/>
    </row>
    <row r="552" spans="1:8" ht="69.75" customHeight="1" x14ac:dyDescent="0.25">
      <c r="A552" s="5">
        <v>1525002</v>
      </c>
      <c r="B552" s="168"/>
      <c r="C552" s="166"/>
      <c r="D552" s="16" t="s">
        <v>750</v>
      </c>
      <c r="E552" s="13" t="s">
        <v>7</v>
      </c>
      <c r="F552" s="56">
        <v>12</v>
      </c>
      <c r="G552" s="66">
        <f>F552*'Katalog stawek i wskaźników'!$C$4</f>
        <v>12</v>
      </c>
      <c r="H552" s="67"/>
    </row>
    <row r="553" spans="1:8" ht="77.5" x14ac:dyDescent="0.25">
      <c r="A553" s="5">
        <v>1526001</v>
      </c>
      <c r="B553" s="168" t="s">
        <v>380</v>
      </c>
      <c r="C553" s="166"/>
      <c r="D553" s="16" t="s">
        <v>738</v>
      </c>
      <c r="E553" s="13" t="s">
        <v>7</v>
      </c>
      <c r="F553" s="56">
        <v>35</v>
      </c>
      <c r="G553" s="66">
        <f>F553*'Katalog stawek i wskaźników'!$C$4</f>
        <v>35</v>
      </c>
      <c r="H553" s="67"/>
    </row>
    <row r="554" spans="1:8" ht="46.5" x14ac:dyDescent="0.25">
      <c r="A554" s="5">
        <v>1526002</v>
      </c>
      <c r="B554" s="168"/>
      <c r="C554" s="166"/>
      <c r="D554" s="16" t="s">
        <v>750</v>
      </c>
      <c r="E554" s="13" t="s">
        <v>7</v>
      </c>
      <c r="F554" s="56">
        <v>24</v>
      </c>
      <c r="G554" s="66">
        <f>F554*'Katalog stawek i wskaźników'!$C$4</f>
        <v>24</v>
      </c>
      <c r="H554" s="67"/>
    </row>
    <row r="555" spans="1:8" ht="105" customHeight="1" x14ac:dyDescent="0.25">
      <c r="A555" s="5">
        <v>1527001</v>
      </c>
      <c r="B555" s="170" t="s">
        <v>381</v>
      </c>
      <c r="C555" s="166"/>
      <c r="D555" s="9" t="s">
        <v>625</v>
      </c>
      <c r="E555" s="13" t="s">
        <v>7</v>
      </c>
      <c r="F555" s="56">
        <v>80</v>
      </c>
      <c r="G555" s="66">
        <f>F555*'Katalog stawek i wskaźników'!$C$4</f>
        <v>80</v>
      </c>
      <c r="H555" s="67"/>
    </row>
    <row r="556" spans="1:8" ht="46.5" x14ac:dyDescent="0.25">
      <c r="A556" s="5">
        <v>1527002</v>
      </c>
      <c r="B556" s="170"/>
      <c r="C556" s="166"/>
      <c r="D556" s="9" t="s">
        <v>752</v>
      </c>
      <c r="E556" s="13" t="s">
        <v>7</v>
      </c>
      <c r="F556" s="56">
        <v>17</v>
      </c>
      <c r="G556" s="66">
        <f>F556*'Katalog stawek i wskaźników'!$C$4</f>
        <v>17</v>
      </c>
      <c r="H556" s="67"/>
    </row>
    <row r="557" spans="1:8" ht="33" customHeight="1" x14ac:dyDescent="0.25">
      <c r="A557" s="5">
        <v>1527003</v>
      </c>
      <c r="B557" s="170"/>
      <c r="C557" s="166"/>
      <c r="D557" s="9" t="s">
        <v>751</v>
      </c>
      <c r="E557" s="13" t="s">
        <v>7</v>
      </c>
      <c r="F557" s="56">
        <v>3</v>
      </c>
      <c r="G557" s="66">
        <f>F557*'Katalog stawek i wskaźników'!$C$4</f>
        <v>3</v>
      </c>
      <c r="H557" s="67"/>
    </row>
    <row r="558" spans="1:8" ht="46.5" x14ac:dyDescent="0.25">
      <c r="A558" s="5">
        <v>1528001</v>
      </c>
      <c r="B558" s="167" t="s">
        <v>627</v>
      </c>
      <c r="C558" s="83" t="s">
        <v>618</v>
      </c>
      <c r="D558" s="9" t="s">
        <v>619</v>
      </c>
      <c r="E558" s="13" t="s">
        <v>7</v>
      </c>
      <c r="F558" s="56">
        <v>13</v>
      </c>
      <c r="G558" s="66">
        <f>F558*'Katalog stawek i wskaźników'!$C$4</f>
        <v>13</v>
      </c>
      <c r="H558" s="67"/>
    </row>
    <row r="559" spans="1:8" ht="46.5" x14ac:dyDescent="0.25">
      <c r="A559" s="10">
        <v>1528002</v>
      </c>
      <c r="B559" s="167"/>
      <c r="C559" s="83" t="s">
        <v>621</v>
      </c>
      <c r="D559" s="9" t="s">
        <v>620</v>
      </c>
      <c r="E559" s="13" t="s">
        <v>7</v>
      </c>
      <c r="F559" s="56">
        <v>13</v>
      </c>
      <c r="G559" s="66">
        <f>F559*'Katalog stawek i wskaźników'!$C$4</f>
        <v>13</v>
      </c>
      <c r="H559" s="67"/>
    </row>
    <row r="560" spans="1:8" x14ac:dyDescent="0.25">
      <c r="A560" s="5">
        <v>1529001</v>
      </c>
      <c r="B560" s="167" t="s">
        <v>753</v>
      </c>
      <c r="C560" s="165" t="s">
        <v>622</v>
      </c>
      <c r="D560" s="9" t="s">
        <v>754</v>
      </c>
      <c r="E560" s="13" t="s">
        <v>7</v>
      </c>
      <c r="F560" s="56">
        <v>3</v>
      </c>
      <c r="G560" s="66">
        <f>F560*'Katalog stawek i wskaźników'!$C$4</f>
        <v>3</v>
      </c>
      <c r="H560" s="67"/>
    </row>
    <row r="561" spans="1:8" ht="30" customHeight="1" x14ac:dyDescent="0.25">
      <c r="A561" s="5">
        <v>1529002</v>
      </c>
      <c r="B561" s="167"/>
      <c r="C561" s="165"/>
      <c r="D561" s="9" t="s">
        <v>755</v>
      </c>
      <c r="E561" s="13" t="s">
        <v>7</v>
      </c>
      <c r="F561" s="56">
        <v>6</v>
      </c>
      <c r="G561" s="66">
        <f>F561*'Katalog stawek i wskaźników'!$C$4</f>
        <v>6</v>
      </c>
      <c r="H561" s="67"/>
    </row>
    <row r="562" spans="1:8" x14ac:dyDescent="0.25">
      <c r="A562" s="5">
        <v>1529003</v>
      </c>
      <c r="B562" s="167"/>
      <c r="C562" s="165"/>
      <c r="D562" s="9" t="s">
        <v>756</v>
      </c>
      <c r="E562" s="13" t="s">
        <v>7</v>
      </c>
      <c r="F562" s="56">
        <v>8</v>
      </c>
      <c r="G562" s="66">
        <f>F562*'Katalog stawek i wskaźników'!$C$4</f>
        <v>8</v>
      </c>
      <c r="H562" s="67"/>
    </row>
    <row r="563" spans="1:8" x14ac:dyDescent="0.25">
      <c r="A563" s="5">
        <v>1529004</v>
      </c>
      <c r="B563" s="167"/>
      <c r="C563" s="165"/>
      <c r="D563" s="9" t="s">
        <v>757</v>
      </c>
      <c r="E563" s="13" t="s">
        <v>7</v>
      </c>
      <c r="F563" s="56">
        <v>10</v>
      </c>
      <c r="G563" s="66">
        <f>F563*'Katalog stawek i wskaźników'!$C$4</f>
        <v>10</v>
      </c>
      <c r="H563" s="67"/>
    </row>
    <row r="564" spans="1:8" ht="31" x14ac:dyDescent="0.25">
      <c r="A564" s="5">
        <v>1529005</v>
      </c>
      <c r="B564" s="167"/>
      <c r="C564" s="165"/>
      <c r="D564" s="9" t="s">
        <v>758</v>
      </c>
      <c r="E564" s="13" t="s">
        <v>7</v>
      </c>
      <c r="F564" s="56">
        <v>13</v>
      </c>
      <c r="G564" s="66">
        <f>F564*'Katalog stawek i wskaźników'!$C$4</f>
        <v>13</v>
      </c>
      <c r="H564" s="67"/>
    </row>
    <row r="565" spans="1:8" x14ac:dyDescent="0.25">
      <c r="A565" s="5">
        <v>1529006</v>
      </c>
      <c r="B565" s="167"/>
      <c r="C565" s="165"/>
      <c r="D565" s="9" t="s">
        <v>759</v>
      </c>
      <c r="E565" s="13" t="s">
        <v>7</v>
      </c>
      <c r="F565" s="56">
        <v>15</v>
      </c>
      <c r="G565" s="66">
        <f>F565*'Katalog stawek i wskaźników'!$C$4</f>
        <v>15</v>
      </c>
      <c r="H565" s="67"/>
    </row>
    <row r="566" spans="1:8" x14ac:dyDescent="0.25">
      <c r="A566" s="5">
        <v>1529007</v>
      </c>
      <c r="B566" s="167"/>
      <c r="C566" s="165"/>
      <c r="D566" s="9" t="s">
        <v>760</v>
      </c>
      <c r="E566" s="13" t="s">
        <v>7</v>
      </c>
      <c r="F566" s="56">
        <v>18</v>
      </c>
      <c r="G566" s="66">
        <f>F566*'Katalog stawek i wskaźników'!$C$4</f>
        <v>18</v>
      </c>
      <c r="H566" s="67"/>
    </row>
    <row r="567" spans="1:8" ht="15" customHeight="1" x14ac:dyDescent="0.25">
      <c r="A567" s="5">
        <v>1530001</v>
      </c>
      <c r="B567" s="167" t="s">
        <v>382</v>
      </c>
      <c r="C567" s="172" t="s">
        <v>383</v>
      </c>
      <c r="D567" s="9" t="s">
        <v>590</v>
      </c>
      <c r="E567" s="13" t="s">
        <v>7</v>
      </c>
      <c r="F567" s="56">
        <v>13</v>
      </c>
      <c r="G567" s="66">
        <f>F567*'Katalog stawek i wskaźników'!$C$4</f>
        <v>13</v>
      </c>
      <c r="H567" s="67"/>
    </row>
    <row r="568" spans="1:8" ht="31" x14ac:dyDescent="0.25">
      <c r="A568" s="5">
        <v>1530002</v>
      </c>
      <c r="B568" s="167"/>
      <c r="C568" s="173"/>
      <c r="D568" s="9" t="s">
        <v>385</v>
      </c>
      <c r="E568" s="13" t="s">
        <v>7</v>
      </c>
      <c r="F568" s="56">
        <v>7</v>
      </c>
      <c r="G568" s="66">
        <f>F568*'Katalog stawek i wskaźników'!$C$4</f>
        <v>7</v>
      </c>
      <c r="H568" s="67"/>
    </row>
    <row r="569" spans="1:8" ht="31" x14ac:dyDescent="0.25">
      <c r="A569" s="5">
        <v>1530003</v>
      </c>
      <c r="B569" s="167"/>
      <c r="C569" s="173"/>
      <c r="D569" s="9" t="s">
        <v>761</v>
      </c>
      <c r="E569" s="13" t="s">
        <v>7</v>
      </c>
      <c r="F569" s="56">
        <v>5</v>
      </c>
      <c r="G569" s="66">
        <f>F569*'Katalog stawek i wskaźników'!$C$4</f>
        <v>5</v>
      </c>
      <c r="H569" s="67"/>
    </row>
    <row r="570" spans="1:8" ht="31" x14ac:dyDescent="0.25">
      <c r="A570" s="5">
        <v>1530004</v>
      </c>
      <c r="B570" s="167"/>
      <c r="C570" s="174"/>
      <c r="D570" s="16" t="s">
        <v>521</v>
      </c>
      <c r="E570" s="17" t="s">
        <v>7</v>
      </c>
      <c r="F570" s="56">
        <v>7</v>
      </c>
      <c r="G570" s="66">
        <f>F570*'Katalog stawek i wskaźników'!$C$4</f>
        <v>7</v>
      </c>
      <c r="H570" s="67"/>
    </row>
    <row r="571" spans="1:8" ht="46.5" x14ac:dyDescent="0.25">
      <c r="A571" s="5">
        <v>1530005</v>
      </c>
      <c r="B571" s="167"/>
      <c r="C571" s="83" t="s">
        <v>480</v>
      </c>
      <c r="D571" s="9" t="s">
        <v>762</v>
      </c>
      <c r="E571" s="13" t="s">
        <v>7</v>
      </c>
      <c r="F571" s="56">
        <v>7</v>
      </c>
      <c r="G571" s="66">
        <f>F571*'Katalog stawek i wskaźników'!$C$4</f>
        <v>7</v>
      </c>
      <c r="H571" s="67"/>
    </row>
    <row r="572" spans="1:8" ht="46.5" x14ac:dyDescent="0.25">
      <c r="A572" s="5">
        <v>1530006</v>
      </c>
      <c r="B572" s="167"/>
      <c r="C572" s="83" t="s">
        <v>386</v>
      </c>
      <c r="D572" s="16" t="s">
        <v>762</v>
      </c>
      <c r="E572" s="13" t="s">
        <v>7</v>
      </c>
      <c r="F572" s="56">
        <v>7</v>
      </c>
      <c r="G572" s="66">
        <f>F572*'Katalog stawek i wskaźników'!$C$4</f>
        <v>7</v>
      </c>
      <c r="H572" s="67"/>
    </row>
    <row r="573" spans="1:8" ht="62" x14ac:dyDescent="0.25">
      <c r="A573" s="5">
        <v>1530007</v>
      </c>
      <c r="B573" s="167"/>
      <c r="C573" s="83" t="s">
        <v>481</v>
      </c>
      <c r="D573" s="16" t="s">
        <v>762</v>
      </c>
      <c r="E573" s="13" t="s">
        <v>7</v>
      </c>
      <c r="F573" s="56">
        <v>7</v>
      </c>
      <c r="G573" s="66">
        <f>F573*'Katalog stawek i wskaźników'!$C$4</f>
        <v>7</v>
      </c>
      <c r="H573" s="67"/>
    </row>
    <row r="574" spans="1:8" ht="62" x14ac:dyDescent="0.25">
      <c r="A574" s="5">
        <v>1530008</v>
      </c>
      <c r="B574" s="167"/>
      <c r="C574" s="83" t="s">
        <v>387</v>
      </c>
      <c r="D574" s="16" t="s">
        <v>762</v>
      </c>
      <c r="E574" s="13" t="s">
        <v>7</v>
      </c>
      <c r="F574" s="56">
        <v>7</v>
      </c>
      <c r="G574" s="66">
        <f>F574*'Katalog stawek i wskaźników'!$C$4</f>
        <v>7</v>
      </c>
      <c r="H574" s="67"/>
    </row>
    <row r="575" spans="1:8" ht="77.5" x14ac:dyDescent="0.25">
      <c r="A575" s="5">
        <v>1530009</v>
      </c>
      <c r="B575" s="167"/>
      <c r="C575" s="83" t="s">
        <v>388</v>
      </c>
      <c r="D575" s="9" t="s">
        <v>626</v>
      </c>
      <c r="E575" s="13" t="s">
        <v>7</v>
      </c>
      <c r="F575" s="56">
        <v>7</v>
      </c>
      <c r="G575" s="66">
        <f>F575*'Katalog stawek i wskaźników'!$C$4</f>
        <v>7</v>
      </c>
      <c r="H575" s="67"/>
    </row>
    <row r="576" spans="1:8" ht="31" x14ac:dyDescent="0.25">
      <c r="A576" s="5">
        <v>1530010</v>
      </c>
      <c r="B576" s="167"/>
      <c r="C576" s="83" t="s">
        <v>389</v>
      </c>
      <c r="D576" s="9" t="s">
        <v>764</v>
      </c>
      <c r="E576" s="13" t="s">
        <v>7</v>
      </c>
      <c r="F576" s="56">
        <v>8</v>
      </c>
      <c r="G576" s="66">
        <f>F576*'Katalog stawek i wskaźników'!$C$4</f>
        <v>8</v>
      </c>
      <c r="H576" s="67"/>
    </row>
    <row r="577" spans="1:8" ht="46.5" x14ac:dyDescent="0.25">
      <c r="A577" s="5">
        <v>1530011</v>
      </c>
      <c r="B577" s="167"/>
      <c r="C577" s="83" t="s">
        <v>390</v>
      </c>
      <c r="D577" s="9" t="s">
        <v>641</v>
      </c>
      <c r="E577" s="13" t="s">
        <v>7</v>
      </c>
      <c r="F577" s="56">
        <v>7</v>
      </c>
      <c r="G577" s="66">
        <f>F577*'Katalog stawek i wskaźników'!$C$4</f>
        <v>7</v>
      </c>
      <c r="H577" s="67"/>
    </row>
    <row r="578" spans="1:8" ht="15" customHeight="1" x14ac:dyDescent="0.25">
      <c r="A578" s="5">
        <v>1531001</v>
      </c>
      <c r="B578" s="167" t="s">
        <v>391</v>
      </c>
      <c r="C578" s="165" t="s">
        <v>383</v>
      </c>
      <c r="D578" s="9" t="s">
        <v>384</v>
      </c>
      <c r="E578" s="13" t="s">
        <v>7</v>
      </c>
      <c r="F578" s="56">
        <v>13</v>
      </c>
      <c r="G578" s="66">
        <f>F578*'Katalog stawek i wskaźników'!$C$4</f>
        <v>13</v>
      </c>
      <c r="H578" s="67"/>
    </row>
    <row r="579" spans="1:8" ht="31" x14ac:dyDescent="0.25">
      <c r="A579" s="5">
        <v>1531002</v>
      </c>
      <c r="B579" s="167"/>
      <c r="C579" s="165"/>
      <c r="D579" s="9" t="s">
        <v>385</v>
      </c>
      <c r="E579" s="13" t="s">
        <v>7</v>
      </c>
      <c r="F579" s="56">
        <v>7</v>
      </c>
      <c r="G579" s="66">
        <f>F579*'Katalog stawek i wskaźników'!$C$4</f>
        <v>7</v>
      </c>
      <c r="H579" s="67"/>
    </row>
    <row r="580" spans="1:8" ht="31" x14ac:dyDescent="0.25">
      <c r="A580" s="5">
        <v>1531003</v>
      </c>
      <c r="B580" s="167"/>
      <c r="C580" s="165"/>
      <c r="D580" s="9" t="s">
        <v>894</v>
      </c>
      <c r="E580" s="13" t="s">
        <v>7</v>
      </c>
      <c r="F580" s="56">
        <v>4</v>
      </c>
      <c r="G580" s="66">
        <f>F580*'Katalog stawek i wskaźników'!$C$4</f>
        <v>4</v>
      </c>
      <c r="H580" s="67"/>
    </row>
    <row r="581" spans="1:8" ht="34.5" customHeight="1" x14ac:dyDescent="0.25">
      <c r="A581" s="5">
        <v>1531004</v>
      </c>
      <c r="B581" s="167"/>
      <c r="C581" s="165"/>
      <c r="D581" s="9" t="s">
        <v>521</v>
      </c>
      <c r="E581" s="13" t="s">
        <v>7</v>
      </c>
      <c r="F581" s="56">
        <v>6</v>
      </c>
      <c r="G581" s="66">
        <f>F581*'Katalog stawek i wskaźników'!$C$4</f>
        <v>6</v>
      </c>
      <c r="H581" s="67"/>
    </row>
    <row r="582" spans="1:8" ht="69.75" customHeight="1" x14ac:dyDescent="0.25">
      <c r="A582" s="5">
        <v>1531005</v>
      </c>
      <c r="B582" s="167"/>
      <c r="C582" s="83" t="s">
        <v>392</v>
      </c>
      <c r="D582" s="9" t="s">
        <v>762</v>
      </c>
      <c r="E582" s="13" t="s">
        <v>7</v>
      </c>
      <c r="F582" s="56">
        <v>7</v>
      </c>
      <c r="G582" s="66">
        <f>F582*'Katalog stawek i wskaźników'!$C$4</f>
        <v>7</v>
      </c>
      <c r="H582" s="67"/>
    </row>
    <row r="583" spans="1:8" ht="63.75" customHeight="1" x14ac:dyDescent="0.25">
      <c r="A583" s="5">
        <v>1531006</v>
      </c>
      <c r="B583" s="167"/>
      <c r="C583" s="83" t="s">
        <v>393</v>
      </c>
      <c r="D583" s="16" t="s">
        <v>762</v>
      </c>
      <c r="E583" s="13" t="s">
        <v>7</v>
      </c>
      <c r="F583" s="56">
        <v>7</v>
      </c>
      <c r="G583" s="66">
        <f>F583*'Katalog stawek i wskaźników'!$C$4</f>
        <v>7</v>
      </c>
      <c r="H583" s="67"/>
    </row>
    <row r="584" spans="1:8" ht="62" x14ac:dyDescent="0.25">
      <c r="A584" s="5">
        <v>1531007</v>
      </c>
      <c r="B584" s="167"/>
      <c r="C584" s="83" t="s">
        <v>482</v>
      </c>
      <c r="D584" s="16" t="s">
        <v>762</v>
      </c>
      <c r="E584" s="13" t="s">
        <v>7</v>
      </c>
      <c r="F584" s="56">
        <v>7</v>
      </c>
      <c r="G584" s="66">
        <f>F584*'Katalog stawek i wskaźników'!$C$4</f>
        <v>7</v>
      </c>
      <c r="H584" s="67"/>
    </row>
    <row r="585" spans="1:8" ht="62" x14ac:dyDescent="0.25">
      <c r="A585" s="5">
        <v>1531008</v>
      </c>
      <c r="B585" s="167"/>
      <c r="C585" s="83" t="s">
        <v>394</v>
      </c>
      <c r="D585" s="16" t="s">
        <v>762</v>
      </c>
      <c r="E585" s="13" t="s">
        <v>7</v>
      </c>
      <c r="F585" s="56">
        <v>7</v>
      </c>
      <c r="G585" s="66">
        <f>F585*'Katalog stawek i wskaźników'!$C$4</f>
        <v>7</v>
      </c>
      <c r="H585" s="67"/>
    </row>
    <row r="586" spans="1:8" ht="62" x14ac:dyDescent="0.25">
      <c r="A586" s="5">
        <v>1531009</v>
      </c>
      <c r="B586" s="167"/>
      <c r="C586" s="83" t="s">
        <v>395</v>
      </c>
      <c r="D586" s="16" t="s">
        <v>762</v>
      </c>
      <c r="E586" s="13" t="s">
        <v>7</v>
      </c>
      <c r="F586" s="56">
        <v>7</v>
      </c>
      <c r="G586" s="66">
        <f>F586*'Katalog stawek i wskaźników'!$C$4</f>
        <v>7</v>
      </c>
      <c r="H586" s="67"/>
    </row>
    <row r="587" spans="1:8" ht="31" x14ac:dyDescent="0.25">
      <c r="A587" s="5">
        <v>1531010</v>
      </c>
      <c r="B587" s="167"/>
      <c r="C587" s="83" t="s">
        <v>389</v>
      </c>
      <c r="D587" s="9" t="s">
        <v>763</v>
      </c>
      <c r="E587" s="13" t="s">
        <v>7</v>
      </c>
      <c r="F587" s="56">
        <v>7</v>
      </c>
      <c r="G587" s="66">
        <f>F587*'Katalog stawek i wskaźników'!$C$4</f>
        <v>7</v>
      </c>
      <c r="H587" s="67"/>
    </row>
    <row r="588" spans="1:8" ht="46.5" x14ac:dyDescent="0.25">
      <c r="A588" s="5">
        <v>1531011</v>
      </c>
      <c r="B588" s="167"/>
      <c r="C588" s="83" t="s">
        <v>396</v>
      </c>
      <c r="D588" s="9" t="s">
        <v>641</v>
      </c>
      <c r="E588" s="13" t="s">
        <v>7</v>
      </c>
      <c r="F588" s="56">
        <v>8</v>
      </c>
      <c r="G588" s="66">
        <f>F588*'Katalog stawek i wskaźników'!$C$4</f>
        <v>8</v>
      </c>
      <c r="H588" s="67"/>
    </row>
    <row r="589" spans="1:8" ht="77.5" x14ac:dyDescent="0.25">
      <c r="A589" s="5">
        <v>1532001</v>
      </c>
      <c r="B589" s="167" t="s">
        <v>397</v>
      </c>
      <c r="C589" s="83" t="s">
        <v>628</v>
      </c>
      <c r="D589" s="9" t="s">
        <v>591</v>
      </c>
      <c r="E589" s="13" t="s">
        <v>7</v>
      </c>
      <c r="F589" s="56">
        <v>12</v>
      </c>
      <c r="G589" s="66">
        <f>F589*'Katalog stawek i wskaźników'!$C$4</f>
        <v>12</v>
      </c>
      <c r="H589" s="67"/>
    </row>
    <row r="590" spans="1:8" ht="99.75" customHeight="1" x14ac:dyDescent="0.25">
      <c r="A590" s="5">
        <v>1532002</v>
      </c>
      <c r="B590" s="167"/>
      <c r="C590" s="83" t="s">
        <v>629</v>
      </c>
      <c r="D590" s="9" t="s">
        <v>591</v>
      </c>
      <c r="E590" s="13" t="s">
        <v>7</v>
      </c>
      <c r="F590" s="56">
        <v>7</v>
      </c>
      <c r="G590" s="66">
        <f>F590*'Katalog stawek i wskaźników'!$C$4</f>
        <v>7</v>
      </c>
      <c r="H590" s="67"/>
    </row>
    <row r="591" spans="1:8" ht="108.75" customHeight="1" x14ac:dyDescent="0.25">
      <c r="A591" s="5">
        <v>1533001</v>
      </c>
      <c r="B591" s="167" t="s">
        <v>421</v>
      </c>
      <c r="C591" s="83" t="s">
        <v>420</v>
      </c>
      <c r="D591" s="9" t="s">
        <v>574</v>
      </c>
      <c r="E591" s="13" t="s">
        <v>7</v>
      </c>
      <c r="F591" s="56">
        <v>24</v>
      </c>
      <c r="G591" s="66">
        <f>F591*'Katalog stawek i wskaźników'!$C$4</f>
        <v>24</v>
      </c>
      <c r="H591" s="67"/>
    </row>
    <row r="592" spans="1:8" ht="141.75" customHeight="1" x14ac:dyDescent="0.25">
      <c r="A592" s="5">
        <v>1533002</v>
      </c>
      <c r="B592" s="167"/>
      <c r="C592" s="184" t="s">
        <v>422</v>
      </c>
      <c r="D592" s="9" t="s">
        <v>769</v>
      </c>
      <c r="E592" s="13" t="s">
        <v>7</v>
      </c>
      <c r="F592" s="56">
        <v>24</v>
      </c>
      <c r="G592" s="66">
        <f>F592*'Katalog stawek i wskaźników'!$C$4</f>
        <v>24</v>
      </c>
      <c r="H592" s="67"/>
    </row>
    <row r="593" spans="1:8" ht="37.5" customHeight="1" x14ac:dyDescent="0.25">
      <c r="A593" s="5">
        <v>1533003</v>
      </c>
      <c r="B593" s="167"/>
      <c r="C593" s="184"/>
      <c r="D593" s="9" t="s">
        <v>766</v>
      </c>
      <c r="E593" s="13" t="s">
        <v>7</v>
      </c>
      <c r="F593" s="56">
        <v>6</v>
      </c>
      <c r="G593" s="66">
        <f>F593*'Katalog stawek i wskaźników'!$C$4</f>
        <v>6</v>
      </c>
      <c r="H593" s="67"/>
    </row>
    <row r="594" spans="1:8" ht="18.75" customHeight="1" x14ac:dyDescent="0.25">
      <c r="A594" s="5">
        <v>1533004</v>
      </c>
      <c r="B594" s="167"/>
      <c r="C594" s="184"/>
      <c r="D594" s="9" t="s">
        <v>767</v>
      </c>
      <c r="E594" s="13" t="s">
        <v>7</v>
      </c>
      <c r="F594" s="56">
        <v>8</v>
      </c>
      <c r="G594" s="66">
        <f>F594*'Katalog stawek i wskaźników'!$C$4</f>
        <v>8</v>
      </c>
      <c r="H594" s="67"/>
    </row>
    <row r="595" spans="1:8" x14ac:dyDescent="0.25">
      <c r="A595" s="5">
        <v>1533005</v>
      </c>
      <c r="B595" s="167"/>
      <c r="C595" s="184"/>
      <c r="D595" s="9" t="s">
        <v>768</v>
      </c>
      <c r="E595" s="13" t="s">
        <v>519</v>
      </c>
      <c r="F595" s="56">
        <v>8</v>
      </c>
      <c r="G595" s="66">
        <f>F595*'Katalog stawek i wskaźników'!$C$4</f>
        <v>8</v>
      </c>
      <c r="H595" s="67"/>
    </row>
    <row r="596" spans="1:8" ht="108.75" customHeight="1" x14ac:dyDescent="0.25">
      <c r="A596" s="5">
        <v>1533006</v>
      </c>
      <c r="B596" s="167"/>
      <c r="C596" s="83" t="s">
        <v>423</v>
      </c>
      <c r="D596" s="9" t="s">
        <v>398</v>
      </c>
      <c r="E596" s="13" t="s">
        <v>7</v>
      </c>
      <c r="F596" s="56">
        <v>25</v>
      </c>
      <c r="G596" s="66">
        <f>F596*'Katalog stawek i wskaźników'!$C$4</f>
        <v>25</v>
      </c>
      <c r="H596" s="67"/>
    </row>
    <row r="597" spans="1:8" ht="46.5" x14ac:dyDescent="0.25">
      <c r="A597" s="5">
        <v>1534001</v>
      </c>
      <c r="B597" s="167" t="s">
        <v>424</v>
      </c>
      <c r="C597" s="165" t="s">
        <v>425</v>
      </c>
      <c r="D597" s="9" t="s">
        <v>770</v>
      </c>
      <c r="E597" s="13" t="s">
        <v>7</v>
      </c>
      <c r="F597" s="56">
        <v>96</v>
      </c>
      <c r="G597" s="66">
        <f>F597*'Katalog stawek i wskaźników'!$C$4</f>
        <v>96</v>
      </c>
      <c r="H597" s="67"/>
    </row>
    <row r="598" spans="1:8" ht="51" customHeight="1" x14ac:dyDescent="0.25">
      <c r="A598" s="5">
        <v>1534002</v>
      </c>
      <c r="B598" s="167"/>
      <c r="C598" s="165"/>
      <c r="D598" s="9" t="s">
        <v>630</v>
      </c>
      <c r="E598" s="13" t="s">
        <v>519</v>
      </c>
      <c r="F598" s="56">
        <v>12</v>
      </c>
      <c r="G598" s="66">
        <f>F598*'Katalog stawek i wskaźników'!$C$4</f>
        <v>12</v>
      </c>
      <c r="H598" s="67"/>
    </row>
    <row r="599" spans="1:8" x14ac:dyDescent="0.25">
      <c r="A599" s="5">
        <v>1534003</v>
      </c>
      <c r="B599" s="167"/>
      <c r="C599" s="165"/>
      <c r="D599" s="9" t="s">
        <v>771</v>
      </c>
      <c r="E599" s="13" t="s">
        <v>519</v>
      </c>
      <c r="F599" s="56">
        <v>16</v>
      </c>
      <c r="G599" s="66">
        <f>F599*'Katalog stawek i wskaźników'!$C$4</f>
        <v>16</v>
      </c>
      <c r="H599" s="67"/>
    </row>
    <row r="600" spans="1:8" ht="36.75" customHeight="1" x14ac:dyDescent="0.25">
      <c r="A600" s="5">
        <v>1534004</v>
      </c>
      <c r="B600" s="167"/>
      <c r="C600" s="165"/>
      <c r="D600" s="9" t="s">
        <v>772</v>
      </c>
      <c r="E600" s="13" t="s">
        <v>7</v>
      </c>
      <c r="F600" s="56">
        <v>5</v>
      </c>
      <c r="G600" s="66">
        <f>F600*'Katalog stawek i wskaźników'!$C$4</f>
        <v>5</v>
      </c>
      <c r="H600" s="67"/>
    </row>
    <row r="601" spans="1:8" ht="62.25" customHeight="1" x14ac:dyDescent="0.25">
      <c r="A601" s="5">
        <v>1535001</v>
      </c>
      <c r="B601" s="168" t="s">
        <v>439</v>
      </c>
      <c r="C601" s="166" t="s">
        <v>518</v>
      </c>
      <c r="D601" s="12" t="s">
        <v>820</v>
      </c>
      <c r="E601" s="13" t="s">
        <v>7</v>
      </c>
      <c r="F601" s="56">
        <v>74</v>
      </c>
      <c r="G601" s="66">
        <f>F601*'Katalog stawek i wskaźników'!$C$4</f>
        <v>74</v>
      </c>
      <c r="H601" s="67"/>
    </row>
    <row r="602" spans="1:8" ht="31" x14ac:dyDescent="0.25">
      <c r="A602" s="5">
        <v>1535002</v>
      </c>
      <c r="B602" s="168"/>
      <c r="C602" s="166"/>
      <c r="D602" s="12" t="s">
        <v>523</v>
      </c>
      <c r="E602" s="13" t="s">
        <v>7</v>
      </c>
      <c r="F602" s="56">
        <v>32</v>
      </c>
      <c r="G602" s="66">
        <f>F602*'Katalog stawek i wskaźników'!$C$4</f>
        <v>32</v>
      </c>
      <c r="H602" s="67"/>
    </row>
    <row r="603" spans="1:8" ht="31" x14ac:dyDescent="0.25">
      <c r="A603" s="5">
        <v>1535003</v>
      </c>
      <c r="B603" s="168"/>
      <c r="C603" s="166"/>
      <c r="D603" s="12" t="s">
        <v>773</v>
      </c>
      <c r="E603" s="13" t="s">
        <v>7</v>
      </c>
      <c r="F603" s="56">
        <v>2</v>
      </c>
      <c r="G603" s="66">
        <f>F603*'Katalog stawek i wskaźników'!$C$4</f>
        <v>2</v>
      </c>
      <c r="H603" s="67"/>
    </row>
    <row r="604" spans="1:8" ht="31" x14ac:dyDescent="0.25">
      <c r="A604" s="5">
        <v>1535004</v>
      </c>
      <c r="B604" s="168"/>
      <c r="C604" s="166"/>
      <c r="D604" s="12" t="s">
        <v>539</v>
      </c>
      <c r="E604" s="13" t="s">
        <v>519</v>
      </c>
      <c r="F604" s="56">
        <v>10</v>
      </c>
      <c r="G604" s="66">
        <f>F604*'Katalog stawek i wskaźników'!$C$4</f>
        <v>10</v>
      </c>
      <c r="H604" s="67"/>
    </row>
    <row r="605" spans="1:8" x14ac:dyDescent="0.25">
      <c r="A605" s="5">
        <v>1535005</v>
      </c>
      <c r="B605" s="168"/>
      <c r="C605" s="166"/>
      <c r="D605" s="12" t="s">
        <v>774</v>
      </c>
      <c r="E605" s="13" t="s">
        <v>519</v>
      </c>
      <c r="F605" s="56">
        <v>4</v>
      </c>
      <c r="G605" s="66">
        <f>F605*'Katalog stawek i wskaźników'!$C$4</f>
        <v>4</v>
      </c>
      <c r="H605" s="67"/>
    </row>
    <row r="606" spans="1:8" ht="30" customHeight="1" x14ac:dyDescent="0.25">
      <c r="A606" s="5">
        <v>1536001</v>
      </c>
      <c r="B606" s="167" t="s">
        <v>426</v>
      </c>
      <c r="C606" s="166"/>
      <c r="D606" s="9" t="s">
        <v>592</v>
      </c>
      <c r="E606" s="13" t="s">
        <v>7</v>
      </c>
      <c r="F606" s="56">
        <v>4</v>
      </c>
      <c r="G606" s="66">
        <f>F606*'Katalog stawek i wskaźników'!$C$4</f>
        <v>4</v>
      </c>
      <c r="H606" s="67"/>
    </row>
    <row r="607" spans="1:8" x14ac:dyDescent="0.25">
      <c r="A607" s="5">
        <v>1536002</v>
      </c>
      <c r="B607" s="167"/>
      <c r="C607" s="166"/>
      <c r="D607" s="9" t="s">
        <v>399</v>
      </c>
      <c r="E607" s="13" t="s">
        <v>7</v>
      </c>
      <c r="F607" s="56">
        <v>5</v>
      </c>
      <c r="G607" s="66">
        <f>F607*'Katalog stawek i wskaźników'!$C$4</f>
        <v>5</v>
      </c>
      <c r="H607" s="67"/>
    </row>
    <row r="608" spans="1:8" x14ac:dyDescent="0.25">
      <c r="A608" s="5">
        <v>1536003</v>
      </c>
      <c r="B608" s="167"/>
      <c r="C608" s="166"/>
      <c r="D608" s="9" t="s">
        <v>400</v>
      </c>
      <c r="E608" s="13" t="s">
        <v>7</v>
      </c>
      <c r="F608" s="56">
        <v>8</v>
      </c>
      <c r="G608" s="66">
        <f>F608*'Katalog stawek i wskaźników'!$C$4</f>
        <v>8</v>
      </c>
      <c r="H608" s="67"/>
    </row>
    <row r="609" spans="1:9" x14ac:dyDescent="0.25">
      <c r="A609" s="5">
        <v>1536004</v>
      </c>
      <c r="B609" s="167"/>
      <c r="C609" s="166"/>
      <c r="D609" s="9" t="s">
        <v>401</v>
      </c>
      <c r="E609" s="13" t="s">
        <v>7</v>
      </c>
      <c r="F609" s="56">
        <v>4</v>
      </c>
      <c r="G609" s="66">
        <f>F609*'Katalog stawek i wskaźników'!$C$4</f>
        <v>4</v>
      </c>
      <c r="H609" s="67"/>
    </row>
    <row r="610" spans="1:9" x14ac:dyDescent="0.25">
      <c r="A610" s="5">
        <v>1536005</v>
      </c>
      <c r="B610" s="167"/>
      <c r="C610" s="166"/>
      <c r="D610" s="9" t="s">
        <v>402</v>
      </c>
      <c r="E610" s="13" t="s">
        <v>7</v>
      </c>
      <c r="F610" s="56">
        <v>4</v>
      </c>
      <c r="G610" s="66">
        <f>F610*'Katalog stawek i wskaźników'!$C$4</f>
        <v>4</v>
      </c>
      <c r="H610" s="67"/>
    </row>
    <row r="611" spans="1:9" x14ac:dyDescent="0.25">
      <c r="A611" s="5">
        <v>1536006</v>
      </c>
      <c r="B611" s="167"/>
      <c r="C611" s="166"/>
      <c r="D611" s="9" t="s">
        <v>537</v>
      </c>
      <c r="E611" s="13" t="s">
        <v>7</v>
      </c>
      <c r="F611" s="56">
        <v>8</v>
      </c>
      <c r="G611" s="66">
        <f>F611*'Katalog stawek i wskaźników'!$C$4</f>
        <v>8</v>
      </c>
      <c r="H611" s="67"/>
    </row>
    <row r="612" spans="1:9" ht="31" x14ac:dyDescent="0.25">
      <c r="A612" s="5">
        <v>1536007</v>
      </c>
      <c r="B612" s="167"/>
      <c r="C612" s="166"/>
      <c r="D612" s="9" t="s">
        <v>775</v>
      </c>
      <c r="E612" s="13" t="s">
        <v>7</v>
      </c>
      <c r="F612" s="56">
        <v>6</v>
      </c>
      <c r="G612" s="66">
        <f>F612*'Katalog stawek i wskaźników'!$C$4</f>
        <v>6</v>
      </c>
      <c r="H612" s="67"/>
    </row>
    <row r="613" spans="1:9" ht="31" x14ac:dyDescent="0.25">
      <c r="A613" s="5">
        <v>1537001</v>
      </c>
      <c r="B613" s="96" t="s">
        <v>538</v>
      </c>
      <c r="C613" s="83"/>
      <c r="D613" s="9" t="s">
        <v>575</v>
      </c>
      <c r="E613" s="13" t="s">
        <v>7</v>
      </c>
      <c r="F613" s="56">
        <v>16</v>
      </c>
      <c r="G613" s="66">
        <f>F613*'Katalog stawek i wskaźników'!$C$4</f>
        <v>16</v>
      </c>
      <c r="H613" s="67"/>
    </row>
    <row r="614" spans="1:9" ht="46.5" x14ac:dyDescent="0.25">
      <c r="A614" s="5">
        <v>1538001</v>
      </c>
      <c r="B614" s="96" t="s">
        <v>541</v>
      </c>
      <c r="C614" s="83"/>
      <c r="D614" s="9" t="s">
        <v>631</v>
      </c>
      <c r="E614" s="13" t="s">
        <v>593</v>
      </c>
      <c r="F614" s="56">
        <v>2</v>
      </c>
      <c r="G614" s="66">
        <f>F614*'Katalog stawek i wskaźników'!$C$4</f>
        <v>2</v>
      </c>
      <c r="H614" s="67"/>
    </row>
    <row r="615" spans="1:9" ht="36.75" customHeight="1" x14ac:dyDescent="0.25">
      <c r="A615" s="5">
        <v>1539001</v>
      </c>
      <c r="B615" s="167" t="s">
        <v>544</v>
      </c>
      <c r="C615" s="166"/>
      <c r="D615" s="9" t="s">
        <v>543</v>
      </c>
      <c r="E615" s="13" t="s">
        <v>7</v>
      </c>
      <c r="F615" s="56">
        <v>8</v>
      </c>
      <c r="G615" s="66">
        <f>F615*'Katalog stawek i wskaźników'!$C$4</f>
        <v>8</v>
      </c>
      <c r="H615" s="67"/>
    </row>
    <row r="616" spans="1:9" ht="46.5" x14ac:dyDescent="0.25">
      <c r="A616" s="5">
        <v>1539002</v>
      </c>
      <c r="B616" s="167"/>
      <c r="C616" s="166"/>
      <c r="D616" s="9" t="s">
        <v>776</v>
      </c>
      <c r="E616" s="13" t="s">
        <v>7</v>
      </c>
      <c r="F616" s="56">
        <v>24</v>
      </c>
      <c r="G616" s="66">
        <f>F616*'Katalog stawek i wskaźników'!$C$4</f>
        <v>24</v>
      </c>
      <c r="H616" s="67"/>
    </row>
    <row r="617" spans="1:9" ht="46.5" x14ac:dyDescent="0.25">
      <c r="A617" s="5">
        <v>1539003</v>
      </c>
      <c r="B617" s="167"/>
      <c r="C617" s="166"/>
      <c r="D617" s="9" t="s">
        <v>777</v>
      </c>
      <c r="E617" s="13" t="s">
        <v>7</v>
      </c>
      <c r="F617" s="56">
        <v>35</v>
      </c>
      <c r="G617" s="66">
        <f>F617*'Katalog stawek i wskaźników'!$C$4</f>
        <v>35</v>
      </c>
      <c r="H617" s="67"/>
    </row>
    <row r="618" spans="1:9" ht="31" x14ac:dyDescent="0.25">
      <c r="A618" s="5">
        <v>1540001</v>
      </c>
      <c r="B618" s="167" t="s">
        <v>551</v>
      </c>
      <c r="C618" s="166"/>
      <c r="D618" s="9" t="s">
        <v>552</v>
      </c>
      <c r="E618" s="13" t="s">
        <v>519</v>
      </c>
      <c r="F618" s="56">
        <v>16</v>
      </c>
      <c r="G618" s="66">
        <f>F618*'Katalog stawek i wskaźników'!$C$4</f>
        <v>16</v>
      </c>
      <c r="H618" s="67"/>
    </row>
    <row r="619" spans="1:9" ht="62" x14ac:dyDescent="0.25">
      <c r="A619" s="5">
        <v>1540002</v>
      </c>
      <c r="B619" s="167"/>
      <c r="C619" s="166"/>
      <c r="D619" s="9" t="s">
        <v>778</v>
      </c>
      <c r="E619" s="13" t="s">
        <v>519</v>
      </c>
      <c r="F619" s="56">
        <v>48</v>
      </c>
      <c r="G619" s="66">
        <f>F619*'Katalog stawek i wskaźników'!$C$4</f>
        <v>48</v>
      </c>
      <c r="H619" s="67"/>
    </row>
    <row r="620" spans="1:9" x14ac:dyDescent="0.25">
      <c r="A620" s="5">
        <v>1540004</v>
      </c>
      <c r="B620" s="167"/>
      <c r="C620" s="166"/>
      <c r="D620" s="9" t="s">
        <v>779</v>
      </c>
      <c r="E620" s="13" t="s">
        <v>519</v>
      </c>
      <c r="F620" s="56">
        <v>8</v>
      </c>
      <c r="G620" s="66">
        <f>F620*'Katalog stawek i wskaźników'!$C$4</f>
        <v>8</v>
      </c>
      <c r="H620" s="67"/>
    </row>
    <row r="621" spans="1:9" ht="31" x14ac:dyDescent="0.25">
      <c r="A621" s="5">
        <v>1541001</v>
      </c>
      <c r="B621" s="96" t="s">
        <v>553</v>
      </c>
      <c r="C621" s="83"/>
      <c r="D621" s="9" t="s">
        <v>580</v>
      </c>
      <c r="E621" s="13" t="s">
        <v>519</v>
      </c>
      <c r="F621" s="56">
        <v>16</v>
      </c>
      <c r="G621" s="66">
        <f>F621*'Katalog stawek i wskaźników'!$C$4</f>
        <v>16</v>
      </c>
      <c r="H621" s="67"/>
    </row>
    <row r="622" spans="1:9" ht="93" x14ac:dyDescent="0.25">
      <c r="A622" s="5">
        <v>1542001</v>
      </c>
      <c r="B622" s="96" t="s">
        <v>642</v>
      </c>
      <c r="C622" s="83"/>
      <c r="D622" s="9" t="s">
        <v>809</v>
      </c>
      <c r="E622" s="13" t="s">
        <v>7</v>
      </c>
      <c r="F622" s="56">
        <v>92</v>
      </c>
      <c r="G622" s="66">
        <f>F622*'Katalog stawek i wskaźników'!$C$4</f>
        <v>92</v>
      </c>
      <c r="H622" s="67"/>
    </row>
    <row r="623" spans="1:9" s="4" customFormat="1" ht="25" customHeight="1" x14ac:dyDescent="0.25">
      <c r="A623" s="115">
        <v>16</v>
      </c>
      <c r="B623" s="169" t="s">
        <v>473</v>
      </c>
      <c r="C623" s="169"/>
      <c r="D623" s="169"/>
      <c r="E623" s="169"/>
      <c r="F623" s="116"/>
      <c r="G623" s="117"/>
      <c r="H623" s="69"/>
      <c r="I623" s="1"/>
    </row>
    <row r="624" spans="1:9" ht="45" customHeight="1" x14ac:dyDescent="0.25">
      <c r="A624" s="5">
        <v>1601001</v>
      </c>
      <c r="B624" s="162" t="s">
        <v>483</v>
      </c>
      <c r="C624" s="83" t="s">
        <v>440</v>
      </c>
      <c r="D624" s="9" t="s">
        <v>632</v>
      </c>
      <c r="E624" s="13" t="s">
        <v>7</v>
      </c>
      <c r="F624" s="56">
        <v>5</v>
      </c>
      <c r="G624" s="66">
        <f>F624*'Katalog stawek i wskaźników'!$C$4</f>
        <v>5</v>
      </c>
      <c r="H624" s="67"/>
    </row>
    <row r="625" spans="1:8" ht="38.25" customHeight="1" x14ac:dyDescent="0.25">
      <c r="A625" s="5">
        <v>1601002</v>
      </c>
      <c r="B625" s="163"/>
      <c r="C625" s="166" t="s">
        <v>441</v>
      </c>
      <c r="D625" s="9" t="s">
        <v>594</v>
      </c>
      <c r="E625" s="13" t="s">
        <v>7</v>
      </c>
      <c r="F625" s="56">
        <v>19</v>
      </c>
      <c r="G625" s="66">
        <f>F625*'Katalog stawek i wskaźników'!$C$4</f>
        <v>19</v>
      </c>
      <c r="H625" s="67"/>
    </row>
    <row r="626" spans="1:8" x14ac:dyDescent="0.25">
      <c r="A626" s="5">
        <v>1601003</v>
      </c>
      <c r="B626" s="163"/>
      <c r="C626" s="166"/>
      <c r="D626" s="9" t="s">
        <v>780</v>
      </c>
      <c r="E626" s="13" t="s">
        <v>7</v>
      </c>
      <c r="F626" s="56">
        <v>6</v>
      </c>
      <c r="G626" s="66">
        <f>F626*'Katalog stawek i wskaźników'!$C$4</f>
        <v>6</v>
      </c>
      <c r="H626" s="67"/>
    </row>
    <row r="627" spans="1:8" ht="63" customHeight="1" x14ac:dyDescent="0.25">
      <c r="A627" s="5">
        <v>1601004</v>
      </c>
      <c r="B627" s="163"/>
      <c r="C627" s="83" t="s">
        <v>442</v>
      </c>
      <c r="D627" s="9" t="s">
        <v>781</v>
      </c>
      <c r="E627" s="13" t="s">
        <v>7</v>
      </c>
      <c r="F627" s="56">
        <v>36</v>
      </c>
      <c r="G627" s="66">
        <f>F627*'Katalog stawek i wskaźników'!$C$4</f>
        <v>36</v>
      </c>
      <c r="H627" s="67"/>
    </row>
    <row r="628" spans="1:8" ht="124" x14ac:dyDescent="0.25">
      <c r="A628" s="5">
        <v>1601005</v>
      </c>
      <c r="B628" s="163"/>
      <c r="C628" s="165" t="s">
        <v>484</v>
      </c>
      <c r="D628" s="9" t="s">
        <v>443</v>
      </c>
      <c r="E628" s="13" t="s">
        <v>7</v>
      </c>
      <c r="F628" s="56">
        <v>36</v>
      </c>
      <c r="G628" s="66">
        <f>F628*'Katalog stawek i wskaźników'!$C$4</f>
        <v>36</v>
      </c>
      <c r="H628" s="67"/>
    </row>
    <row r="629" spans="1:8" ht="124" x14ac:dyDescent="0.25">
      <c r="A629" s="5">
        <v>1601006</v>
      </c>
      <c r="B629" s="163"/>
      <c r="C629" s="165"/>
      <c r="D629" s="9" t="s">
        <v>444</v>
      </c>
      <c r="E629" s="13" t="s">
        <v>7</v>
      </c>
      <c r="F629" s="56">
        <v>10</v>
      </c>
      <c r="G629" s="66">
        <f>F629*'Katalog stawek i wskaźników'!$C$4</f>
        <v>10</v>
      </c>
      <c r="H629" s="67"/>
    </row>
    <row r="630" spans="1:8" x14ac:dyDescent="0.25">
      <c r="A630" s="5">
        <v>1601007</v>
      </c>
      <c r="B630" s="163"/>
      <c r="C630" s="165"/>
      <c r="D630" s="18" t="s">
        <v>782</v>
      </c>
      <c r="E630" s="19" t="s">
        <v>7</v>
      </c>
      <c r="F630" s="56">
        <v>12</v>
      </c>
      <c r="G630" s="66">
        <f>F630*'Katalog stawek i wskaźników'!$C$4</f>
        <v>12</v>
      </c>
      <c r="H630" s="67"/>
    </row>
    <row r="631" spans="1:8" x14ac:dyDescent="0.25">
      <c r="A631" s="5">
        <v>1601008</v>
      </c>
      <c r="B631" s="164"/>
      <c r="C631" s="165"/>
      <c r="D631" s="9" t="s">
        <v>522</v>
      </c>
      <c r="E631" s="13" t="s">
        <v>7</v>
      </c>
      <c r="F631" s="56">
        <v>8</v>
      </c>
      <c r="G631" s="66">
        <f>F631*'Katalog stawek i wskaźników'!$C$4</f>
        <v>8</v>
      </c>
      <c r="H631" s="67"/>
    </row>
    <row r="632" spans="1:8" ht="45" customHeight="1" x14ac:dyDescent="0.25">
      <c r="A632" s="5">
        <v>1601008</v>
      </c>
      <c r="B632" s="162" t="s">
        <v>494</v>
      </c>
      <c r="C632" s="83" t="s">
        <v>445</v>
      </c>
      <c r="D632" s="9" t="s">
        <v>783</v>
      </c>
      <c r="E632" s="13" t="s">
        <v>7</v>
      </c>
      <c r="F632" s="56">
        <v>7</v>
      </c>
      <c r="G632" s="66">
        <f>F632*'Katalog stawek i wskaźników'!$C$4</f>
        <v>7</v>
      </c>
      <c r="H632" s="67"/>
    </row>
    <row r="633" spans="1:8" ht="66.75" customHeight="1" x14ac:dyDescent="0.25">
      <c r="A633" s="5">
        <v>1602001</v>
      </c>
      <c r="B633" s="163"/>
      <c r="C633" s="166" t="s">
        <v>446</v>
      </c>
      <c r="D633" s="9" t="s">
        <v>447</v>
      </c>
      <c r="E633" s="13" t="s">
        <v>7</v>
      </c>
      <c r="F633" s="56">
        <v>9</v>
      </c>
      <c r="G633" s="66">
        <f>F633*'Katalog stawek i wskaźników'!$C$4</f>
        <v>9</v>
      </c>
      <c r="H633" s="67"/>
    </row>
    <row r="634" spans="1:8" ht="30" customHeight="1" x14ac:dyDescent="0.25">
      <c r="A634" s="5">
        <v>1602002</v>
      </c>
      <c r="B634" s="163"/>
      <c r="C634" s="166"/>
      <c r="D634" s="9" t="s">
        <v>448</v>
      </c>
      <c r="E634" s="13" t="s">
        <v>7</v>
      </c>
      <c r="F634" s="56">
        <v>12</v>
      </c>
      <c r="G634" s="66">
        <f>F634*'Katalog stawek i wskaźników'!$C$4</f>
        <v>12</v>
      </c>
      <c r="H634" s="67"/>
    </row>
    <row r="635" spans="1:8" ht="46.5" x14ac:dyDescent="0.25">
      <c r="A635" s="5">
        <v>1602003</v>
      </c>
      <c r="B635" s="163"/>
      <c r="C635" s="83" t="s">
        <v>449</v>
      </c>
      <c r="D635" s="9" t="s">
        <v>450</v>
      </c>
      <c r="E635" s="13" t="s">
        <v>7</v>
      </c>
      <c r="F635" s="56">
        <v>5</v>
      </c>
      <c r="G635" s="66">
        <f>F635*'Katalog stawek i wskaźników'!$C$4</f>
        <v>5</v>
      </c>
      <c r="H635" s="67"/>
    </row>
    <row r="636" spans="1:8" ht="45" customHeight="1" x14ac:dyDescent="0.25">
      <c r="A636" s="5">
        <v>1602004</v>
      </c>
      <c r="B636" s="163"/>
      <c r="C636" s="83" t="s">
        <v>451</v>
      </c>
      <c r="D636" s="9" t="s">
        <v>452</v>
      </c>
      <c r="E636" s="13" t="s">
        <v>7</v>
      </c>
      <c r="F636" s="56">
        <v>6</v>
      </c>
      <c r="G636" s="66">
        <f>F636*'Katalog stawek i wskaźników'!$C$4</f>
        <v>6</v>
      </c>
      <c r="H636" s="67"/>
    </row>
    <row r="637" spans="1:8" ht="31" x14ac:dyDescent="0.25">
      <c r="A637" s="5">
        <v>1602005</v>
      </c>
      <c r="B637" s="163"/>
      <c r="C637" s="83" t="s">
        <v>453</v>
      </c>
      <c r="D637" s="9" t="s">
        <v>454</v>
      </c>
      <c r="E637" s="13" t="s">
        <v>7</v>
      </c>
      <c r="F637" s="56">
        <v>8</v>
      </c>
      <c r="G637" s="66">
        <f>F637*'Katalog stawek i wskaźników'!$C$4</f>
        <v>8</v>
      </c>
      <c r="H637" s="67"/>
    </row>
    <row r="638" spans="1:8" ht="30" customHeight="1" x14ac:dyDescent="0.25">
      <c r="A638" s="5">
        <v>1602006</v>
      </c>
      <c r="B638" s="163"/>
      <c r="C638" s="83" t="s">
        <v>455</v>
      </c>
      <c r="D638" s="9" t="s">
        <v>456</v>
      </c>
      <c r="E638" s="13" t="s">
        <v>7</v>
      </c>
      <c r="F638" s="56">
        <v>5</v>
      </c>
      <c r="G638" s="66">
        <f>F638*'Katalog stawek i wskaźników'!$C$4</f>
        <v>5</v>
      </c>
      <c r="H638" s="67"/>
    </row>
    <row r="639" spans="1:8" ht="60" customHeight="1" x14ac:dyDescent="0.25">
      <c r="A639" s="5">
        <v>1602007</v>
      </c>
      <c r="B639" s="163"/>
      <c r="C639" s="83" t="s">
        <v>485</v>
      </c>
      <c r="D639" s="9" t="s">
        <v>457</v>
      </c>
      <c r="E639" s="13" t="s">
        <v>7</v>
      </c>
      <c r="F639" s="56">
        <v>5</v>
      </c>
      <c r="G639" s="66">
        <f>F639*'Katalog stawek i wskaźników'!$C$4</f>
        <v>5</v>
      </c>
      <c r="H639" s="67"/>
    </row>
    <row r="640" spans="1:8" ht="30" customHeight="1" x14ac:dyDescent="0.25">
      <c r="A640" s="5">
        <v>1602008</v>
      </c>
      <c r="B640" s="164"/>
      <c r="C640" s="83" t="s">
        <v>458</v>
      </c>
      <c r="D640" s="9" t="s">
        <v>457</v>
      </c>
      <c r="E640" s="13" t="s">
        <v>7</v>
      </c>
      <c r="F640" s="56">
        <v>5</v>
      </c>
      <c r="G640" s="66">
        <f>F640*'Katalog stawek i wskaźników'!$C$4</f>
        <v>5</v>
      </c>
      <c r="H640" s="67"/>
    </row>
    <row r="641" spans="1:8" ht="46.5" x14ac:dyDescent="0.25">
      <c r="A641" s="5">
        <v>1603001</v>
      </c>
      <c r="B641" s="167" t="s">
        <v>486</v>
      </c>
      <c r="C641" s="166" t="s">
        <v>459</v>
      </c>
      <c r="D641" s="9" t="s">
        <v>784</v>
      </c>
      <c r="E641" s="13" t="s">
        <v>7</v>
      </c>
      <c r="F641" s="56">
        <v>58</v>
      </c>
      <c r="G641" s="66">
        <f>F641*'Katalog stawek i wskaźników'!$C$4</f>
        <v>58</v>
      </c>
      <c r="H641" s="67"/>
    </row>
    <row r="642" spans="1:8" ht="31" x14ac:dyDescent="0.25">
      <c r="A642" s="5">
        <v>1603002</v>
      </c>
      <c r="B642" s="167"/>
      <c r="C642" s="166"/>
      <c r="D642" s="9" t="s">
        <v>793</v>
      </c>
      <c r="E642" s="13" t="s">
        <v>7</v>
      </c>
      <c r="F642" s="56">
        <v>24</v>
      </c>
      <c r="G642" s="66">
        <f>F642*'Katalog stawek i wskaźników'!$C$4</f>
        <v>24</v>
      </c>
      <c r="H642" s="67"/>
    </row>
    <row r="643" spans="1:8" ht="46.5" x14ac:dyDescent="0.25">
      <c r="A643" s="5">
        <v>1603003</v>
      </c>
      <c r="B643" s="167"/>
      <c r="C643" s="166"/>
      <c r="D643" s="9" t="s">
        <v>788</v>
      </c>
      <c r="E643" s="13" t="s">
        <v>491</v>
      </c>
      <c r="F643" s="56">
        <v>16</v>
      </c>
      <c r="G643" s="66">
        <f>F643*'Katalog stawek i wskaźników'!$C$4</f>
        <v>16</v>
      </c>
      <c r="H643" s="67"/>
    </row>
    <row r="644" spans="1:8" ht="77.5" x14ac:dyDescent="0.25">
      <c r="A644" s="5">
        <v>1603005</v>
      </c>
      <c r="B644" s="167"/>
      <c r="C644" s="172" t="s">
        <v>633</v>
      </c>
      <c r="D644" s="9" t="s">
        <v>789</v>
      </c>
      <c r="E644" s="13" t="s">
        <v>7</v>
      </c>
      <c r="F644" s="56">
        <v>38</v>
      </c>
      <c r="G644" s="66">
        <f>F644*'Katalog stawek i wskaźników'!$C$4</f>
        <v>38</v>
      </c>
      <c r="H644" s="67"/>
    </row>
    <row r="645" spans="1:8" x14ac:dyDescent="0.25">
      <c r="A645" s="5">
        <v>1603006</v>
      </c>
      <c r="B645" s="167"/>
      <c r="C645" s="173"/>
      <c r="D645" s="9" t="s">
        <v>791</v>
      </c>
      <c r="E645" s="13" t="s">
        <v>7</v>
      </c>
      <c r="F645" s="56">
        <v>4</v>
      </c>
      <c r="G645" s="66">
        <f>F645*'Katalog stawek i wskaźników'!$C$4</f>
        <v>4</v>
      </c>
      <c r="H645" s="67"/>
    </row>
    <row r="646" spans="1:8" x14ac:dyDescent="0.25">
      <c r="A646" s="5">
        <v>1603007</v>
      </c>
      <c r="B646" s="167"/>
      <c r="C646" s="173"/>
      <c r="D646" s="9" t="s">
        <v>554</v>
      </c>
      <c r="E646" s="13" t="s">
        <v>7</v>
      </c>
      <c r="F646" s="56">
        <v>1</v>
      </c>
      <c r="G646" s="66">
        <f>F646*'Katalog stawek i wskaźników'!$C$4</f>
        <v>1</v>
      </c>
      <c r="H646" s="67"/>
    </row>
    <row r="647" spans="1:8" ht="31" x14ac:dyDescent="0.25">
      <c r="A647" s="5">
        <v>1603008</v>
      </c>
      <c r="B647" s="167"/>
      <c r="C647" s="173"/>
      <c r="D647" s="9" t="s">
        <v>556</v>
      </c>
      <c r="E647" s="13" t="s">
        <v>7</v>
      </c>
      <c r="F647" s="56">
        <v>4</v>
      </c>
      <c r="G647" s="66">
        <f>F647*'Katalog stawek i wskaźników'!$C$4</f>
        <v>4</v>
      </c>
      <c r="H647" s="67"/>
    </row>
    <row r="648" spans="1:8" ht="31" x14ac:dyDescent="0.25">
      <c r="A648" s="5">
        <v>1603009</v>
      </c>
      <c r="B648" s="167"/>
      <c r="C648" s="174"/>
      <c r="D648" s="9" t="s">
        <v>790</v>
      </c>
      <c r="E648" s="13" t="s">
        <v>491</v>
      </c>
      <c r="F648" s="56">
        <v>3</v>
      </c>
      <c r="G648" s="66">
        <f>F648*'Katalog stawek i wskaźników'!$C$4</f>
        <v>3</v>
      </c>
      <c r="H648" s="67"/>
    </row>
    <row r="649" spans="1:8" ht="63" customHeight="1" x14ac:dyDescent="0.25">
      <c r="A649" s="5">
        <v>1604001</v>
      </c>
      <c r="B649" s="168" t="s">
        <v>487</v>
      </c>
      <c r="C649" s="166" t="s">
        <v>488</v>
      </c>
      <c r="D649" s="9" t="s">
        <v>555</v>
      </c>
      <c r="E649" s="13" t="s">
        <v>7</v>
      </c>
      <c r="F649" s="56">
        <v>26</v>
      </c>
      <c r="G649" s="66">
        <f>F649*'Katalog stawek i wskaźników'!$C$4</f>
        <v>26</v>
      </c>
      <c r="H649" s="67"/>
    </row>
    <row r="650" spans="1:8" ht="57.75" customHeight="1" x14ac:dyDescent="0.25">
      <c r="A650" s="5">
        <v>1603002</v>
      </c>
      <c r="B650" s="168"/>
      <c r="C650" s="166"/>
      <c r="D650" s="9" t="s">
        <v>643</v>
      </c>
      <c r="E650" s="13" t="s">
        <v>7</v>
      </c>
      <c r="F650" s="56">
        <v>18</v>
      </c>
      <c r="G650" s="66">
        <f>F650*'Katalog stawek i wskaźników'!$C$4</f>
        <v>18</v>
      </c>
      <c r="H650" s="67"/>
    </row>
    <row r="651" spans="1:8" ht="8.25" customHeight="1" x14ac:dyDescent="0.25">
      <c r="A651" s="24"/>
      <c r="B651" s="97"/>
      <c r="C651" s="63"/>
      <c r="D651" s="21"/>
      <c r="E651" s="22"/>
      <c r="F651" s="23"/>
    </row>
    <row r="652" spans="1:8" x14ac:dyDescent="0.25">
      <c r="C652" s="161" t="s">
        <v>838</v>
      </c>
      <c r="D652" s="161"/>
      <c r="E652" s="161"/>
      <c r="F652" s="107">
        <f>SUM(F5:F650)</f>
        <v>15024</v>
      </c>
      <c r="G652" s="108">
        <f>SUM(G5:G650)</f>
        <v>15024</v>
      </c>
    </row>
    <row r="653" spans="1:8" ht="19.5" customHeight="1" x14ac:dyDescent="0.25">
      <c r="F653" s="20" t="s">
        <v>920</v>
      </c>
    </row>
    <row r="654" spans="1:8" ht="30" customHeight="1" x14ac:dyDescent="0.25">
      <c r="A654" s="1" t="s">
        <v>785</v>
      </c>
    </row>
    <row r="655" spans="1:8" ht="35.25" customHeight="1" x14ac:dyDescent="0.25">
      <c r="A655" s="160" t="s">
        <v>786</v>
      </c>
      <c r="B655" s="160"/>
      <c r="C655" s="160"/>
      <c r="D655" s="160"/>
      <c r="E655" s="160"/>
      <c r="F655" s="160"/>
    </row>
    <row r="656" spans="1:8" ht="35.25" customHeight="1" x14ac:dyDescent="0.25">
      <c r="A656" s="160" t="s">
        <v>787</v>
      </c>
      <c r="B656" s="160"/>
      <c r="C656" s="160"/>
      <c r="D656" s="160"/>
      <c r="E656" s="160"/>
      <c r="F656" s="160"/>
    </row>
    <row r="657" spans="1:6" ht="35.25" customHeight="1" x14ac:dyDescent="0.25">
      <c r="A657" s="160" t="s">
        <v>833</v>
      </c>
      <c r="B657" s="160"/>
      <c r="C657" s="160"/>
      <c r="D657" s="160"/>
      <c r="E657" s="160"/>
      <c r="F657" s="160"/>
    </row>
    <row r="658" spans="1:6" ht="35.25" customHeight="1" x14ac:dyDescent="0.25">
      <c r="A658" s="160" t="s">
        <v>840</v>
      </c>
      <c r="B658" s="160"/>
      <c r="C658" s="160"/>
      <c r="D658" s="160"/>
      <c r="E658" s="160"/>
      <c r="F658" s="160"/>
    </row>
  </sheetData>
  <mergeCells count="186">
    <mergeCell ref="B395:E395"/>
    <mergeCell ref="B471:E471"/>
    <mergeCell ref="C244:C298"/>
    <mergeCell ref="C241:C242"/>
    <mergeCell ref="C310:C312"/>
    <mergeCell ref="C404:C420"/>
    <mergeCell ref="B1:F1"/>
    <mergeCell ref="C389:C394"/>
    <mergeCell ref="B214:E214"/>
    <mergeCell ref="C314:C321"/>
    <mergeCell ref="C225:C226"/>
    <mergeCell ref="C227:C228"/>
    <mergeCell ref="C231:C232"/>
    <mergeCell ref="C233:C234"/>
    <mergeCell ref="C23:C27"/>
    <mergeCell ref="C74:C76"/>
    <mergeCell ref="C70:C72"/>
    <mergeCell ref="C126:C130"/>
    <mergeCell ref="C65:C69"/>
    <mergeCell ref="C109:C125"/>
    <mergeCell ref="C106:C108"/>
    <mergeCell ref="C205:C206"/>
    <mergeCell ref="B195:B211"/>
    <mergeCell ref="B64:E64"/>
    <mergeCell ref="C223:C224"/>
    <mergeCell ref="B313:E313"/>
    <mergeCell ref="B307:B312"/>
    <mergeCell ref="C308:C309"/>
    <mergeCell ref="C378:C388"/>
    <mergeCell ref="C367:C377"/>
    <mergeCell ref="C229:C230"/>
    <mergeCell ref="B243:E243"/>
    <mergeCell ref="C235:C236"/>
    <mergeCell ref="B306:E306"/>
    <mergeCell ref="B237:E237"/>
    <mergeCell ref="B238:B242"/>
    <mergeCell ref="C239:C240"/>
    <mergeCell ref="B244:B305"/>
    <mergeCell ref="C299:C305"/>
    <mergeCell ref="B215:B236"/>
    <mergeCell ref="C215:C216"/>
    <mergeCell ref="C217:C218"/>
    <mergeCell ref="C219:C220"/>
    <mergeCell ref="C221:C222"/>
    <mergeCell ref="C203:C204"/>
    <mergeCell ref="B186:B193"/>
    <mergeCell ref="C165:C166"/>
    <mergeCell ref="C207:C208"/>
    <mergeCell ref="B181:E181"/>
    <mergeCell ref="C201:C202"/>
    <mergeCell ref="C195:C196"/>
    <mergeCell ref="B632:B640"/>
    <mergeCell ref="C500:C503"/>
    <mergeCell ref="B560:B566"/>
    <mergeCell ref="C545:C547"/>
    <mergeCell ref="C592:C595"/>
    <mergeCell ref="B527:B528"/>
    <mergeCell ref="B531:B532"/>
    <mergeCell ref="B578:B588"/>
    <mergeCell ref="C560:C566"/>
    <mergeCell ref="B558:B559"/>
    <mergeCell ref="B529:B530"/>
    <mergeCell ref="C536:C538"/>
    <mergeCell ref="B536:B538"/>
    <mergeCell ref="B516:B520"/>
    <mergeCell ref="B624:B631"/>
    <mergeCell ref="B543:B544"/>
    <mergeCell ref="C543:C544"/>
    <mergeCell ref="B194:E194"/>
    <mergeCell ref="C77:C83"/>
    <mergeCell ref="C100:C105"/>
    <mergeCell ref="C151:C152"/>
    <mergeCell ref="B154:E154"/>
    <mergeCell ref="C169:C180"/>
    <mergeCell ref="C158:C164"/>
    <mergeCell ref="B155:B166"/>
    <mergeCell ref="C182:C184"/>
    <mergeCell ref="B182:B184"/>
    <mergeCell ref="C155:C156"/>
    <mergeCell ref="C148:C149"/>
    <mergeCell ref="C144:C147"/>
    <mergeCell ref="B185:E185"/>
    <mergeCell ref="C96:C97"/>
    <mergeCell ref="B99:E99"/>
    <mergeCell ref="C141:C143"/>
    <mergeCell ref="E2:F2"/>
    <mergeCell ref="B4:E4"/>
    <mergeCell ref="C5:C22"/>
    <mergeCell ref="C46:C47"/>
    <mergeCell ref="C48:C58"/>
    <mergeCell ref="B46:B61"/>
    <mergeCell ref="B167:B180"/>
    <mergeCell ref="B62:B63"/>
    <mergeCell ref="C62:C63"/>
    <mergeCell ref="C167:C168"/>
    <mergeCell ref="C84:C94"/>
    <mergeCell ref="B65:B98"/>
    <mergeCell ref="B100:B152"/>
    <mergeCell ref="C131:C140"/>
    <mergeCell ref="B5:B45"/>
    <mergeCell ref="C28:C45"/>
    <mergeCell ref="A2:D2"/>
    <mergeCell ref="B649:B650"/>
    <mergeCell ref="C649:C650"/>
    <mergeCell ref="C633:C634"/>
    <mergeCell ref="C578:C581"/>
    <mergeCell ref="B591:B596"/>
    <mergeCell ref="B606:B612"/>
    <mergeCell ref="C606:C612"/>
    <mergeCell ref="B615:B617"/>
    <mergeCell ref="C615:C617"/>
    <mergeCell ref="B618:B620"/>
    <mergeCell ref="C618:C620"/>
    <mergeCell ref="C628:C631"/>
    <mergeCell ref="B623:E623"/>
    <mergeCell ref="B597:B600"/>
    <mergeCell ref="C597:C600"/>
    <mergeCell ref="B601:B605"/>
    <mergeCell ref="C601:C605"/>
    <mergeCell ref="C644:C648"/>
    <mergeCell ref="C641:C643"/>
    <mergeCell ref="B641:B648"/>
    <mergeCell ref="B589:B590"/>
    <mergeCell ref="B567:B577"/>
    <mergeCell ref="C625:C626"/>
    <mergeCell ref="C567:C570"/>
    <mergeCell ref="B553:B554"/>
    <mergeCell ref="B551:B552"/>
    <mergeCell ref="C516:C518"/>
    <mergeCell ref="C555:C557"/>
    <mergeCell ref="B548:B550"/>
    <mergeCell ref="C548:C550"/>
    <mergeCell ref="B539:B540"/>
    <mergeCell ref="B521:B523"/>
    <mergeCell ref="C521:C523"/>
    <mergeCell ref="C551:C552"/>
    <mergeCell ref="C519:C520"/>
    <mergeCell ref="C553:C554"/>
    <mergeCell ref="C524:C526"/>
    <mergeCell ref="C527:C528"/>
    <mergeCell ref="C529:C530"/>
    <mergeCell ref="B491:B494"/>
    <mergeCell ref="B524:B526"/>
    <mergeCell ref="B533:B535"/>
    <mergeCell ref="C533:C535"/>
    <mergeCell ref="C539:C540"/>
    <mergeCell ref="B541:B542"/>
    <mergeCell ref="C541:C542"/>
    <mergeCell ref="B472:B474"/>
    <mergeCell ref="B475:B477"/>
    <mergeCell ref="C475:C477"/>
    <mergeCell ref="B500:B503"/>
    <mergeCell ref="C531:C532"/>
    <mergeCell ref="B512:B515"/>
    <mergeCell ref="C491:C494"/>
    <mergeCell ref="B495:B499"/>
    <mergeCell ref="C495:C499"/>
    <mergeCell ref="B484:B486"/>
    <mergeCell ref="C484:C486"/>
    <mergeCell ref="B487:B490"/>
    <mergeCell ref="C478:C483"/>
    <mergeCell ref="B478:B483"/>
    <mergeCell ref="A308:A309"/>
    <mergeCell ref="A658:F658"/>
    <mergeCell ref="A655:F655"/>
    <mergeCell ref="A656:F656"/>
    <mergeCell ref="A657:F657"/>
    <mergeCell ref="C652:E652"/>
    <mergeCell ref="B339:B394"/>
    <mergeCell ref="C322:C334"/>
    <mergeCell ref="C423:C440"/>
    <mergeCell ref="C513:C514"/>
    <mergeCell ref="B504:B511"/>
    <mergeCell ref="C504:C511"/>
    <mergeCell ref="C487:C490"/>
    <mergeCell ref="B396:B470"/>
    <mergeCell ref="C441:C466"/>
    <mergeCell ref="C335:C337"/>
    <mergeCell ref="B338:E338"/>
    <mergeCell ref="B314:B337"/>
    <mergeCell ref="C396:C400"/>
    <mergeCell ref="C421:C422"/>
    <mergeCell ref="C353:C366"/>
    <mergeCell ref="B545:B547"/>
    <mergeCell ref="C339:C352"/>
    <mergeCell ref="B555:B557"/>
  </mergeCells>
  <pageMargins left="0.31496062992125984" right="0.15748031496062992" top="0.19685039370078741" bottom="0.19685039370078741" header="0" footer="0"/>
  <pageSetup paperSize="9" orientation="portrait" r:id="rId1"/>
  <headerFooter differentOddEven="1"/>
  <rowBreaks count="7" manualBreakCount="7">
    <brk id="45" max="16383" man="1"/>
    <brk id="63" max="16383" man="1"/>
    <brk id="89" max="5" man="1"/>
    <brk id="98" max="16383" man="1"/>
    <brk id="131" max="16383" man="1"/>
    <brk id="153" max="16383" man="1"/>
    <brk id="180"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J696"/>
  <sheetViews>
    <sheetView topLeftCell="C1" zoomScaleNormal="100" zoomScaleSheetLayoutView="100" workbookViewId="0">
      <pane ySplit="3" topLeftCell="A4" activePane="bottomLeft" state="frozen"/>
      <selection pane="bottomLeft" activeCell="I9" sqref="I9"/>
    </sheetView>
  </sheetViews>
  <sheetFormatPr defaultColWidth="9.1796875" defaultRowHeight="15.5" x14ac:dyDescent="0.25"/>
  <cols>
    <col min="1" max="1" width="12.453125" style="33" bestFit="1" customWidth="1"/>
    <col min="2" max="3" width="12.453125" style="100" customWidth="1"/>
    <col min="4" max="4" width="51.81640625" style="7" customWidth="1"/>
    <col min="5" max="5" width="16.54296875" style="32" customWidth="1"/>
    <col min="6" max="6" width="23.54296875" style="7" customWidth="1"/>
    <col min="7" max="7" width="18.453125" style="58" customWidth="1"/>
    <col min="8" max="8" width="8.453125" style="7" customWidth="1"/>
    <col min="9" max="9" width="31.7265625" style="7" customWidth="1"/>
    <col min="10" max="15" width="8.453125" style="7" customWidth="1"/>
    <col min="16" max="16384" width="9.1796875" style="7"/>
  </cols>
  <sheetData>
    <row r="1" spans="1:7" x14ac:dyDescent="0.3">
      <c r="B1" s="188" t="s">
        <v>927</v>
      </c>
      <c r="C1" s="188"/>
      <c r="D1" s="188"/>
      <c r="E1" s="188"/>
      <c r="F1" s="188"/>
    </row>
    <row r="2" spans="1:7" ht="19.5" customHeight="1" x14ac:dyDescent="0.25">
      <c r="A2" s="202" t="s">
        <v>932</v>
      </c>
      <c r="B2" s="202"/>
      <c r="C2" s="202"/>
      <c r="D2" s="202"/>
      <c r="E2" s="103"/>
      <c r="F2" s="104"/>
      <c r="G2" s="105"/>
    </row>
    <row r="3" spans="1:7" ht="26" x14ac:dyDescent="0.25">
      <c r="A3" s="133" t="s">
        <v>460</v>
      </c>
      <c r="B3" s="134" t="s">
        <v>0</v>
      </c>
      <c r="C3" s="135" t="s">
        <v>1</v>
      </c>
      <c r="D3" s="136" t="s">
        <v>2</v>
      </c>
      <c r="E3" s="137" t="s">
        <v>3</v>
      </c>
      <c r="F3" s="138" t="s">
        <v>930</v>
      </c>
      <c r="G3" s="139" t="s">
        <v>916</v>
      </c>
    </row>
    <row r="4" spans="1:7" ht="25" customHeight="1" x14ac:dyDescent="0.25">
      <c r="A4" s="109">
        <v>1</v>
      </c>
      <c r="B4" s="214" t="s">
        <v>427</v>
      </c>
      <c r="C4" s="215"/>
      <c r="D4" s="215"/>
      <c r="E4" s="216"/>
      <c r="F4" s="110"/>
      <c r="G4" s="111"/>
    </row>
    <row r="5" spans="1:7" ht="30" customHeight="1" x14ac:dyDescent="0.25">
      <c r="A5" s="10">
        <v>101001</v>
      </c>
      <c r="B5" s="203" t="s">
        <v>4</v>
      </c>
      <c r="C5" s="219" t="s">
        <v>5</v>
      </c>
      <c r="D5" s="35" t="s">
        <v>6</v>
      </c>
      <c r="E5" s="30" t="s">
        <v>7</v>
      </c>
      <c r="F5" s="57">
        <v>7</v>
      </c>
      <c r="G5" s="59">
        <f>F5*'Katalog stawek i wskaźników'!$C$4</f>
        <v>7</v>
      </c>
    </row>
    <row r="6" spans="1:7" ht="15" customHeight="1" x14ac:dyDescent="0.25">
      <c r="A6" s="10">
        <v>101002</v>
      </c>
      <c r="B6" s="204"/>
      <c r="C6" s="220"/>
      <c r="D6" s="35" t="s">
        <v>8</v>
      </c>
      <c r="E6" s="30" t="s">
        <v>7</v>
      </c>
      <c r="F6" s="57">
        <v>4</v>
      </c>
      <c r="G6" s="59">
        <f>F6*'Katalog stawek i wskaźników'!$C$4</f>
        <v>4</v>
      </c>
    </row>
    <row r="7" spans="1:7" ht="30" customHeight="1" x14ac:dyDescent="0.25">
      <c r="A7" s="10">
        <v>101003</v>
      </c>
      <c r="B7" s="204"/>
      <c r="C7" s="220"/>
      <c r="D7" s="35" t="s">
        <v>9</v>
      </c>
      <c r="E7" s="30" t="s">
        <v>7</v>
      </c>
      <c r="F7" s="57">
        <v>7</v>
      </c>
      <c r="G7" s="59">
        <f>F7*'Katalog stawek i wskaźników'!$C$4</f>
        <v>7</v>
      </c>
    </row>
    <row r="8" spans="1:7" ht="15" customHeight="1" x14ac:dyDescent="0.25">
      <c r="A8" s="10">
        <v>101004</v>
      </c>
      <c r="B8" s="204"/>
      <c r="C8" s="220"/>
      <c r="D8" s="35" t="s">
        <v>10</v>
      </c>
      <c r="E8" s="30" t="s">
        <v>11</v>
      </c>
      <c r="F8" s="57">
        <v>2</v>
      </c>
      <c r="G8" s="59">
        <f>F8*'Katalog stawek i wskaźników'!$C$4</f>
        <v>2</v>
      </c>
    </row>
    <row r="9" spans="1:7" ht="15" customHeight="1" x14ac:dyDescent="0.25">
      <c r="A9" s="10">
        <v>101005</v>
      </c>
      <c r="B9" s="204"/>
      <c r="C9" s="220"/>
      <c r="D9" s="35" t="s">
        <v>12</v>
      </c>
      <c r="E9" s="30" t="s">
        <v>11</v>
      </c>
      <c r="F9" s="57">
        <v>12</v>
      </c>
      <c r="G9" s="59">
        <f>F9*'Katalog stawek i wskaźników'!$C$4</f>
        <v>12</v>
      </c>
    </row>
    <row r="10" spans="1:7" ht="30" customHeight="1" x14ac:dyDescent="0.25">
      <c r="A10" s="10">
        <v>101006</v>
      </c>
      <c r="B10" s="204"/>
      <c r="C10" s="220"/>
      <c r="D10" s="35" t="s">
        <v>13</v>
      </c>
      <c r="E10" s="30" t="s">
        <v>151</v>
      </c>
      <c r="F10" s="57">
        <v>12</v>
      </c>
      <c r="G10" s="59">
        <f>F10*'Katalog stawek i wskaźników'!$C$4</f>
        <v>12</v>
      </c>
    </row>
    <row r="11" spans="1:7" ht="15" customHeight="1" x14ac:dyDescent="0.25">
      <c r="A11" s="10">
        <v>101007</v>
      </c>
      <c r="B11" s="204"/>
      <c r="C11" s="220"/>
      <c r="D11" s="35" t="s">
        <v>14</v>
      </c>
      <c r="E11" s="30" t="s">
        <v>7</v>
      </c>
      <c r="F11" s="57">
        <v>4</v>
      </c>
      <c r="G11" s="59">
        <f>F11*'Katalog stawek i wskaźników'!$C$4</f>
        <v>4</v>
      </c>
    </row>
    <row r="12" spans="1:7" ht="45" customHeight="1" x14ac:dyDescent="0.25">
      <c r="A12" s="10">
        <v>101008</v>
      </c>
      <c r="B12" s="204"/>
      <c r="C12" s="220"/>
      <c r="D12" s="35" t="s">
        <v>461</v>
      </c>
      <c r="E12" s="30" t="s">
        <v>7</v>
      </c>
      <c r="F12" s="57">
        <v>7</v>
      </c>
      <c r="G12" s="59">
        <f>F12*'Katalog stawek i wskaźników'!$C$4</f>
        <v>7</v>
      </c>
    </row>
    <row r="13" spans="1:7" ht="30" customHeight="1" x14ac:dyDescent="0.25">
      <c r="A13" s="10">
        <v>101009</v>
      </c>
      <c r="B13" s="204"/>
      <c r="C13" s="220"/>
      <c r="D13" s="35" t="s">
        <v>16</v>
      </c>
      <c r="E13" s="30" t="s">
        <v>7</v>
      </c>
      <c r="F13" s="57">
        <v>8</v>
      </c>
      <c r="G13" s="59">
        <f>F13*'Katalog stawek i wskaźników'!$C$4</f>
        <v>8</v>
      </c>
    </row>
    <row r="14" spans="1:7" ht="30" customHeight="1" x14ac:dyDescent="0.25">
      <c r="A14" s="10">
        <v>101010</v>
      </c>
      <c r="B14" s="204"/>
      <c r="C14" s="220"/>
      <c r="D14" s="35" t="s">
        <v>6</v>
      </c>
      <c r="E14" s="30" t="s">
        <v>7</v>
      </c>
      <c r="F14" s="57">
        <v>7</v>
      </c>
      <c r="G14" s="59">
        <f>F14*'Katalog stawek i wskaźników'!$C$4</f>
        <v>7</v>
      </c>
    </row>
    <row r="15" spans="1:7" ht="15" customHeight="1" x14ac:dyDescent="0.25">
      <c r="A15" s="10">
        <v>101011</v>
      </c>
      <c r="B15" s="204"/>
      <c r="C15" s="220"/>
      <c r="D15" s="35" t="s">
        <v>8</v>
      </c>
      <c r="E15" s="30" t="s">
        <v>7</v>
      </c>
      <c r="F15" s="57">
        <v>4</v>
      </c>
      <c r="G15" s="59">
        <f>F15*'Katalog stawek i wskaźników'!$C$4</f>
        <v>4</v>
      </c>
    </row>
    <row r="16" spans="1:7" ht="30" customHeight="1" x14ac:dyDescent="0.25">
      <c r="A16" s="10">
        <v>101012</v>
      </c>
      <c r="B16" s="204"/>
      <c r="C16" s="220"/>
      <c r="D16" s="35" t="s">
        <v>17</v>
      </c>
      <c r="E16" s="30" t="s">
        <v>7</v>
      </c>
      <c r="F16" s="57">
        <v>5</v>
      </c>
      <c r="G16" s="59">
        <f>F16*'Katalog stawek i wskaźników'!$C$4</f>
        <v>5</v>
      </c>
    </row>
    <row r="17" spans="1:7" ht="15" customHeight="1" x14ac:dyDescent="0.25">
      <c r="A17" s="10">
        <v>101013</v>
      </c>
      <c r="B17" s="204"/>
      <c r="C17" s="220"/>
      <c r="D17" s="35" t="s">
        <v>10</v>
      </c>
      <c r="E17" s="30" t="s">
        <v>11</v>
      </c>
      <c r="F17" s="57">
        <v>2</v>
      </c>
      <c r="G17" s="59">
        <f>F17*'Katalog stawek i wskaźników'!$C$4</f>
        <v>2</v>
      </c>
    </row>
    <row r="18" spans="1:7" ht="15" customHeight="1" x14ac:dyDescent="0.25">
      <c r="A18" s="10">
        <v>101014</v>
      </c>
      <c r="B18" s="204"/>
      <c r="C18" s="220"/>
      <c r="D18" s="35" t="s">
        <v>12</v>
      </c>
      <c r="E18" s="30" t="s">
        <v>11</v>
      </c>
      <c r="F18" s="57">
        <v>12</v>
      </c>
      <c r="G18" s="59">
        <f>F18*'Katalog stawek i wskaźników'!$C$4</f>
        <v>12</v>
      </c>
    </row>
    <row r="19" spans="1:7" ht="30" customHeight="1" x14ac:dyDescent="0.25">
      <c r="A19" s="10">
        <v>101015</v>
      </c>
      <c r="B19" s="204"/>
      <c r="C19" s="220"/>
      <c r="D19" s="35" t="s">
        <v>13</v>
      </c>
      <c r="E19" s="30" t="s">
        <v>151</v>
      </c>
      <c r="F19" s="57">
        <v>7</v>
      </c>
      <c r="G19" s="59">
        <f>F19*'Katalog stawek i wskaźników'!$C$4</f>
        <v>7</v>
      </c>
    </row>
    <row r="20" spans="1:7" ht="15" customHeight="1" x14ac:dyDescent="0.25">
      <c r="A20" s="10">
        <v>101016</v>
      </c>
      <c r="B20" s="204"/>
      <c r="C20" s="220"/>
      <c r="D20" s="35" t="s">
        <v>14</v>
      </c>
      <c r="E20" s="30" t="s">
        <v>7</v>
      </c>
      <c r="F20" s="57">
        <v>4</v>
      </c>
      <c r="G20" s="59">
        <f>F20*'Katalog stawek i wskaźników'!$C$4</f>
        <v>4</v>
      </c>
    </row>
    <row r="21" spans="1:7" ht="45" customHeight="1" x14ac:dyDescent="0.25">
      <c r="A21" s="10">
        <v>101017</v>
      </c>
      <c r="B21" s="204"/>
      <c r="C21" s="220"/>
      <c r="D21" s="35" t="s">
        <v>461</v>
      </c>
      <c r="E21" s="30" t="s">
        <v>7</v>
      </c>
      <c r="F21" s="57">
        <v>7</v>
      </c>
      <c r="G21" s="59">
        <f>F21*'Katalog stawek i wskaźników'!$C$4</f>
        <v>7</v>
      </c>
    </row>
    <row r="22" spans="1:7" ht="30" customHeight="1" x14ac:dyDescent="0.25">
      <c r="A22" s="10">
        <v>101018</v>
      </c>
      <c r="B22" s="204"/>
      <c r="C22" s="221"/>
      <c r="D22" s="35" t="s">
        <v>16</v>
      </c>
      <c r="E22" s="30" t="s">
        <v>7</v>
      </c>
      <c r="F22" s="57">
        <v>8</v>
      </c>
      <c r="G22" s="59">
        <f>F22*'Katalog stawek i wskaźników'!$C$4</f>
        <v>8</v>
      </c>
    </row>
    <row r="23" spans="1:7" ht="30" customHeight="1" x14ac:dyDescent="0.25">
      <c r="A23" s="10">
        <v>102001</v>
      </c>
      <c r="B23" s="204"/>
      <c r="C23" s="219" t="s">
        <v>462</v>
      </c>
      <c r="D23" s="35" t="s">
        <v>18</v>
      </c>
      <c r="E23" s="30" t="s">
        <v>7</v>
      </c>
      <c r="F23" s="57">
        <v>7</v>
      </c>
      <c r="G23" s="59">
        <f>F23*'Katalog stawek i wskaźników'!$C$4</f>
        <v>7</v>
      </c>
    </row>
    <row r="24" spans="1:7" ht="30" customHeight="1" x14ac:dyDescent="0.25">
      <c r="A24" s="10">
        <v>102002</v>
      </c>
      <c r="B24" s="204"/>
      <c r="C24" s="220"/>
      <c r="D24" s="35" t="s">
        <v>19</v>
      </c>
      <c r="E24" s="30" t="s">
        <v>7</v>
      </c>
      <c r="F24" s="57">
        <v>9</v>
      </c>
      <c r="G24" s="59">
        <f>F24*'Katalog stawek i wskaźników'!$C$4</f>
        <v>9</v>
      </c>
    </row>
    <row r="25" spans="1:7" ht="30.75" customHeight="1" x14ac:dyDescent="0.25">
      <c r="A25" s="10">
        <v>102003</v>
      </c>
      <c r="B25" s="204"/>
      <c r="C25" s="220"/>
      <c r="D25" s="35" t="s">
        <v>20</v>
      </c>
      <c r="E25" s="30" t="s">
        <v>7</v>
      </c>
      <c r="F25" s="57">
        <v>10</v>
      </c>
      <c r="G25" s="59">
        <f>F25*'Katalog stawek i wskaźników'!$C$4</f>
        <v>10</v>
      </c>
    </row>
    <row r="26" spans="1:7" ht="30" customHeight="1" x14ac:dyDescent="0.25">
      <c r="A26" s="10">
        <v>102004</v>
      </c>
      <c r="B26" s="204"/>
      <c r="C26" s="220"/>
      <c r="D26" s="35" t="s">
        <v>21</v>
      </c>
      <c r="E26" s="30" t="s">
        <v>7</v>
      </c>
      <c r="F26" s="57">
        <v>10</v>
      </c>
      <c r="G26" s="59">
        <f>F26*'Katalog stawek i wskaźników'!$C$4</f>
        <v>10</v>
      </c>
    </row>
    <row r="27" spans="1:7" ht="45" customHeight="1" x14ac:dyDescent="0.25">
      <c r="A27" s="10">
        <v>102005</v>
      </c>
      <c r="B27" s="204"/>
      <c r="C27" s="221"/>
      <c r="D27" s="35" t="s">
        <v>463</v>
      </c>
      <c r="E27" s="30" t="s">
        <v>7</v>
      </c>
      <c r="F27" s="57">
        <v>7</v>
      </c>
      <c r="G27" s="59">
        <f>F27*'Katalog stawek i wskaźników'!$C$4</f>
        <v>7</v>
      </c>
    </row>
    <row r="28" spans="1:7" ht="30" customHeight="1" x14ac:dyDescent="0.25">
      <c r="A28" s="10">
        <v>103001</v>
      </c>
      <c r="B28" s="204"/>
      <c r="C28" s="219" t="s">
        <v>32</v>
      </c>
      <c r="D28" s="35" t="s">
        <v>23</v>
      </c>
      <c r="E28" s="30" t="s">
        <v>24</v>
      </c>
      <c r="F28" s="57">
        <v>2</v>
      </c>
      <c r="G28" s="59">
        <f>F28*'Katalog stawek i wskaźników'!$C$4</f>
        <v>2</v>
      </c>
    </row>
    <row r="29" spans="1:7" ht="30" customHeight="1" x14ac:dyDescent="0.25">
      <c r="A29" s="10">
        <v>103002</v>
      </c>
      <c r="B29" s="204"/>
      <c r="C29" s="220"/>
      <c r="D29" s="35" t="s">
        <v>25</v>
      </c>
      <c r="E29" s="30" t="s">
        <v>24</v>
      </c>
      <c r="F29" s="57">
        <v>2</v>
      </c>
      <c r="G29" s="59">
        <f>F29*'Katalog stawek i wskaźników'!$C$4</f>
        <v>2</v>
      </c>
    </row>
    <row r="30" spans="1:7" ht="60" customHeight="1" x14ac:dyDescent="0.25">
      <c r="A30" s="10">
        <v>103003</v>
      </c>
      <c r="B30" s="204"/>
      <c r="C30" s="220"/>
      <c r="D30" s="35" t="s">
        <v>30</v>
      </c>
      <c r="E30" s="30" t="s">
        <v>7</v>
      </c>
      <c r="F30" s="57">
        <v>6</v>
      </c>
      <c r="G30" s="59">
        <f>F30*'Katalog stawek i wskaźników'!$C$4</f>
        <v>6</v>
      </c>
    </row>
    <row r="31" spans="1:7" ht="30" customHeight="1" x14ac:dyDescent="0.25">
      <c r="A31" s="10">
        <v>103004</v>
      </c>
      <c r="B31" s="204"/>
      <c r="C31" s="220"/>
      <c r="D31" s="35" t="s">
        <v>26</v>
      </c>
      <c r="E31" s="30" t="s">
        <v>7</v>
      </c>
      <c r="F31" s="57">
        <v>9</v>
      </c>
      <c r="G31" s="59">
        <f>F31*'Katalog stawek i wskaźników'!$C$4</f>
        <v>9</v>
      </c>
    </row>
    <row r="32" spans="1:7" ht="30" customHeight="1" x14ac:dyDescent="0.25">
      <c r="A32" s="10">
        <v>103005</v>
      </c>
      <c r="B32" s="204"/>
      <c r="C32" s="220"/>
      <c r="D32" s="35" t="s">
        <v>27</v>
      </c>
      <c r="E32" s="30" t="s">
        <v>7</v>
      </c>
      <c r="F32" s="57">
        <v>14</v>
      </c>
      <c r="G32" s="59">
        <f>F32*'Katalog stawek i wskaźników'!$C$4</f>
        <v>14</v>
      </c>
    </row>
    <row r="33" spans="1:7" ht="30" customHeight="1" x14ac:dyDescent="0.25">
      <c r="A33" s="10">
        <v>103006</v>
      </c>
      <c r="B33" s="204"/>
      <c r="C33" s="220"/>
      <c r="D33" s="35" t="s">
        <v>28</v>
      </c>
      <c r="E33" s="30" t="s">
        <v>7</v>
      </c>
      <c r="F33" s="57">
        <v>9</v>
      </c>
      <c r="G33" s="59">
        <f>F33*'Katalog stawek i wskaźników'!$C$4</f>
        <v>9</v>
      </c>
    </row>
    <row r="34" spans="1:7" ht="30" customHeight="1" x14ac:dyDescent="0.25">
      <c r="A34" s="10">
        <v>103007</v>
      </c>
      <c r="B34" s="204"/>
      <c r="C34" s="220"/>
      <c r="D34" s="35" t="s">
        <v>29</v>
      </c>
      <c r="E34" s="30" t="s">
        <v>7</v>
      </c>
      <c r="F34" s="57">
        <v>11</v>
      </c>
      <c r="G34" s="59">
        <f>F34*'Katalog stawek i wskaźników'!$C$4</f>
        <v>11</v>
      </c>
    </row>
    <row r="35" spans="1:7" ht="45" customHeight="1" x14ac:dyDescent="0.25">
      <c r="A35" s="10">
        <v>103008</v>
      </c>
      <c r="B35" s="204"/>
      <c r="C35" s="220"/>
      <c r="D35" s="35" t="s">
        <v>31</v>
      </c>
      <c r="E35" s="30" t="s">
        <v>491</v>
      </c>
      <c r="F35" s="57">
        <v>5</v>
      </c>
      <c r="G35" s="59">
        <f>F35*'Katalog stawek i wskaźników'!$C$4</f>
        <v>5</v>
      </c>
    </row>
    <row r="36" spans="1:7" ht="15" customHeight="1" x14ac:dyDescent="0.25">
      <c r="A36" s="10">
        <v>103009</v>
      </c>
      <c r="B36" s="204"/>
      <c r="C36" s="220"/>
      <c r="D36" s="35" t="s">
        <v>33</v>
      </c>
      <c r="E36" s="30" t="s">
        <v>7</v>
      </c>
      <c r="F36" s="57">
        <v>9</v>
      </c>
      <c r="G36" s="59">
        <f>F36*'Katalog stawek i wskaźników'!$C$4</f>
        <v>9</v>
      </c>
    </row>
    <row r="37" spans="1:7" ht="45" customHeight="1" x14ac:dyDescent="0.25">
      <c r="A37" s="10">
        <v>103010</v>
      </c>
      <c r="B37" s="204"/>
      <c r="C37" s="220"/>
      <c r="D37" s="35" t="s">
        <v>35</v>
      </c>
      <c r="E37" s="30" t="s">
        <v>11</v>
      </c>
      <c r="F37" s="57">
        <v>13</v>
      </c>
      <c r="G37" s="59">
        <f>F37*'Katalog stawek i wskaźników'!$C$4</f>
        <v>13</v>
      </c>
    </row>
    <row r="38" spans="1:7" ht="45" customHeight="1" x14ac:dyDescent="0.25">
      <c r="A38" s="10">
        <v>103011</v>
      </c>
      <c r="B38" s="204"/>
      <c r="C38" s="220"/>
      <c r="D38" s="35" t="s">
        <v>36</v>
      </c>
      <c r="E38" s="30" t="s">
        <v>11</v>
      </c>
      <c r="F38" s="57">
        <v>20</v>
      </c>
      <c r="G38" s="59">
        <f>F38*'Katalog stawek i wskaźników'!$C$4</f>
        <v>20</v>
      </c>
    </row>
    <row r="39" spans="1:7" ht="30" customHeight="1" x14ac:dyDescent="0.25">
      <c r="A39" s="10">
        <v>103012</v>
      </c>
      <c r="B39" s="204"/>
      <c r="C39" s="220"/>
      <c r="D39" s="35" t="s">
        <v>37</v>
      </c>
      <c r="E39" s="30" t="s">
        <v>7</v>
      </c>
      <c r="F39" s="57">
        <v>7</v>
      </c>
      <c r="G39" s="59">
        <f>F39*'Katalog stawek i wskaźników'!$C$4</f>
        <v>7</v>
      </c>
    </row>
    <row r="40" spans="1:7" ht="45" customHeight="1" x14ac:dyDescent="0.25">
      <c r="A40" s="10">
        <v>103013</v>
      </c>
      <c r="B40" s="204"/>
      <c r="C40" s="220"/>
      <c r="D40" s="35" t="s">
        <v>38</v>
      </c>
      <c r="E40" s="30" t="s">
        <v>7</v>
      </c>
      <c r="F40" s="57">
        <v>7</v>
      </c>
      <c r="G40" s="59">
        <f>F40*'Katalog stawek i wskaźników'!$C$4</f>
        <v>7</v>
      </c>
    </row>
    <row r="41" spans="1:7" ht="45" customHeight="1" x14ac:dyDescent="0.25">
      <c r="A41" s="10">
        <v>103014</v>
      </c>
      <c r="B41" s="204"/>
      <c r="C41" s="220"/>
      <c r="D41" s="35" t="s">
        <v>39</v>
      </c>
      <c r="E41" s="30" t="s">
        <v>7</v>
      </c>
      <c r="F41" s="57">
        <v>8</v>
      </c>
      <c r="G41" s="59">
        <f>F41*'Katalog stawek i wskaźników'!$C$4</f>
        <v>8</v>
      </c>
    </row>
    <row r="42" spans="1:7" ht="60" customHeight="1" x14ac:dyDescent="0.25">
      <c r="A42" s="10">
        <v>103015</v>
      </c>
      <c r="B42" s="204"/>
      <c r="C42" s="220"/>
      <c r="D42" s="35" t="s">
        <v>40</v>
      </c>
      <c r="E42" s="30" t="s">
        <v>7</v>
      </c>
      <c r="F42" s="57">
        <v>11</v>
      </c>
      <c r="G42" s="59">
        <f>F42*'Katalog stawek i wskaźników'!$C$4</f>
        <v>11</v>
      </c>
    </row>
    <row r="43" spans="1:7" ht="60" customHeight="1" x14ac:dyDescent="0.25">
      <c r="A43" s="10">
        <v>103016</v>
      </c>
      <c r="B43" s="204"/>
      <c r="C43" s="220"/>
      <c r="D43" s="35" t="s">
        <v>464</v>
      </c>
      <c r="E43" s="30" t="s">
        <v>7</v>
      </c>
      <c r="F43" s="57">
        <v>16</v>
      </c>
      <c r="G43" s="59">
        <f>F43*'Katalog stawek i wskaźników'!$C$4</f>
        <v>16</v>
      </c>
    </row>
    <row r="44" spans="1:7" ht="60" customHeight="1" x14ac:dyDescent="0.25">
      <c r="A44" s="10">
        <v>103017</v>
      </c>
      <c r="B44" s="205"/>
      <c r="C44" s="221"/>
      <c r="D44" s="35" t="s">
        <v>42</v>
      </c>
      <c r="E44" s="30" t="s">
        <v>7</v>
      </c>
      <c r="F44" s="57">
        <v>7</v>
      </c>
      <c r="G44" s="59">
        <f>F44*'Katalog stawek i wskaźników'!$C$4</f>
        <v>7</v>
      </c>
    </row>
    <row r="45" spans="1:7" ht="30.75" customHeight="1" x14ac:dyDescent="0.25">
      <c r="A45" s="11" t="s">
        <v>43</v>
      </c>
      <c r="B45" s="203" t="s">
        <v>44</v>
      </c>
      <c r="C45" s="185" t="s">
        <v>45</v>
      </c>
      <c r="D45" s="35" t="s">
        <v>46</v>
      </c>
      <c r="E45" s="30" t="s">
        <v>491</v>
      </c>
      <c r="F45" s="57">
        <v>5</v>
      </c>
      <c r="G45" s="59">
        <f>F45*'Katalog stawek i wskaźników'!$C$4</f>
        <v>5</v>
      </c>
    </row>
    <row r="46" spans="1:7" ht="336" customHeight="1" x14ac:dyDescent="0.25">
      <c r="A46" s="11">
        <v>104002</v>
      </c>
      <c r="B46" s="204"/>
      <c r="C46" s="186"/>
      <c r="D46" s="35" t="s">
        <v>47</v>
      </c>
      <c r="E46" s="30" t="s">
        <v>491</v>
      </c>
      <c r="F46" s="57">
        <v>32</v>
      </c>
      <c r="G46" s="59">
        <f>F46*'Katalog stawek i wskaźników'!$C$4</f>
        <v>32</v>
      </c>
    </row>
    <row r="47" spans="1:7" ht="30" customHeight="1" x14ac:dyDescent="0.25">
      <c r="A47" s="11" t="s">
        <v>48</v>
      </c>
      <c r="B47" s="204"/>
      <c r="C47" s="219" t="s">
        <v>49</v>
      </c>
      <c r="D47" s="35" t="s">
        <v>50</v>
      </c>
      <c r="E47" s="30" t="s">
        <v>7</v>
      </c>
      <c r="F47" s="57">
        <v>18</v>
      </c>
      <c r="G47" s="59">
        <f>F47*'Katalog stawek i wskaźników'!$C$4</f>
        <v>18</v>
      </c>
    </row>
    <row r="48" spans="1:7" ht="15" customHeight="1" x14ac:dyDescent="0.25">
      <c r="A48" s="10">
        <v>104004</v>
      </c>
      <c r="B48" s="204"/>
      <c r="C48" s="220"/>
      <c r="D48" s="35" t="s">
        <v>51</v>
      </c>
      <c r="E48" s="30" t="s">
        <v>7</v>
      </c>
      <c r="F48" s="57">
        <v>8</v>
      </c>
      <c r="G48" s="59">
        <f>F48*'Katalog stawek i wskaźników'!$C$4</f>
        <v>8</v>
      </c>
    </row>
    <row r="49" spans="1:7" ht="15" customHeight="1" x14ac:dyDescent="0.25">
      <c r="A49" s="10">
        <v>104005</v>
      </c>
      <c r="B49" s="204"/>
      <c r="C49" s="220"/>
      <c r="D49" s="35" t="s">
        <v>52</v>
      </c>
      <c r="E49" s="30" t="s">
        <v>7</v>
      </c>
      <c r="F49" s="57">
        <v>32</v>
      </c>
      <c r="G49" s="59">
        <f>F49*'Katalog stawek i wskaźników'!$C$4</f>
        <v>32</v>
      </c>
    </row>
    <row r="50" spans="1:7" ht="30" customHeight="1" x14ac:dyDescent="0.25">
      <c r="A50" s="10">
        <v>104006</v>
      </c>
      <c r="B50" s="204"/>
      <c r="C50" s="220"/>
      <c r="D50" s="35" t="s">
        <v>53</v>
      </c>
      <c r="E50" s="30" t="s">
        <v>7</v>
      </c>
      <c r="F50" s="57">
        <v>5</v>
      </c>
      <c r="G50" s="59">
        <f>F50*'Katalog stawek i wskaźników'!$C$4</f>
        <v>5</v>
      </c>
    </row>
    <row r="51" spans="1:7" ht="30" customHeight="1" x14ac:dyDescent="0.25">
      <c r="A51" s="10">
        <v>104007</v>
      </c>
      <c r="B51" s="204"/>
      <c r="C51" s="220"/>
      <c r="D51" s="35" t="s">
        <v>54</v>
      </c>
      <c r="E51" s="30" t="s">
        <v>7</v>
      </c>
      <c r="F51" s="57">
        <v>16</v>
      </c>
      <c r="G51" s="59">
        <f>F51*'Katalog stawek i wskaźników'!$C$4</f>
        <v>16</v>
      </c>
    </row>
    <row r="52" spans="1:7" ht="15" customHeight="1" x14ac:dyDescent="0.25">
      <c r="A52" s="10">
        <v>104008</v>
      </c>
      <c r="B52" s="204"/>
      <c r="C52" s="220"/>
      <c r="D52" s="35" t="s">
        <v>56</v>
      </c>
      <c r="E52" s="30" t="s">
        <v>7</v>
      </c>
      <c r="F52" s="57">
        <v>20</v>
      </c>
      <c r="G52" s="59">
        <f>F52*'Katalog stawek i wskaźników'!$C$4</f>
        <v>20</v>
      </c>
    </row>
    <row r="53" spans="1:7" ht="45" customHeight="1" x14ac:dyDescent="0.25">
      <c r="A53" s="10">
        <v>104009</v>
      </c>
      <c r="B53" s="204"/>
      <c r="C53" s="220"/>
      <c r="D53" s="35" t="s">
        <v>57</v>
      </c>
      <c r="E53" s="30" t="s">
        <v>491</v>
      </c>
      <c r="F53" s="57">
        <v>8</v>
      </c>
      <c r="G53" s="59">
        <f>F53*'Katalog stawek i wskaźników'!$C$4</f>
        <v>8</v>
      </c>
    </row>
    <row r="54" spans="1:7" ht="30" customHeight="1" x14ac:dyDescent="0.25">
      <c r="A54" s="10">
        <v>104010</v>
      </c>
      <c r="B54" s="204"/>
      <c r="C54" s="220"/>
      <c r="D54" s="35" t="s">
        <v>465</v>
      </c>
      <c r="E54" s="30" t="s">
        <v>7</v>
      </c>
      <c r="F54" s="57">
        <v>16</v>
      </c>
      <c r="G54" s="59">
        <f>F54*'Katalog stawek i wskaźników'!$C$4</f>
        <v>16</v>
      </c>
    </row>
    <row r="55" spans="1:7" ht="30" customHeight="1" x14ac:dyDescent="0.25">
      <c r="A55" s="10">
        <v>104011</v>
      </c>
      <c r="B55" s="204"/>
      <c r="C55" s="220"/>
      <c r="D55" s="35" t="s">
        <v>59</v>
      </c>
      <c r="E55" s="30" t="s">
        <v>7</v>
      </c>
      <c r="F55" s="57">
        <v>17</v>
      </c>
      <c r="G55" s="59">
        <f>F55*'Katalog stawek i wskaźników'!$C$4</f>
        <v>17</v>
      </c>
    </row>
    <row r="56" spans="1:7" ht="30" customHeight="1" x14ac:dyDescent="0.25">
      <c r="A56" s="10">
        <v>104012</v>
      </c>
      <c r="B56" s="204"/>
      <c r="C56" s="220"/>
      <c r="D56" s="35" t="s">
        <v>60</v>
      </c>
      <c r="E56" s="30" t="s">
        <v>7</v>
      </c>
      <c r="F56" s="57">
        <v>6</v>
      </c>
      <c r="G56" s="59">
        <f>F56*'Katalog stawek i wskaźników'!$C$4</f>
        <v>6</v>
      </c>
    </row>
    <row r="57" spans="1:7" ht="15" customHeight="1" x14ac:dyDescent="0.25">
      <c r="A57" s="10">
        <v>104013</v>
      </c>
      <c r="B57" s="204"/>
      <c r="C57" s="221"/>
      <c r="D57" s="35" t="s">
        <v>61</v>
      </c>
      <c r="E57" s="30" t="s">
        <v>491</v>
      </c>
      <c r="F57" s="57">
        <v>9</v>
      </c>
      <c r="G57" s="59">
        <f>F57*'Katalog stawek i wskaźników'!$C$4</f>
        <v>9</v>
      </c>
    </row>
    <row r="58" spans="1:7" ht="30" customHeight="1" x14ac:dyDescent="0.25">
      <c r="A58" s="10">
        <v>104014</v>
      </c>
      <c r="B58" s="204"/>
      <c r="C58" s="86" t="s">
        <v>62</v>
      </c>
      <c r="D58" s="35" t="s">
        <v>63</v>
      </c>
      <c r="E58" s="30" t="s">
        <v>7</v>
      </c>
      <c r="F58" s="57">
        <v>19</v>
      </c>
      <c r="G58" s="59">
        <f>F58*'Katalog stawek i wskaźników'!$C$4</f>
        <v>19</v>
      </c>
    </row>
    <row r="59" spans="1:7" ht="45" customHeight="1" x14ac:dyDescent="0.25">
      <c r="A59" s="10">
        <v>104015</v>
      </c>
      <c r="B59" s="204"/>
      <c r="C59" s="86" t="s">
        <v>64</v>
      </c>
      <c r="D59" s="35" t="s">
        <v>65</v>
      </c>
      <c r="E59" s="30" t="s">
        <v>7</v>
      </c>
      <c r="F59" s="57">
        <v>15</v>
      </c>
      <c r="G59" s="59">
        <f>F59*'Katalog stawek i wskaźników'!$C$4</f>
        <v>15</v>
      </c>
    </row>
    <row r="60" spans="1:7" ht="30" customHeight="1" x14ac:dyDescent="0.25">
      <c r="A60" s="10">
        <v>104016</v>
      </c>
      <c r="B60" s="205"/>
      <c r="C60" s="86" t="s">
        <v>66</v>
      </c>
      <c r="D60" s="35" t="s">
        <v>466</v>
      </c>
      <c r="E60" s="30" t="s">
        <v>7</v>
      </c>
      <c r="F60" s="57">
        <v>16</v>
      </c>
      <c r="G60" s="59">
        <f>F60*'Katalog stawek i wskaźników'!$C$4</f>
        <v>16</v>
      </c>
    </row>
    <row r="61" spans="1:7" ht="45" customHeight="1" x14ac:dyDescent="0.25">
      <c r="A61" s="10">
        <v>105001</v>
      </c>
      <c r="B61" s="206" t="s">
        <v>4</v>
      </c>
      <c r="C61" s="185" t="s">
        <v>66</v>
      </c>
      <c r="D61" s="35" t="s">
        <v>68</v>
      </c>
      <c r="E61" s="30" t="s">
        <v>7</v>
      </c>
      <c r="F61" s="57">
        <v>24</v>
      </c>
      <c r="G61" s="59">
        <f>F61*'Katalog stawek i wskaźników'!$C$4</f>
        <v>24</v>
      </c>
    </row>
    <row r="62" spans="1:7" ht="45" customHeight="1" x14ac:dyDescent="0.25">
      <c r="A62" s="10">
        <v>105002</v>
      </c>
      <c r="B62" s="208"/>
      <c r="C62" s="186"/>
      <c r="D62" s="35" t="s">
        <v>467</v>
      </c>
      <c r="E62" s="30" t="s">
        <v>7</v>
      </c>
      <c r="F62" s="57">
        <v>22</v>
      </c>
      <c r="G62" s="59">
        <f>F62*'Katalog stawek i wskaźników'!$C$4</f>
        <v>22</v>
      </c>
    </row>
    <row r="63" spans="1:7" ht="25" customHeight="1" x14ac:dyDescent="0.25">
      <c r="A63" s="112">
        <v>2</v>
      </c>
      <c r="B63" s="214" t="s">
        <v>69</v>
      </c>
      <c r="C63" s="215"/>
      <c r="D63" s="215"/>
      <c r="E63" s="216"/>
      <c r="F63" s="110"/>
      <c r="G63" s="111"/>
    </row>
    <row r="64" spans="1:7" ht="60.75" customHeight="1" x14ac:dyDescent="0.25">
      <c r="A64" s="10">
        <v>201001</v>
      </c>
      <c r="B64" s="203" t="s">
        <v>69</v>
      </c>
      <c r="C64" s="185" t="s">
        <v>468</v>
      </c>
      <c r="D64" s="35" t="s">
        <v>70</v>
      </c>
      <c r="E64" s="30" t="s">
        <v>7</v>
      </c>
      <c r="F64" s="57">
        <v>18</v>
      </c>
      <c r="G64" s="59">
        <f>F64*'Katalog stawek i wskaźników'!$C$4</f>
        <v>18</v>
      </c>
    </row>
    <row r="65" spans="1:7" ht="30" customHeight="1" x14ac:dyDescent="0.25">
      <c r="A65" s="10">
        <v>201002</v>
      </c>
      <c r="B65" s="204"/>
      <c r="C65" s="187"/>
      <c r="D65" s="35" t="s">
        <v>71</v>
      </c>
      <c r="E65" s="30" t="s">
        <v>7</v>
      </c>
      <c r="F65" s="57">
        <v>12</v>
      </c>
      <c r="G65" s="59">
        <f>F65*'Katalog stawek i wskaźników'!$C$4</f>
        <v>12</v>
      </c>
    </row>
    <row r="66" spans="1:7" ht="30" customHeight="1" x14ac:dyDescent="0.25">
      <c r="A66" s="10">
        <v>201003</v>
      </c>
      <c r="B66" s="204"/>
      <c r="C66" s="187"/>
      <c r="D66" s="35" t="s">
        <v>72</v>
      </c>
      <c r="E66" s="30" t="s">
        <v>7</v>
      </c>
      <c r="F66" s="57">
        <v>10</v>
      </c>
      <c r="G66" s="59">
        <f>F66*'Katalog stawek i wskaźników'!$C$4</f>
        <v>10</v>
      </c>
    </row>
    <row r="67" spans="1:7" ht="30" customHeight="1" x14ac:dyDescent="0.25">
      <c r="A67" s="10">
        <v>201004</v>
      </c>
      <c r="B67" s="204"/>
      <c r="C67" s="187"/>
      <c r="D67" s="35" t="s">
        <v>73</v>
      </c>
      <c r="E67" s="30" t="s">
        <v>7</v>
      </c>
      <c r="F67" s="57">
        <v>10</v>
      </c>
      <c r="G67" s="59">
        <f>F67*'Katalog stawek i wskaźników'!$C$4</f>
        <v>10</v>
      </c>
    </row>
    <row r="68" spans="1:7" ht="30" customHeight="1" x14ac:dyDescent="0.25">
      <c r="A68" s="10">
        <v>201005</v>
      </c>
      <c r="B68" s="204"/>
      <c r="C68" s="186"/>
      <c r="D68" s="35" t="s">
        <v>74</v>
      </c>
      <c r="E68" s="30" t="s">
        <v>7</v>
      </c>
      <c r="F68" s="57">
        <v>9</v>
      </c>
      <c r="G68" s="59">
        <f>F68*'Katalog stawek i wskaźników'!$C$4</f>
        <v>9</v>
      </c>
    </row>
    <row r="69" spans="1:7" ht="15.75" customHeight="1" x14ac:dyDescent="0.25">
      <c r="A69" s="10">
        <v>201006</v>
      </c>
      <c r="B69" s="204"/>
      <c r="C69" s="185" t="s">
        <v>469</v>
      </c>
      <c r="D69" s="35" t="s">
        <v>75</v>
      </c>
      <c r="E69" s="30" t="s">
        <v>7</v>
      </c>
      <c r="F69" s="57">
        <v>25</v>
      </c>
      <c r="G69" s="59">
        <f>F69*'Katalog stawek i wskaźników'!$C$4</f>
        <v>25</v>
      </c>
    </row>
    <row r="70" spans="1:7" ht="28.5" customHeight="1" x14ac:dyDescent="0.25">
      <c r="A70" s="10">
        <v>201007</v>
      </c>
      <c r="B70" s="204"/>
      <c r="C70" s="187"/>
      <c r="D70" s="35" t="s">
        <v>76</v>
      </c>
      <c r="E70" s="30" t="s">
        <v>7</v>
      </c>
      <c r="F70" s="57">
        <v>26</v>
      </c>
      <c r="G70" s="59">
        <f>F70*'Katalog stawek i wskaźników'!$C$4</f>
        <v>26</v>
      </c>
    </row>
    <row r="71" spans="1:7" ht="45" customHeight="1" x14ac:dyDescent="0.25">
      <c r="A71" s="10">
        <v>201008</v>
      </c>
      <c r="B71" s="204"/>
      <c r="C71" s="186"/>
      <c r="D71" s="35" t="s">
        <v>77</v>
      </c>
      <c r="E71" s="30" t="s">
        <v>7</v>
      </c>
      <c r="F71" s="57">
        <v>41</v>
      </c>
      <c r="G71" s="59">
        <f>F71*'Katalog stawek i wskaźników'!$C$4</f>
        <v>41</v>
      </c>
    </row>
    <row r="72" spans="1:7" ht="60" customHeight="1" x14ac:dyDescent="0.25">
      <c r="A72" s="10">
        <v>201009</v>
      </c>
      <c r="B72" s="204"/>
      <c r="C72" s="86" t="s">
        <v>78</v>
      </c>
      <c r="D72" s="35" t="s">
        <v>79</v>
      </c>
      <c r="E72" s="30" t="s">
        <v>7</v>
      </c>
      <c r="F72" s="57">
        <v>14</v>
      </c>
      <c r="G72" s="59">
        <f>F72*'Katalog stawek i wskaźników'!$C$4</f>
        <v>14</v>
      </c>
    </row>
    <row r="73" spans="1:7" ht="45" customHeight="1" x14ac:dyDescent="0.25">
      <c r="A73" s="10">
        <v>201010</v>
      </c>
      <c r="B73" s="204"/>
      <c r="C73" s="185" t="s">
        <v>81</v>
      </c>
      <c r="D73" s="35" t="s">
        <v>80</v>
      </c>
      <c r="E73" s="30" t="s">
        <v>7</v>
      </c>
      <c r="F73" s="57">
        <v>95</v>
      </c>
      <c r="G73" s="59">
        <f>F73*'Katalog stawek i wskaźników'!$C$4</f>
        <v>95</v>
      </c>
    </row>
    <row r="74" spans="1:7" ht="45" customHeight="1" x14ac:dyDescent="0.25">
      <c r="A74" s="10">
        <v>201011</v>
      </c>
      <c r="B74" s="204"/>
      <c r="C74" s="187"/>
      <c r="D74" s="35" t="s">
        <v>82</v>
      </c>
      <c r="E74" s="30" t="s">
        <v>7</v>
      </c>
      <c r="F74" s="57">
        <v>100</v>
      </c>
      <c r="G74" s="59">
        <f>F74*'Katalog stawek i wskaźników'!$C$4</f>
        <v>100</v>
      </c>
    </row>
    <row r="75" spans="1:7" ht="28.5" customHeight="1" x14ac:dyDescent="0.25">
      <c r="A75" s="10">
        <v>201012</v>
      </c>
      <c r="B75" s="204"/>
      <c r="C75" s="186"/>
      <c r="D75" s="35" t="s">
        <v>83</v>
      </c>
      <c r="E75" s="30" t="s">
        <v>7</v>
      </c>
      <c r="F75" s="57">
        <v>13</v>
      </c>
      <c r="G75" s="59">
        <f>F75*'Katalog stawek i wskaźników'!$C$4</f>
        <v>13</v>
      </c>
    </row>
    <row r="76" spans="1:7" ht="30.75" customHeight="1" x14ac:dyDescent="0.25">
      <c r="A76" s="10">
        <v>201013</v>
      </c>
      <c r="B76" s="204"/>
      <c r="C76" s="185" t="s">
        <v>86</v>
      </c>
      <c r="D76" s="35" t="s">
        <v>84</v>
      </c>
      <c r="E76" s="30" t="s">
        <v>7</v>
      </c>
      <c r="F76" s="57">
        <v>7</v>
      </c>
      <c r="G76" s="59">
        <f>F76*'Katalog stawek i wskaźników'!$C$4</f>
        <v>7</v>
      </c>
    </row>
    <row r="77" spans="1:7" ht="15" customHeight="1" x14ac:dyDescent="0.25">
      <c r="A77" s="10">
        <v>201014</v>
      </c>
      <c r="B77" s="204"/>
      <c r="C77" s="187"/>
      <c r="D77" s="35" t="s">
        <v>85</v>
      </c>
      <c r="E77" s="30" t="s">
        <v>7</v>
      </c>
      <c r="F77" s="57">
        <v>7</v>
      </c>
      <c r="G77" s="59">
        <f>F77*'Katalog stawek i wskaźników'!$C$4</f>
        <v>7</v>
      </c>
    </row>
    <row r="78" spans="1:7" ht="30" customHeight="1" x14ac:dyDescent="0.25">
      <c r="A78" s="10">
        <v>201015</v>
      </c>
      <c r="B78" s="204"/>
      <c r="C78" s="187"/>
      <c r="D78" s="35" t="s">
        <v>87</v>
      </c>
      <c r="E78" s="30" t="s">
        <v>7</v>
      </c>
      <c r="F78" s="57">
        <v>9</v>
      </c>
      <c r="G78" s="59">
        <f>F78*'Katalog stawek i wskaźników'!$C$4</f>
        <v>9</v>
      </c>
    </row>
    <row r="79" spans="1:7" ht="30" customHeight="1" x14ac:dyDescent="0.25">
      <c r="A79" s="10">
        <v>201016</v>
      </c>
      <c r="B79" s="204"/>
      <c r="C79" s="187"/>
      <c r="D79" s="35" t="s">
        <v>88</v>
      </c>
      <c r="E79" s="30" t="s">
        <v>7</v>
      </c>
      <c r="F79" s="57">
        <v>10</v>
      </c>
      <c r="G79" s="59">
        <f>F79*'Katalog stawek i wskaźników'!$C$4</f>
        <v>10</v>
      </c>
    </row>
    <row r="80" spans="1:7" ht="30" customHeight="1" x14ac:dyDescent="0.25">
      <c r="A80" s="10">
        <v>201017</v>
      </c>
      <c r="B80" s="204"/>
      <c r="C80" s="187"/>
      <c r="D80" s="35" t="s">
        <v>89</v>
      </c>
      <c r="E80" s="30" t="s">
        <v>7</v>
      </c>
      <c r="F80" s="57">
        <v>6</v>
      </c>
      <c r="G80" s="59">
        <f>F80*'Katalog stawek i wskaźników'!$C$4</f>
        <v>6</v>
      </c>
    </row>
    <row r="81" spans="1:7" ht="30" customHeight="1" x14ac:dyDescent="0.25">
      <c r="A81" s="10">
        <v>201018</v>
      </c>
      <c r="B81" s="204"/>
      <c r="C81" s="187"/>
      <c r="D81" s="35" t="s">
        <v>90</v>
      </c>
      <c r="E81" s="30" t="s">
        <v>7</v>
      </c>
      <c r="F81" s="57">
        <v>12</v>
      </c>
      <c r="G81" s="59">
        <f>F81*'Katalog stawek i wskaźników'!$C$4</f>
        <v>12</v>
      </c>
    </row>
    <row r="82" spans="1:7" ht="30" customHeight="1" x14ac:dyDescent="0.25">
      <c r="A82" s="10">
        <v>201019</v>
      </c>
      <c r="B82" s="204"/>
      <c r="C82" s="186"/>
      <c r="D82" s="35" t="s">
        <v>91</v>
      </c>
      <c r="E82" s="30" t="s">
        <v>7</v>
      </c>
      <c r="F82" s="57">
        <v>9</v>
      </c>
      <c r="G82" s="59">
        <f>F82*'Katalog stawek i wskaźników'!$C$4</f>
        <v>9</v>
      </c>
    </row>
    <row r="83" spans="1:7" ht="105" customHeight="1" x14ac:dyDescent="0.25">
      <c r="A83" s="10">
        <v>201020</v>
      </c>
      <c r="B83" s="204"/>
      <c r="C83" s="219" t="s">
        <v>506</v>
      </c>
      <c r="D83" s="35" t="s">
        <v>50</v>
      </c>
      <c r="E83" s="30" t="s">
        <v>7</v>
      </c>
      <c r="F83" s="57">
        <v>30</v>
      </c>
      <c r="G83" s="59">
        <f>F83*'Katalog stawek i wskaźników'!$C$4</f>
        <v>30</v>
      </c>
    </row>
    <row r="84" spans="1:7" ht="28.5" customHeight="1" x14ac:dyDescent="0.25">
      <c r="A84" s="10">
        <v>201021</v>
      </c>
      <c r="B84" s="204"/>
      <c r="C84" s="220"/>
      <c r="D84" s="35" t="s">
        <v>51</v>
      </c>
      <c r="E84" s="30" t="s">
        <v>7</v>
      </c>
      <c r="F84" s="57">
        <v>15</v>
      </c>
      <c r="G84" s="59">
        <f>F84*'Katalog stawek i wskaźników'!$C$4</f>
        <v>15</v>
      </c>
    </row>
    <row r="85" spans="1:7" ht="28.5" customHeight="1" x14ac:dyDescent="0.25">
      <c r="A85" s="10">
        <v>201022</v>
      </c>
      <c r="B85" s="204"/>
      <c r="C85" s="220"/>
      <c r="D85" s="35" t="s">
        <v>52</v>
      </c>
      <c r="E85" s="30" t="s">
        <v>7</v>
      </c>
      <c r="F85" s="57">
        <v>28</v>
      </c>
      <c r="G85" s="59">
        <f>F85*'Katalog stawek i wskaźników'!$C$4</f>
        <v>28</v>
      </c>
    </row>
    <row r="86" spans="1:7" ht="30" customHeight="1" x14ac:dyDescent="0.25">
      <c r="A86" s="10">
        <v>201023</v>
      </c>
      <c r="B86" s="204"/>
      <c r="C86" s="220"/>
      <c r="D86" s="35" t="s">
        <v>53</v>
      </c>
      <c r="E86" s="30" t="s">
        <v>7</v>
      </c>
      <c r="F86" s="57">
        <v>6</v>
      </c>
      <c r="G86" s="59">
        <f>F86*'Katalog stawek i wskaźników'!$C$4</f>
        <v>6</v>
      </c>
    </row>
    <row r="87" spans="1:7" ht="30" customHeight="1" x14ac:dyDescent="0.25">
      <c r="A87" s="10">
        <v>201024</v>
      </c>
      <c r="B87" s="204"/>
      <c r="C87" s="220"/>
      <c r="D87" s="35" t="s">
        <v>54</v>
      </c>
      <c r="E87" s="30" t="s">
        <v>7</v>
      </c>
      <c r="F87" s="57">
        <v>21</v>
      </c>
      <c r="G87" s="59">
        <f>F87*'Katalog stawek i wskaźników'!$C$4</f>
        <v>21</v>
      </c>
    </row>
    <row r="88" spans="1:7" ht="28.5" customHeight="1" x14ac:dyDescent="0.25">
      <c r="A88" s="10">
        <v>201025</v>
      </c>
      <c r="B88" s="204"/>
      <c r="C88" s="220"/>
      <c r="D88" s="35" t="s">
        <v>56</v>
      </c>
      <c r="E88" s="30" t="s">
        <v>7</v>
      </c>
      <c r="F88" s="57">
        <v>21</v>
      </c>
      <c r="G88" s="59">
        <f>F88*'Katalog stawek i wskaźników'!$C$4</f>
        <v>21</v>
      </c>
    </row>
    <row r="89" spans="1:7" ht="45" customHeight="1" x14ac:dyDescent="0.25">
      <c r="A89" s="10">
        <v>201026</v>
      </c>
      <c r="B89" s="204"/>
      <c r="C89" s="220"/>
      <c r="D89" s="35" t="s">
        <v>92</v>
      </c>
      <c r="E89" s="30" t="s">
        <v>491</v>
      </c>
      <c r="F89" s="57">
        <v>11</v>
      </c>
      <c r="G89" s="59">
        <f>F89*'Katalog stawek i wskaźników'!$C$4</f>
        <v>11</v>
      </c>
    </row>
    <row r="90" spans="1:7" ht="30" customHeight="1" x14ac:dyDescent="0.25">
      <c r="A90" s="10">
        <v>201027</v>
      </c>
      <c r="B90" s="204"/>
      <c r="C90" s="220"/>
      <c r="D90" s="35" t="s">
        <v>93</v>
      </c>
      <c r="E90" s="30" t="s">
        <v>7</v>
      </c>
      <c r="F90" s="57">
        <v>33</v>
      </c>
      <c r="G90" s="59">
        <f>F90*'Katalog stawek i wskaźników'!$C$4</f>
        <v>33</v>
      </c>
    </row>
    <row r="91" spans="1:7" ht="30" customHeight="1" x14ac:dyDescent="0.25">
      <c r="A91" s="10">
        <v>201028</v>
      </c>
      <c r="B91" s="204"/>
      <c r="C91" s="220"/>
      <c r="D91" s="35" t="s">
        <v>59</v>
      </c>
      <c r="E91" s="30" t="s">
        <v>7</v>
      </c>
      <c r="F91" s="57">
        <v>22</v>
      </c>
      <c r="G91" s="59">
        <f>F91*'Katalog stawek i wskaźników'!$C$4</f>
        <v>22</v>
      </c>
    </row>
    <row r="92" spans="1:7" ht="30" customHeight="1" x14ac:dyDescent="0.25">
      <c r="A92" s="10">
        <v>201029</v>
      </c>
      <c r="B92" s="204"/>
      <c r="C92" s="220"/>
      <c r="D92" s="35" t="s">
        <v>60</v>
      </c>
      <c r="E92" s="30" t="s">
        <v>7</v>
      </c>
      <c r="F92" s="57">
        <v>8</v>
      </c>
      <c r="G92" s="59">
        <f>F92*'Katalog stawek i wskaźników'!$C$4</f>
        <v>8</v>
      </c>
    </row>
    <row r="93" spans="1:7" ht="28.5" customHeight="1" x14ac:dyDescent="0.25">
      <c r="A93" s="10">
        <v>201030</v>
      </c>
      <c r="B93" s="204"/>
      <c r="C93" s="221"/>
      <c r="D93" s="35" t="s">
        <v>61</v>
      </c>
      <c r="E93" s="30" t="s">
        <v>491</v>
      </c>
      <c r="F93" s="57">
        <v>9</v>
      </c>
      <c r="G93" s="59">
        <f>F93*'Katalog stawek i wskaźników'!$C$4</f>
        <v>9</v>
      </c>
    </row>
    <row r="94" spans="1:7" ht="90" customHeight="1" x14ac:dyDescent="0.25">
      <c r="A94" s="10">
        <v>201031</v>
      </c>
      <c r="B94" s="204"/>
      <c r="C94" s="86" t="s">
        <v>94</v>
      </c>
      <c r="D94" s="35" t="s">
        <v>95</v>
      </c>
      <c r="E94" s="30" t="s">
        <v>7</v>
      </c>
      <c r="F94" s="57">
        <v>13</v>
      </c>
      <c r="G94" s="59">
        <f>F94*'Katalog stawek i wskaźników'!$C$4</f>
        <v>13</v>
      </c>
    </row>
    <row r="95" spans="1:7" ht="45" customHeight="1" x14ac:dyDescent="0.25">
      <c r="A95" s="10">
        <v>201032</v>
      </c>
      <c r="B95" s="204"/>
      <c r="C95" s="185" t="s">
        <v>96</v>
      </c>
      <c r="D95" s="35" t="s">
        <v>97</v>
      </c>
      <c r="E95" s="30" t="s">
        <v>7</v>
      </c>
      <c r="F95" s="57">
        <v>7</v>
      </c>
      <c r="G95" s="59">
        <f>F95*'Katalog stawek i wskaźników'!$C$4</f>
        <v>7</v>
      </c>
    </row>
    <row r="96" spans="1:7" ht="28.5" customHeight="1" x14ac:dyDescent="0.25">
      <c r="A96" s="10">
        <v>201033</v>
      </c>
      <c r="B96" s="204"/>
      <c r="C96" s="186"/>
      <c r="D96" s="35" t="s">
        <v>98</v>
      </c>
      <c r="E96" s="30" t="s">
        <v>7</v>
      </c>
      <c r="F96" s="57">
        <v>7</v>
      </c>
      <c r="G96" s="59">
        <f>F96*'Katalog stawek i wskaźników'!$C$4</f>
        <v>7</v>
      </c>
    </row>
    <row r="97" spans="1:10" ht="75" customHeight="1" x14ac:dyDescent="0.25">
      <c r="A97" s="10">
        <v>201034</v>
      </c>
      <c r="B97" s="205"/>
      <c r="C97" s="86" t="s">
        <v>99</v>
      </c>
      <c r="D97" s="35" t="s">
        <v>100</v>
      </c>
      <c r="E97" s="30" t="s">
        <v>7</v>
      </c>
      <c r="F97" s="57">
        <v>6</v>
      </c>
      <c r="G97" s="59">
        <f>F97*'Katalog stawek i wskaźników'!$C$4</f>
        <v>6</v>
      </c>
    </row>
    <row r="98" spans="1:10" ht="25" customHeight="1" x14ac:dyDescent="0.25">
      <c r="A98" s="112">
        <v>3</v>
      </c>
      <c r="B98" s="214" t="s">
        <v>101</v>
      </c>
      <c r="C98" s="215"/>
      <c r="D98" s="215"/>
      <c r="E98" s="216"/>
      <c r="F98" s="110"/>
      <c r="G98" s="111"/>
    </row>
    <row r="99" spans="1:10" ht="30" customHeight="1" x14ac:dyDescent="0.25">
      <c r="A99" s="10">
        <v>301001</v>
      </c>
      <c r="B99" s="206" t="s">
        <v>101</v>
      </c>
      <c r="C99" s="185" t="s">
        <v>5</v>
      </c>
      <c r="D99" s="35" t="s">
        <v>102</v>
      </c>
      <c r="E99" s="30" t="s">
        <v>7</v>
      </c>
      <c r="F99" s="57">
        <v>4</v>
      </c>
      <c r="G99" s="59">
        <f>F99*'Katalog stawek i wskaźników'!$C$4</f>
        <v>4</v>
      </c>
    </row>
    <row r="100" spans="1:10" ht="30" customHeight="1" x14ac:dyDescent="0.25">
      <c r="A100" s="10">
        <v>301002</v>
      </c>
      <c r="B100" s="207"/>
      <c r="C100" s="187"/>
      <c r="D100" s="35" t="s">
        <v>103</v>
      </c>
      <c r="E100" s="30" t="s">
        <v>7</v>
      </c>
      <c r="F100" s="57">
        <v>13</v>
      </c>
      <c r="G100" s="59">
        <f>F100*'Katalog stawek i wskaźników'!$C$4</f>
        <v>13</v>
      </c>
    </row>
    <row r="101" spans="1:10" ht="30" customHeight="1" x14ac:dyDescent="0.25">
      <c r="A101" s="10">
        <v>301003</v>
      </c>
      <c r="B101" s="207"/>
      <c r="C101" s="187"/>
      <c r="D101" s="35" t="s">
        <v>104</v>
      </c>
      <c r="E101" s="30" t="s">
        <v>7</v>
      </c>
      <c r="F101" s="57">
        <v>18</v>
      </c>
      <c r="G101" s="59">
        <f>F101*'Katalog stawek i wskaźników'!$C$4</f>
        <v>18</v>
      </c>
    </row>
    <row r="102" spans="1:10" ht="30" customHeight="1" x14ac:dyDescent="0.25">
      <c r="A102" s="10">
        <v>301004</v>
      </c>
      <c r="B102" s="207"/>
      <c r="C102" s="187"/>
      <c r="D102" s="35" t="s">
        <v>105</v>
      </c>
      <c r="E102" s="30" t="s">
        <v>7</v>
      </c>
      <c r="F102" s="57">
        <v>13</v>
      </c>
      <c r="G102" s="59">
        <f>F102*'Katalog stawek i wskaźników'!$C$4</f>
        <v>13</v>
      </c>
    </row>
    <row r="103" spans="1:10" ht="30" customHeight="1" x14ac:dyDescent="0.25">
      <c r="A103" s="10">
        <v>301005</v>
      </c>
      <c r="B103" s="207"/>
      <c r="C103" s="186"/>
      <c r="D103" s="35" t="s">
        <v>106</v>
      </c>
      <c r="E103" s="30" t="s">
        <v>7</v>
      </c>
      <c r="F103" s="57">
        <v>25</v>
      </c>
      <c r="G103" s="59">
        <f>F103*'Katalog stawek i wskaźników'!$C$4</f>
        <v>25</v>
      </c>
    </row>
    <row r="104" spans="1:10" ht="62" x14ac:dyDescent="0.25">
      <c r="A104" s="10">
        <v>301006</v>
      </c>
      <c r="B104" s="207"/>
      <c r="C104" s="88" t="s">
        <v>107</v>
      </c>
      <c r="D104" s="35" t="s">
        <v>870</v>
      </c>
      <c r="E104" s="30" t="s">
        <v>7</v>
      </c>
      <c r="F104" s="57">
        <v>11</v>
      </c>
      <c r="G104" s="59">
        <f>F104*'Katalog stawek i wskaźników'!$C$4</f>
        <v>11</v>
      </c>
    </row>
    <row r="105" spans="1:10" ht="60" customHeight="1" x14ac:dyDescent="0.25">
      <c r="A105" s="10">
        <v>301007</v>
      </c>
      <c r="B105" s="207"/>
      <c r="C105" s="219" t="s">
        <v>403</v>
      </c>
      <c r="D105" s="35" t="s">
        <v>645</v>
      </c>
      <c r="E105" s="30" t="s">
        <v>491</v>
      </c>
      <c r="F105" s="57">
        <v>11</v>
      </c>
      <c r="G105" s="59">
        <f>F105*'Katalog stawek i wskaźników'!$C$4</f>
        <v>11</v>
      </c>
      <c r="H105" s="79"/>
      <c r="J105" s="79"/>
    </row>
    <row r="106" spans="1:10" ht="31" x14ac:dyDescent="0.25">
      <c r="A106" s="10">
        <v>301008</v>
      </c>
      <c r="B106" s="207"/>
      <c r="C106" s="220"/>
      <c r="D106" s="35" t="s">
        <v>871</v>
      </c>
      <c r="E106" s="30" t="s">
        <v>7</v>
      </c>
      <c r="F106" s="57">
        <v>16</v>
      </c>
      <c r="G106" s="59">
        <f>F106*'Katalog stawek i wskaźników'!$C$4</f>
        <v>16</v>
      </c>
    </row>
    <row r="107" spans="1:10" ht="30" customHeight="1" x14ac:dyDescent="0.25">
      <c r="A107" s="10">
        <v>301009</v>
      </c>
      <c r="B107" s="207"/>
      <c r="C107" s="220"/>
      <c r="D107" s="35" t="s">
        <v>872</v>
      </c>
      <c r="E107" s="30" t="s">
        <v>7</v>
      </c>
      <c r="F107" s="57">
        <v>4</v>
      </c>
      <c r="G107" s="59">
        <f>F107*'Katalog stawek i wskaźników'!$C$4</f>
        <v>4</v>
      </c>
    </row>
    <row r="108" spans="1:10" ht="15" customHeight="1" x14ac:dyDescent="0.25">
      <c r="A108" s="10">
        <v>301010</v>
      </c>
      <c r="B108" s="207"/>
      <c r="C108" s="220"/>
      <c r="D108" s="35" t="s">
        <v>404</v>
      </c>
      <c r="E108" s="30" t="s">
        <v>7</v>
      </c>
      <c r="F108" s="57">
        <v>4</v>
      </c>
      <c r="G108" s="59">
        <f>F108*'Katalog stawek i wskaźników'!$C$4</f>
        <v>4</v>
      </c>
    </row>
    <row r="109" spans="1:10" ht="15" customHeight="1" x14ac:dyDescent="0.25">
      <c r="A109" s="10">
        <v>301011</v>
      </c>
      <c r="B109" s="207"/>
      <c r="C109" s="220"/>
      <c r="D109" s="35" t="s">
        <v>115</v>
      </c>
      <c r="E109" s="30" t="s">
        <v>7</v>
      </c>
      <c r="F109" s="57">
        <v>4</v>
      </c>
      <c r="G109" s="59">
        <f>F109*'Katalog stawek i wskaźników'!$C$4</f>
        <v>4</v>
      </c>
    </row>
    <row r="110" spans="1:10" ht="30" customHeight="1" x14ac:dyDescent="0.25">
      <c r="A110" s="10">
        <v>301012</v>
      </c>
      <c r="B110" s="207"/>
      <c r="C110" s="220"/>
      <c r="D110" s="35" t="s">
        <v>116</v>
      </c>
      <c r="E110" s="30" t="s">
        <v>7</v>
      </c>
      <c r="F110" s="57">
        <v>4</v>
      </c>
      <c r="G110" s="59">
        <f>F110*'Katalog stawek i wskaźników'!$C$4</f>
        <v>4</v>
      </c>
    </row>
    <row r="111" spans="1:10" ht="30" customHeight="1" x14ac:dyDescent="0.25">
      <c r="A111" s="10">
        <v>301013</v>
      </c>
      <c r="B111" s="207"/>
      <c r="C111" s="220"/>
      <c r="D111" s="35" t="s">
        <v>117</v>
      </c>
      <c r="E111" s="30" t="s">
        <v>7</v>
      </c>
      <c r="F111" s="57">
        <v>4</v>
      </c>
      <c r="G111" s="59">
        <f>F111*'Katalog stawek i wskaźników'!$C$4</f>
        <v>4</v>
      </c>
    </row>
    <row r="112" spans="1:10" ht="15" customHeight="1" x14ac:dyDescent="0.25">
      <c r="A112" s="10">
        <v>301014</v>
      </c>
      <c r="B112" s="207"/>
      <c r="C112" s="220"/>
      <c r="D112" s="35" t="s">
        <v>405</v>
      </c>
      <c r="E112" s="30" t="s">
        <v>7</v>
      </c>
      <c r="F112" s="57">
        <v>4</v>
      </c>
      <c r="G112" s="59">
        <f>F112*'Katalog stawek i wskaźników'!$C$4</f>
        <v>4</v>
      </c>
    </row>
    <row r="113" spans="1:8" ht="30" customHeight="1" x14ac:dyDescent="0.25">
      <c r="A113" s="10">
        <v>301015</v>
      </c>
      <c r="B113" s="207"/>
      <c r="C113" s="221"/>
      <c r="D113" s="35" t="s">
        <v>406</v>
      </c>
      <c r="E113" s="30" t="s">
        <v>7</v>
      </c>
      <c r="F113" s="57">
        <v>4</v>
      </c>
      <c r="G113" s="59">
        <f>F113*'Katalog stawek i wskaźników'!$C$4</f>
        <v>4</v>
      </c>
    </row>
    <row r="114" spans="1:8" ht="75" customHeight="1" x14ac:dyDescent="0.25">
      <c r="A114" s="10">
        <v>301016</v>
      </c>
      <c r="B114" s="207"/>
      <c r="C114" s="219" t="s">
        <v>125</v>
      </c>
      <c r="D114" s="35" t="s">
        <v>644</v>
      </c>
      <c r="E114" s="30" t="s">
        <v>7</v>
      </c>
      <c r="F114" s="57">
        <v>48</v>
      </c>
      <c r="G114" s="59">
        <f>F114*'Katalog stawek i wskaźników'!$C$4</f>
        <v>48</v>
      </c>
    </row>
    <row r="115" spans="1:8" ht="65.25" customHeight="1" x14ac:dyDescent="0.25">
      <c r="A115" s="10">
        <v>301017</v>
      </c>
      <c r="B115" s="207"/>
      <c r="C115" s="220"/>
      <c r="D115" s="35" t="s">
        <v>886</v>
      </c>
      <c r="E115" s="30" t="s">
        <v>7</v>
      </c>
      <c r="F115" s="57">
        <v>95</v>
      </c>
      <c r="G115" s="59">
        <f>F115*'Katalog stawek i wskaźników'!$C$4</f>
        <v>95</v>
      </c>
      <c r="H115" s="92"/>
    </row>
    <row r="116" spans="1:8" ht="30" customHeight="1" x14ac:dyDescent="0.25">
      <c r="A116" s="10">
        <v>301018</v>
      </c>
      <c r="B116" s="207"/>
      <c r="C116" s="90"/>
      <c r="D116" s="35" t="s">
        <v>139</v>
      </c>
      <c r="E116" s="30" t="s">
        <v>7</v>
      </c>
      <c r="F116" s="57">
        <v>2</v>
      </c>
      <c r="G116" s="59">
        <f>F116*'Katalog stawek i wskaźników'!$C$4</f>
        <v>2</v>
      </c>
    </row>
    <row r="117" spans="1:8" ht="75.75" customHeight="1" x14ac:dyDescent="0.25">
      <c r="A117" s="10">
        <v>301019</v>
      </c>
      <c r="B117" s="207"/>
      <c r="C117" s="88" t="s">
        <v>140</v>
      </c>
      <c r="D117" s="77" t="s">
        <v>879</v>
      </c>
      <c r="E117" s="30" t="s">
        <v>7</v>
      </c>
      <c r="F117" s="57">
        <v>32</v>
      </c>
      <c r="G117" s="59">
        <f>F117*'Katalog stawek i wskaźników'!$C$4</f>
        <v>32</v>
      </c>
    </row>
    <row r="118" spans="1:8" ht="60" customHeight="1" x14ac:dyDescent="0.25">
      <c r="A118" s="10">
        <v>301020</v>
      </c>
      <c r="B118" s="207"/>
      <c r="C118" s="86" t="s">
        <v>143</v>
      </c>
      <c r="D118" s="35" t="s">
        <v>144</v>
      </c>
      <c r="E118" s="30" t="s">
        <v>7</v>
      </c>
      <c r="F118" s="57">
        <v>7</v>
      </c>
      <c r="G118" s="59">
        <f>F118*'Katalog stawek i wskaźników'!$C$4</f>
        <v>7</v>
      </c>
    </row>
    <row r="119" spans="1:8" ht="15" customHeight="1" x14ac:dyDescent="0.25">
      <c r="A119" s="10">
        <v>301021</v>
      </c>
      <c r="B119" s="208"/>
      <c r="C119" s="89"/>
      <c r="D119" s="35" t="s">
        <v>145</v>
      </c>
      <c r="E119" s="30" t="s">
        <v>7</v>
      </c>
      <c r="F119" s="57">
        <v>15</v>
      </c>
      <c r="G119" s="59">
        <f>F119*'Katalog stawek i wskaźników'!$C$4</f>
        <v>15</v>
      </c>
    </row>
    <row r="120" spans="1:8" ht="28.5" customHeight="1" x14ac:dyDescent="0.25">
      <c r="A120" s="112">
        <v>4</v>
      </c>
      <c r="B120" s="214" t="s">
        <v>428</v>
      </c>
      <c r="C120" s="215"/>
      <c r="D120" s="215"/>
      <c r="E120" s="216"/>
      <c r="F120" s="110"/>
      <c r="G120" s="111"/>
    </row>
    <row r="121" spans="1:8" ht="30" customHeight="1" x14ac:dyDescent="0.25">
      <c r="A121" s="10">
        <v>401001</v>
      </c>
      <c r="B121" s="206" t="s">
        <v>146</v>
      </c>
      <c r="C121" s="185" t="s">
        <v>634</v>
      </c>
      <c r="D121" s="35" t="s">
        <v>147</v>
      </c>
      <c r="E121" s="30" t="s">
        <v>7</v>
      </c>
      <c r="F121" s="57">
        <v>8</v>
      </c>
      <c r="G121" s="59">
        <f>F121*'Katalog stawek i wskaźników'!$C$4</f>
        <v>8</v>
      </c>
    </row>
    <row r="122" spans="1:8" ht="30" customHeight="1" x14ac:dyDescent="0.25">
      <c r="A122" s="10">
        <v>401002</v>
      </c>
      <c r="B122" s="207"/>
      <c r="C122" s="186"/>
      <c r="D122" s="35" t="s">
        <v>148</v>
      </c>
      <c r="E122" s="30" t="s">
        <v>7</v>
      </c>
      <c r="F122" s="57">
        <v>8</v>
      </c>
      <c r="G122" s="59">
        <f>F122*'Katalog stawek i wskaźników'!$C$4</f>
        <v>8</v>
      </c>
    </row>
    <row r="123" spans="1:8" ht="15" customHeight="1" x14ac:dyDescent="0.25">
      <c r="A123" s="10">
        <v>401003</v>
      </c>
      <c r="B123" s="207"/>
      <c r="C123" s="86" t="s">
        <v>149</v>
      </c>
      <c r="D123" s="35" t="s">
        <v>150</v>
      </c>
      <c r="E123" s="30" t="s">
        <v>151</v>
      </c>
      <c r="F123" s="71">
        <v>16</v>
      </c>
      <c r="G123" s="59">
        <f>F123*'Katalog stawek i wskaźników'!$C$4</f>
        <v>16</v>
      </c>
    </row>
    <row r="124" spans="1:8" ht="31" x14ac:dyDescent="0.25">
      <c r="A124" s="10">
        <v>401004</v>
      </c>
      <c r="B124" s="207"/>
      <c r="C124" s="185" t="s">
        <v>159</v>
      </c>
      <c r="D124" s="35" t="s">
        <v>880</v>
      </c>
      <c r="E124" s="30" t="s">
        <v>7</v>
      </c>
      <c r="F124" s="56">
        <v>12</v>
      </c>
      <c r="G124" s="59">
        <f>F124*'Katalog stawek i wskaźników'!$C$4</f>
        <v>12</v>
      </c>
    </row>
    <row r="125" spans="1:8" ht="21.75" customHeight="1" x14ac:dyDescent="0.25">
      <c r="A125" s="10">
        <v>401005</v>
      </c>
      <c r="B125" s="208"/>
      <c r="C125" s="186"/>
      <c r="D125" s="35" t="s">
        <v>160</v>
      </c>
      <c r="E125" s="30" t="s">
        <v>7</v>
      </c>
      <c r="F125" s="56">
        <v>10</v>
      </c>
      <c r="G125" s="59">
        <f>F125*'Katalog stawek i wskaźników'!$C$4</f>
        <v>10</v>
      </c>
    </row>
    <row r="126" spans="1:8" ht="30.75" customHeight="1" x14ac:dyDescent="0.25">
      <c r="A126" s="10">
        <v>402001</v>
      </c>
      <c r="B126" s="206" t="s">
        <v>161</v>
      </c>
      <c r="C126" s="185" t="s">
        <v>5</v>
      </c>
      <c r="D126" s="35" t="s">
        <v>147</v>
      </c>
      <c r="E126" s="30" t="s">
        <v>7</v>
      </c>
      <c r="F126" s="57">
        <v>8</v>
      </c>
      <c r="G126" s="59">
        <f>F126*'Katalog stawek i wskaźników'!$C$4</f>
        <v>8</v>
      </c>
    </row>
    <row r="127" spans="1:8" ht="21.75" customHeight="1" x14ac:dyDescent="0.25">
      <c r="A127" s="10">
        <v>402002</v>
      </c>
      <c r="B127" s="207"/>
      <c r="C127" s="186"/>
      <c r="D127" s="35" t="s">
        <v>162</v>
      </c>
      <c r="E127" s="30" t="s">
        <v>7</v>
      </c>
      <c r="F127" s="57">
        <v>8</v>
      </c>
      <c r="G127" s="59">
        <f>F127*'Katalog stawek i wskaźników'!$C$4</f>
        <v>8</v>
      </c>
    </row>
    <row r="128" spans="1:8" ht="25" customHeight="1" x14ac:dyDescent="0.25">
      <c r="A128" s="112">
        <v>5</v>
      </c>
      <c r="B128" s="214" t="s">
        <v>429</v>
      </c>
      <c r="C128" s="215"/>
      <c r="D128" s="215"/>
      <c r="E128" s="216"/>
      <c r="F128" s="113"/>
      <c r="G128" s="111"/>
    </row>
    <row r="129" spans="1:7" ht="42" customHeight="1" x14ac:dyDescent="0.25">
      <c r="A129" s="10">
        <v>501001</v>
      </c>
      <c r="B129" s="203" t="s">
        <v>898</v>
      </c>
      <c r="C129" s="219" t="s">
        <v>168</v>
      </c>
      <c r="D129" s="35" t="s">
        <v>887</v>
      </c>
      <c r="E129" s="30" t="s">
        <v>7</v>
      </c>
      <c r="F129" s="57">
        <v>18</v>
      </c>
      <c r="G129" s="59">
        <f>F129*'Katalog stawek i wskaźników'!$C$4</f>
        <v>18</v>
      </c>
    </row>
    <row r="130" spans="1:7" ht="42" customHeight="1" x14ac:dyDescent="0.25">
      <c r="A130" s="10">
        <v>501002</v>
      </c>
      <c r="B130" s="204"/>
      <c r="C130" s="220"/>
      <c r="D130" s="35" t="s">
        <v>888</v>
      </c>
      <c r="E130" s="30" t="s">
        <v>7</v>
      </c>
      <c r="F130" s="57">
        <v>18</v>
      </c>
      <c r="G130" s="59">
        <f>F130*'Katalog stawek i wskaźników'!$C$4</f>
        <v>18</v>
      </c>
    </row>
    <row r="131" spans="1:7" ht="42" customHeight="1" x14ac:dyDescent="0.25">
      <c r="A131" s="10">
        <v>501003</v>
      </c>
      <c r="B131" s="204"/>
      <c r="C131" s="220"/>
      <c r="D131" s="35" t="s">
        <v>889</v>
      </c>
      <c r="E131" s="30" t="s">
        <v>7</v>
      </c>
      <c r="F131" s="57">
        <v>31</v>
      </c>
      <c r="G131" s="59">
        <f>F131*'Katalog stawek i wskaźników'!$C$4</f>
        <v>31</v>
      </c>
    </row>
    <row r="132" spans="1:7" ht="25" customHeight="1" x14ac:dyDescent="0.25">
      <c r="A132" s="112">
        <v>6</v>
      </c>
      <c r="B132" s="214" t="s">
        <v>169</v>
      </c>
      <c r="C132" s="215"/>
      <c r="D132" s="215"/>
      <c r="E132" s="216"/>
      <c r="F132" s="113"/>
      <c r="G132" s="111"/>
    </row>
    <row r="133" spans="1:7" ht="15" customHeight="1" x14ac:dyDescent="0.25">
      <c r="A133" s="10">
        <v>601001</v>
      </c>
      <c r="B133" s="206" t="s">
        <v>66</v>
      </c>
      <c r="C133" s="80" t="s">
        <v>514</v>
      </c>
      <c r="D133" s="34" t="s">
        <v>170</v>
      </c>
      <c r="E133" s="30" t="s">
        <v>7</v>
      </c>
      <c r="F133" s="57">
        <v>2</v>
      </c>
      <c r="G133" s="59">
        <f>F133*'Katalog stawek i wskaźników'!$C$4</f>
        <v>2</v>
      </c>
    </row>
    <row r="134" spans="1:7" ht="30" customHeight="1" x14ac:dyDescent="0.25">
      <c r="A134" s="10">
        <v>601002</v>
      </c>
      <c r="B134" s="207"/>
      <c r="C134" s="80" t="s">
        <v>515</v>
      </c>
      <c r="D134" s="34" t="s">
        <v>170</v>
      </c>
      <c r="E134" s="30" t="s">
        <v>7</v>
      </c>
      <c r="F134" s="57">
        <v>3</v>
      </c>
      <c r="G134" s="59">
        <f>F134*'Katalog stawek i wskaźników'!$C$4</f>
        <v>3</v>
      </c>
    </row>
    <row r="135" spans="1:7" ht="30" customHeight="1" x14ac:dyDescent="0.25">
      <c r="A135" s="10">
        <v>601003</v>
      </c>
      <c r="B135" s="207"/>
      <c r="C135" s="80" t="s">
        <v>516</v>
      </c>
      <c r="D135" s="34" t="s">
        <v>170</v>
      </c>
      <c r="E135" s="30" t="s">
        <v>7</v>
      </c>
      <c r="F135" s="57">
        <v>4</v>
      </c>
      <c r="G135" s="59">
        <f>F135*'Katalog stawek i wskaźników'!$C$4</f>
        <v>4</v>
      </c>
    </row>
    <row r="136" spans="1:7" ht="30" customHeight="1" x14ac:dyDescent="0.25">
      <c r="A136" s="10">
        <v>601004</v>
      </c>
      <c r="B136" s="207"/>
      <c r="C136" s="80" t="s">
        <v>517</v>
      </c>
      <c r="D136" s="34" t="s">
        <v>170</v>
      </c>
      <c r="E136" s="30" t="s">
        <v>7</v>
      </c>
      <c r="F136" s="57">
        <v>5</v>
      </c>
      <c r="G136" s="59">
        <f>F136*'Katalog stawek i wskaźników'!$C$4</f>
        <v>5</v>
      </c>
    </row>
    <row r="137" spans="1:7" ht="75.75" customHeight="1" x14ac:dyDescent="0.25">
      <c r="A137" s="10">
        <v>601005</v>
      </c>
      <c r="B137" s="207"/>
      <c r="C137" s="80" t="s">
        <v>514</v>
      </c>
      <c r="D137" s="34" t="s">
        <v>601</v>
      </c>
      <c r="E137" s="30" t="s">
        <v>7</v>
      </c>
      <c r="F137" s="57">
        <v>8</v>
      </c>
      <c r="G137" s="59">
        <f>F137*'Katalog stawek i wskaźników'!$C$4</f>
        <v>8</v>
      </c>
    </row>
    <row r="138" spans="1:7" ht="76.5" customHeight="1" x14ac:dyDescent="0.25">
      <c r="A138" s="10">
        <v>601006</v>
      </c>
      <c r="B138" s="207"/>
      <c r="C138" s="80" t="s">
        <v>515</v>
      </c>
      <c r="D138" s="34" t="s">
        <v>601</v>
      </c>
      <c r="E138" s="30" t="s">
        <v>7</v>
      </c>
      <c r="F138" s="56">
        <v>16</v>
      </c>
      <c r="G138" s="59">
        <f>F138*'Katalog stawek i wskaźników'!$C$4</f>
        <v>16</v>
      </c>
    </row>
    <row r="139" spans="1:7" ht="79.5" customHeight="1" x14ac:dyDescent="0.25">
      <c r="A139" s="10">
        <v>601007</v>
      </c>
      <c r="B139" s="207"/>
      <c r="C139" s="80" t="s">
        <v>516</v>
      </c>
      <c r="D139" s="34" t="s">
        <v>601</v>
      </c>
      <c r="E139" s="30" t="s">
        <v>7</v>
      </c>
      <c r="F139" s="57">
        <v>24</v>
      </c>
      <c r="G139" s="59">
        <f>F139*'Katalog stawek i wskaźników'!$C$4</f>
        <v>24</v>
      </c>
    </row>
    <row r="140" spans="1:7" ht="80.25" customHeight="1" x14ac:dyDescent="0.25">
      <c r="A140" s="10">
        <v>601008</v>
      </c>
      <c r="B140" s="207"/>
      <c r="C140" s="80" t="s">
        <v>517</v>
      </c>
      <c r="D140" s="34" t="s">
        <v>601</v>
      </c>
      <c r="E140" s="30" t="s">
        <v>7</v>
      </c>
      <c r="F140" s="57">
        <v>32</v>
      </c>
      <c r="G140" s="59">
        <f>F140*'Katalog stawek i wskaźników'!$C$4</f>
        <v>32</v>
      </c>
    </row>
    <row r="141" spans="1:7" ht="25" customHeight="1" x14ac:dyDescent="0.25">
      <c r="A141" s="112">
        <v>7</v>
      </c>
      <c r="B141" s="214" t="s">
        <v>172</v>
      </c>
      <c r="C141" s="215"/>
      <c r="D141" s="215"/>
      <c r="E141" s="216"/>
      <c r="F141" s="110"/>
      <c r="G141" s="111"/>
    </row>
    <row r="142" spans="1:7" ht="49.5" customHeight="1" x14ac:dyDescent="0.25">
      <c r="A142" s="10">
        <v>701001</v>
      </c>
      <c r="B142" s="206"/>
      <c r="C142" s="185" t="s">
        <v>848</v>
      </c>
      <c r="D142" s="35" t="s">
        <v>581</v>
      </c>
      <c r="E142" s="30" t="s">
        <v>7</v>
      </c>
      <c r="F142" s="57">
        <v>5</v>
      </c>
      <c r="G142" s="59">
        <f>F142*'Katalog stawek i wskaźników'!$C$4</f>
        <v>5</v>
      </c>
    </row>
    <row r="143" spans="1:7" ht="54" customHeight="1" x14ac:dyDescent="0.25">
      <c r="A143" s="10">
        <v>701002</v>
      </c>
      <c r="B143" s="207"/>
      <c r="C143" s="186"/>
      <c r="D143" s="35" t="s">
        <v>171</v>
      </c>
      <c r="E143" s="30" t="s">
        <v>7</v>
      </c>
      <c r="F143" s="57">
        <v>9</v>
      </c>
      <c r="G143" s="59">
        <f>F143*'Katalog stawek i wskaźników'!$C$4</f>
        <v>9</v>
      </c>
    </row>
    <row r="144" spans="1:7" ht="62" x14ac:dyDescent="0.25">
      <c r="A144" s="10">
        <v>701003</v>
      </c>
      <c r="B144" s="207"/>
      <c r="C144" s="86" t="s">
        <v>909</v>
      </c>
      <c r="D144" s="77" t="s">
        <v>160</v>
      </c>
      <c r="E144" s="30" t="s">
        <v>7</v>
      </c>
      <c r="F144" s="57">
        <v>4</v>
      </c>
      <c r="G144" s="59">
        <f>F144*'Katalog stawek i wskaźników'!$C$4</f>
        <v>4</v>
      </c>
    </row>
    <row r="145" spans="1:7" ht="62" x14ac:dyDescent="0.25">
      <c r="A145" s="10">
        <v>701007</v>
      </c>
      <c r="B145" s="207"/>
      <c r="C145" s="86" t="s">
        <v>910</v>
      </c>
      <c r="D145" s="77" t="s">
        <v>160</v>
      </c>
      <c r="E145" s="30" t="s">
        <v>7</v>
      </c>
      <c r="F145" s="57">
        <v>5</v>
      </c>
      <c r="G145" s="59">
        <f>F145*'Katalog stawek i wskaźników'!$C$4</f>
        <v>5</v>
      </c>
    </row>
    <row r="146" spans="1:7" ht="62" x14ac:dyDescent="0.25">
      <c r="A146" s="10">
        <v>701009</v>
      </c>
      <c r="B146" s="207"/>
      <c r="C146" s="86" t="s">
        <v>911</v>
      </c>
      <c r="D146" s="77" t="s">
        <v>160</v>
      </c>
      <c r="E146" s="30" t="s">
        <v>7</v>
      </c>
      <c r="F146" s="57">
        <v>6</v>
      </c>
      <c r="G146" s="59">
        <f>F146*'Katalog stawek i wskaźników'!$C$4</f>
        <v>6</v>
      </c>
    </row>
    <row r="147" spans="1:7" ht="62" x14ac:dyDescent="0.25">
      <c r="A147" s="10">
        <v>701011</v>
      </c>
      <c r="B147" s="207"/>
      <c r="C147" s="86" t="s">
        <v>912</v>
      </c>
      <c r="D147" s="77" t="s">
        <v>160</v>
      </c>
      <c r="E147" s="30" t="s">
        <v>7</v>
      </c>
      <c r="F147" s="57">
        <v>8</v>
      </c>
      <c r="G147" s="59">
        <f>F147*'Katalog stawek i wskaźników'!$C$4</f>
        <v>8</v>
      </c>
    </row>
    <row r="148" spans="1:7" ht="15" customHeight="1" x14ac:dyDescent="0.25">
      <c r="A148" s="10">
        <v>701013</v>
      </c>
      <c r="B148" s="207"/>
      <c r="C148" s="219" t="s">
        <v>850</v>
      </c>
      <c r="D148" s="77" t="s">
        <v>160</v>
      </c>
      <c r="E148" s="30" t="s">
        <v>7</v>
      </c>
      <c r="F148" s="57">
        <v>4</v>
      </c>
      <c r="G148" s="59">
        <f>F148*'Katalog stawek i wskaźników'!$C$4</f>
        <v>4</v>
      </c>
    </row>
    <row r="149" spans="1:7" ht="65.25" customHeight="1" x14ac:dyDescent="0.25">
      <c r="A149" s="10">
        <v>701014</v>
      </c>
      <c r="B149" s="207"/>
      <c r="C149" s="220"/>
      <c r="D149" s="77" t="s">
        <v>849</v>
      </c>
      <c r="E149" s="30" t="s">
        <v>7</v>
      </c>
      <c r="F149" s="57">
        <v>8</v>
      </c>
      <c r="G149" s="59">
        <f>F149*'Katalog stawek i wskaźników'!$C$4</f>
        <v>8</v>
      </c>
    </row>
    <row r="150" spans="1:7" ht="15" customHeight="1" x14ac:dyDescent="0.25">
      <c r="A150" s="10">
        <v>701015</v>
      </c>
      <c r="B150" s="207"/>
      <c r="C150" s="219" t="s">
        <v>851</v>
      </c>
      <c r="D150" s="77" t="s">
        <v>160</v>
      </c>
      <c r="E150" s="37" t="s">
        <v>7</v>
      </c>
      <c r="F150" s="56">
        <v>6</v>
      </c>
      <c r="G150" s="59">
        <f>F150*'Katalog stawek i wskaźników'!$C$4</f>
        <v>6</v>
      </c>
    </row>
    <row r="151" spans="1:7" ht="61.5" customHeight="1" x14ac:dyDescent="0.25">
      <c r="A151" s="10">
        <v>701016</v>
      </c>
      <c r="B151" s="207"/>
      <c r="C151" s="220"/>
      <c r="D151" s="77" t="s">
        <v>849</v>
      </c>
      <c r="E151" s="37" t="s">
        <v>7</v>
      </c>
      <c r="F151" s="56">
        <v>8</v>
      </c>
      <c r="G151" s="59">
        <f>F151*'Katalog stawek i wskaźników'!$C$4</f>
        <v>8</v>
      </c>
    </row>
    <row r="152" spans="1:7" ht="15" customHeight="1" x14ac:dyDescent="0.25">
      <c r="A152" s="10">
        <v>701017</v>
      </c>
      <c r="B152" s="207"/>
      <c r="C152" s="192" t="s">
        <v>913</v>
      </c>
      <c r="D152" s="64" t="s">
        <v>160</v>
      </c>
      <c r="E152" s="37" t="s">
        <v>7</v>
      </c>
      <c r="F152" s="56">
        <v>8</v>
      </c>
      <c r="G152" s="59">
        <f>F152*'Katalog stawek i wskaźników'!$C$4</f>
        <v>8</v>
      </c>
    </row>
    <row r="153" spans="1:7" ht="66.75" customHeight="1" x14ac:dyDescent="0.25">
      <c r="A153" s="10">
        <v>701018</v>
      </c>
      <c r="B153" s="207"/>
      <c r="C153" s="193"/>
      <c r="D153" s="77" t="s">
        <v>849</v>
      </c>
      <c r="E153" s="37" t="s">
        <v>7</v>
      </c>
      <c r="F153" s="56">
        <v>10</v>
      </c>
      <c r="G153" s="59">
        <f>F153*'Katalog stawek i wskaźników'!$C$4</f>
        <v>10</v>
      </c>
    </row>
    <row r="154" spans="1:7" ht="91.5" customHeight="1" x14ac:dyDescent="0.25">
      <c r="A154" s="10">
        <v>701019</v>
      </c>
      <c r="B154" s="207"/>
      <c r="C154" s="80" t="s">
        <v>914</v>
      </c>
      <c r="D154" s="77" t="s">
        <v>852</v>
      </c>
      <c r="E154" s="30" t="s">
        <v>7</v>
      </c>
      <c r="F154" s="57">
        <v>8</v>
      </c>
      <c r="G154" s="59">
        <f>F154*'Katalog stawek i wskaźników'!$C$4</f>
        <v>8</v>
      </c>
    </row>
    <row r="155" spans="1:7" ht="95.25" customHeight="1" x14ac:dyDescent="0.25">
      <c r="A155" s="10">
        <v>701020</v>
      </c>
      <c r="B155" s="207"/>
      <c r="C155" s="80" t="s">
        <v>647</v>
      </c>
      <c r="D155" s="77" t="s">
        <v>852</v>
      </c>
      <c r="E155" s="30" t="s">
        <v>7</v>
      </c>
      <c r="F155" s="57">
        <v>8</v>
      </c>
      <c r="G155" s="59">
        <f>F155*'Katalog stawek i wskaźników'!$C$4</f>
        <v>8</v>
      </c>
    </row>
    <row r="156" spans="1:7" ht="90" customHeight="1" x14ac:dyDescent="0.25">
      <c r="A156" s="10">
        <v>701021</v>
      </c>
      <c r="B156" s="207"/>
      <c r="C156" s="80" t="s">
        <v>648</v>
      </c>
      <c r="D156" s="77" t="s">
        <v>852</v>
      </c>
      <c r="E156" s="30" t="s">
        <v>7</v>
      </c>
      <c r="F156" s="57">
        <v>8</v>
      </c>
      <c r="G156" s="59">
        <f>F156*'Katalog stawek i wskaźników'!$C$4</f>
        <v>8</v>
      </c>
    </row>
    <row r="157" spans="1:7" ht="30" customHeight="1" x14ac:dyDescent="0.25">
      <c r="A157" s="10">
        <v>701022</v>
      </c>
      <c r="B157" s="207"/>
      <c r="C157" s="82" t="s">
        <v>602</v>
      </c>
      <c r="D157" s="34" t="s">
        <v>651</v>
      </c>
      <c r="E157" s="37" t="s">
        <v>7</v>
      </c>
      <c r="F157" s="56">
        <v>6</v>
      </c>
      <c r="G157" s="59">
        <f>F157*'Katalog stawek i wskaźników'!$C$4</f>
        <v>6</v>
      </c>
    </row>
    <row r="158" spans="1:7" ht="30" customHeight="1" x14ac:dyDescent="0.25">
      <c r="A158" s="10">
        <v>701023</v>
      </c>
      <c r="B158" s="208"/>
      <c r="C158" s="80" t="s">
        <v>600</v>
      </c>
      <c r="D158" s="34" t="s">
        <v>813</v>
      </c>
      <c r="E158" s="37" t="s">
        <v>7</v>
      </c>
      <c r="F158" s="56">
        <v>1</v>
      </c>
      <c r="G158" s="59">
        <f>F158*'Katalog stawek i wskaźników'!$C$4</f>
        <v>1</v>
      </c>
    </row>
    <row r="159" spans="1:7" ht="25" customHeight="1" x14ac:dyDescent="0.25">
      <c r="A159" s="112">
        <v>8</v>
      </c>
      <c r="B159" s="214" t="s">
        <v>173</v>
      </c>
      <c r="C159" s="215"/>
      <c r="D159" s="215"/>
      <c r="E159" s="216"/>
      <c r="F159" s="110"/>
      <c r="G159" s="111"/>
    </row>
    <row r="160" spans="1:7" ht="50.25" customHeight="1" x14ac:dyDescent="0.25">
      <c r="A160" s="10">
        <v>801001</v>
      </c>
      <c r="B160" s="203" t="s">
        <v>173</v>
      </c>
      <c r="C160" s="198" t="s">
        <v>174</v>
      </c>
      <c r="D160" s="34" t="s">
        <v>542</v>
      </c>
      <c r="E160" s="37" t="s">
        <v>7</v>
      </c>
      <c r="F160" s="56">
        <v>7</v>
      </c>
      <c r="G160" s="59">
        <f>F160*'Katalog stawek i wskaźników'!$C$4</f>
        <v>7</v>
      </c>
    </row>
    <row r="161" spans="1:7" ht="50.25" customHeight="1" x14ac:dyDescent="0.25">
      <c r="A161" s="10">
        <v>801002</v>
      </c>
      <c r="B161" s="204"/>
      <c r="C161" s="200"/>
      <c r="D161" s="34" t="s">
        <v>175</v>
      </c>
      <c r="E161" s="37" t="s">
        <v>7</v>
      </c>
      <c r="F161" s="56">
        <v>11</v>
      </c>
      <c r="G161" s="59">
        <f>F161*'Katalog stawek i wskaźników'!$C$4</f>
        <v>11</v>
      </c>
    </row>
    <row r="162" spans="1:7" ht="55.5" customHeight="1" x14ac:dyDescent="0.25">
      <c r="A162" s="10">
        <v>801003</v>
      </c>
      <c r="B162" s="204"/>
      <c r="C162" s="198" t="s">
        <v>176</v>
      </c>
      <c r="D162" s="34" t="s">
        <v>542</v>
      </c>
      <c r="E162" s="37" t="s">
        <v>7</v>
      </c>
      <c r="F162" s="56">
        <v>7</v>
      </c>
      <c r="G162" s="59">
        <f>F162*'Katalog stawek i wskaźników'!$C$4</f>
        <v>7</v>
      </c>
    </row>
    <row r="163" spans="1:7" ht="51" customHeight="1" x14ac:dyDescent="0.25">
      <c r="A163" s="10">
        <v>801004</v>
      </c>
      <c r="B163" s="204"/>
      <c r="C163" s="200"/>
      <c r="D163" s="34" t="s">
        <v>175</v>
      </c>
      <c r="E163" s="37" t="s">
        <v>7</v>
      </c>
      <c r="F163" s="56">
        <v>11</v>
      </c>
      <c r="G163" s="59">
        <f>F163*'Katalog stawek i wskaźników'!$C$4</f>
        <v>11</v>
      </c>
    </row>
    <row r="164" spans="1:7" ht="69.75" customHeight="1" x14ac:dyDescent="0.25">
      <c r="A164" s="10">
        <v>801005</v>
      </c>
      <c r="B164" s="204"/>
      <c r="C164" s="198" t="s">
        <v>177</v>
      </c>
      <c r="D164" s="34" t="s">
        <v>542</v>
      </c>
      <c r="E164" s="37" t="s">
        <v>7</v>
      </c>
      <c r="F164" s="56">
        <v>8</v>
      </c>
      <c r="G164" s="59">
        <f>F164*'Katalog stawek i wskaźników'!$C$4</f>
        <v>8</v>
      </c>
    </row>
    <row r="165" spans="1:7" ht="69.75" customHeight="1" x14ac:dyDescent="0.25">
      <c r="A165" s="10">
        <v>801006</v>
      </c>
      <c r="B165" s="204"/>
      <c r="C165" s="200"/>
      <c r="D165" s="34" t="s">
        <v>175</v>
      </c>
      <c r="E165" s="37" t="s">
        <v>7</v>
      </c>
      <c r="F165" s="56">
        <v>16</v>
      </c>
      <c r="G165" s="59">
        <f>F165*'Katalog stawek i wskaźników'!$C$4</f>
        <v>16</v>
      </c>
    </row>
    <row r="166" spans="1:7" ht="62.25" customHeight="1" x14ac:dyDescent="0.25">
      <c r="A166" s="10">
        <v>801007</v>
      </c>
      <c r="B166" s="204"/>
      <c r="C166" s="198" t="s">
        <v>178</v>
      </c>
      <c r="D166" s="34" t="s">
        <v>542</v>
      </c>
      <c r="E166" s="37" t="s">
        <v>7</v>
      </c>
      <c r="F166" s="56">
        <v>9</v>
      </c>
      <c r="G166" s="59">
        <f>F166*'Katalog stawek i wskaźników'!$C$4</f>
        <v>9</v>
      </c>
    </row>
    <row r="167" spans="1:7" ht="62.25" customHeight="1" x14ac:dyDescent="0.25">
      <c r="A167" s="10">
        <v>801008</v>
      </c>
      <c r="B167" s="204"/>
      <c r="C167" s="200"/>
      <c r="D167" s="34" t="s">
        <v>175</v>
      </c>
      <c r="E167" s="37" t="s">
        <v>7</v>
      </c>
      <c r="F167" s="56">
        <v>19</v>
      </c>
      <c r="G167" s="59">
        <f>F167*'Katalog stawek i wskaźników'!$C$4</f>
        <v>19</v>
      </c>
    </row>
    <row r="168" spans="1:7" ht="39" customHeight="1" x14ac:dyDescent="0.25">
      <c r="A168" s="10">
        <v>801009</v>
      </c>
      <c r="B168" s="204"/>
      <c r="C168" s="192" t="s">
        <v>502</v>
      </c>
      <c r="D168" s="34" t="s">
        <v>542</v>
      </c>
      <c r="E168" s="37" t="s">
        <v>7</v>
      </c>
      <c r="F168" s="56">
        <v>7</v>
      </c>
      <c r="G168" s="59">
        <f>F168*'Katalog stawek i wskaźników'!$C$4</f>
        <v>7</v>
      </c>
    </row>
    <row r="169" spans="1:7" ht="39" customHeight="1" x14ac:dyDescent="0.25">
      <c r="A169" s="10">
        <v>801010</v>
      </c>
      <c r="B169" s="204"/>
      <c r="C169" s="194"/>
      <c r="D169" s="34" t="s">
        <v>175</v>
      </c>
      <c r="E169" s="37" t="s">
        <v>7</v>
      </c>
      <c r="F169" s="56">
        <v>11</v>
      </c>
      <c r="G169" s="59">
        <f>F169*'Katalog stawek i wskaźników'!$C$4</f>
        <v>11</v>
      </c>
    </row>
    <row r="170" spans="1:7" ht="47.25" customHeight="1" x14ac:dyDescent="0.25">
      <c r="A170" s="10">
        <v>801011</v>
      </c>
      <c r="B170" s="204"/>
      <c r="C170" s="198" t="s">
        <v>179</v>
      </c>
      <c r="D170" s="34" t="s">
        <v>542</v>
      </c>
      <c r="E170" s="37" t="s">
        <v>7</v>
      </c>
      <c r="F170" s="56">
        <v>7</v>
      </c>
      <c r="G170" s="59">
        <f>F170*'Katalog stawek i wskaźników'!$C$4</f>
        <v>7</v>
      </c>
    </row>
    <row r="171" spans="1:7" ht="47.25" customHeight="1" x14ac:dyDescent="0.25">
      <c r="A171" s="10">
        <v>801012</v>
      </c>
      <c r="B171" s="204"/>
      <c r="C171" s="200"/>
      <c r="D171" s="34" t="s">
        <v>175</v>
      </c>
      <c r="E171" s="37" t="s">
        <v>7</v>
      </c>
      <c r="F171" s="56">
        <v>11</v>
      </c>
      <c r="G171" s="59">
        <f>F171*'Katalog stawek i wskaźników'!$C$4</f>
        <v>11</v>
      </c>
    </row>
    <row r="172" spans="1:7" ht="45" customHeight="1" x14ac:dyDescent="0.25">
      <c r="A172" s="10">
        <v>801013</v>
      </c>
      <c r="B172" s="204"/>
      <c r="C172" s="198" t="s">
        <v>180</v>
      </c>
      <c r="D172" s="34" t="s">
        <v>542</v>
      </c>
      <c r="E172" s="37" t="s">
        <v>7</v>
      </c>
      <c r="F172" s="56">
        <v>7</v>
      </c>
      <c r="G172" s="59">
        <f>F172*'Katalog stawek i wskaźników'!$C$4</f>
        <v>7</v>
      </c>
    </row>
    <row r="173" spans="1:7" ht="45" customHeight="1" x14ac:dyDescent="0.25">
      <c r="A173" s="10">
        <v>801014</v>
      </c>
      <c r="B173" s="204"/>
      <c r="C173" s="200"/>
      <c r="D173" s="34" t="s">
        <v>175</v>
      </c>
      <c r="E173" s="37" t="s">
        <v>7</v>
      </c>
      <c r="F173" s="56">
        <v>11</v>
      </c>
      <c r="G173" s="59">
        <f>F173*'Katalog stawek i wskaźników'!$C$4</f>
        <v>11</v>
      </c>
    </row>
    <row r="174" spans="1:7" ht="43.5" customHeight="1" x14ac:dyDescent="0.25">
      <c r="A174" s="10">
        <v>801015</v>
      </c>
      <c r="B174" s="204"/>
      <c r="C174" s="198" t="s">
        <v>181</v>
      </c>
      <c r="D174" s="34" t="s">
        <v>160</v>
      </c>
      <c r="E174" s="37" t="s">
        <v>7</v>
      </c>
      <c r="F174" s="56">
        <v>15</v>
      </c>
      <c r="G174" s="59">
        <f>F174*'Katalog stawek i wskaźników'!$C$4</f>
        <v>15</v>
      </c>
    </row>
    <row r="175" spans="1:7" ht="43.5" customHeight="1" x14ac:dyDescent="0.25">
      <c r="A175" s="10">
        <v>801016</v>
      </c>
      <c r="B175" s="204"/>
      <c r="C175" s="200"/>
      <c r="D175" s="34" t="s">
        <v>652</v>
      </c>
      <c r="E175" s="37" t="s">
        <v>7</v>
      </c>
      <c r="F175" s="56">
        <v>19</v>
      </c>
      <c r="G175" s="59">
        <f>F175*'Katalog stawek i wskaźników'!$C$4</f>
        <v>19</v>
      </c>
    </row>
    <row r="176" spans="1:7" x14ac:dyDescent="0.25">
      <c r="A176" s="10">
        <v>801017</v>
      </c>
      <c r="B176" s="204"/>
      <c r="C176" s="198" t="s">
        <v>182</v>
      </c>
      <c r="D176" s="34" t="s">
        <v>160</v>
      </c>
      <c r="E176" s="37" t="s">
        <v>7</v>
      </c>
      <c r="F176" s="57">
        <v>8</v>
      </c>
      <c r="G176" s="59">
        <f>F176*'Katalog stawek i wskaźników'!$C$4</f>
        <v>8</v>
      </c>
    </row>
    <row r="177" spans="1:7" ht="66" customHeight="1" x14ac:dyDescent="0.25">
      <c r="A177" s="10">
        <v>801018</v>
      </c>
      <c r="B177" s="204"/>
      <c r="C177" s="200"/>
      <c r="D177" s="34" t="s">
        <v>652</v>
      </c>
      <c r="E177" s="37" t="s">
        <v>7</v>
      </c>
      <c r="F177" s="57">
        <v>16</v>
      </c>
      <c r="G177" s="59">
        <f>F177*'Katalog stawek i wskaźników'!$C$4</f>
        <v>16</v>
      </c>
    </row>
    <row r="178" spans="1:7" x14ac:dyDescent="0.25">
      <c r="A178" s="10">
        <v>801019</v>
      </c>
      <c r="B178" s="204"/>
      <c r="C178" s="198" t="s">
        <v>183</v>
      </c>
      <c r="D178" s="34" t="s">
        <v>160</v>
      </c>
      <c r="E178" s="37" t="s">
        <v>7</v>
      </c>
      <c r="F178" s="57">
        <v>8</v>
      </c>
      <c r="G178" s="59">
        <f>F178*'Katalog stawek i wskaźników'!$C$4</f>
        <v>8</v>
      </c>
    </row>
    <row r="179" spans="1:7" ht="45.75" customHeight="1" x14ac:dyDescent="0.25">
      <c r="A179" s="10">
        <v>801020</v>
      </c>
      <c r="B179" s="205"/>
      <c r="C179" s="200"/>
      <c r="D179" s="34" t="s">
        <v>652</v>
      </c>
      <c r="E179" s="37" t="s">
        <v>7</v>
      </c>
      <c r="F179" s="57">
        <v>16</v>
      </c>
      <c r="G179" s="59">
        <f>F179*'Katalog stawek i wskaźników'!$C$4</f>
        <v>16</v>
      </c>
    </row>
    <row r="180" spans="1:7" ht="25" customHeight="1" x14ac:dyDescent="0.25">
      <c r="A180" s="112">
        <v>9</v>
      </c>
      <c r="B180" s="214" t="s">
        <v>184</v>
      </c>
      <c r="C180" s="215"/>
      <c r="D180" s="215"/>
      <c r="E180" s="216"/>
      <c r="F180" s="110"/>
      <c r="G180" s="111"/>
    </row>
    <row r="181" spans="1:7" ht="36.75" customHeight="1" x14ac:dyDescent="0.25">
      <c r="A181" s="38">
        <v>901001</v>
      </c>
      <c r="B181" s="224" t="s">
        <v>184</v>
      </c>
      <c r="C181" s="99" t="s">
        <v>186</v>
      </c>
      <c r="D181" s="77" t="s">
        <v>853</v>
      </c>
      <c r="E181" s="31" t="s">
        <v>7</v>
      </c>
      <c r="F181" s="56">
        <v>16</v>
      </c>
      <c r="G181" s="59">
        <f>F181*'Katalog stawek i wskaźników'!$C$4</f>
        <v>16</v>
      </c>
    </row>
    <row r="182" spans="1:7" ht="30" customHeight="1" x14ac:dyDescent="0.25">
      <c r="A182" s="38">
        <v>901002</v>
      </c>
      <c r="B182" s="224"/>
      <c r="C182" s="222" t="s">
        <v>188</v>
      </c>
      <c r="D182" s="36" t="s">
        <v>189</v>
      </c>
      <c r="E182" s="31" t="s">
        <v>7</v>
      </c>
      <c r="F182" s="56">
        <v>4</v>
      </c>
      <c r="G182" s="59">
        <f>F182*'Katalog stawek i wskaźników'!$C$4</f>
        <v>4</v>
      </c>
    </row>
    <row r="183" spans="1:7" ht="30" customHeight="1" x14ac:dyDescent="0.25">
      <c r="A183" s="38">
        <v>901003</v>
      </c>
      <c r="B183" s="225"/>
      <c r="C183" s="223"/>
      <c r="D183" s="36" t="s">
        <v>190</v>
      </c>
      <c r="E183" s="31" t="s">
        <v>7</v>
      </c>
      <c r="F183" s="56">
        <v>14</v>
      </c>
      <c r="G183" s="59">
        <f>F183*'Katalog stawek i wskaźników'!$C$4</f>
        <v>14</v>
      </c>
    </row>
    <row r="184" spans="1:7" ht="25" customHeight="1" x14ac:dyDescent="0.25">
      <c r="A184" s="112">
        <v>10</v>
      </c>
      <c r="B184" s="214" t="s">
        <v>430</v>
      </c>
      <c r="C184" s="215"/>
      <c r="D184" s="215"/>
      <c r="E184" s="216"/>
      <c r="F184" s="110"/>
      <c r="G184" s="111"/>
    </row>
    <row r="185" spans="1:7" ht="45" customHeight="1" x14ac:dyDescent="0.25">
      <c r="A185" s="10">
        <v>1001001</v>
      </c>
      <c r="B185" s="203" t="s">
        <v>407</v>
      </c>
      <c r="C185" s="185" t="s">
        <v>191</v>
      </c>
      <c r="D185" s="35" t="s">
        <v>192</v>
      </c>
      <c r="E185" s="30" t="s">
        <v>7</v>
      </c>
      <c r="F185" s="57">
        <v>11</v>
      </c>
      <c r="G185" s="59">
        <f>F185*'Katalog stawek i wskaźników'!$C$4</f>
        <v>11</v>
      </c>
    </row>
    <row r="186" spans="1:7" ht="45" customHeight="1" x14ac:dyDescent="0.25">
      <c r="A186" s="10">
        <v>1001002</v>
      </c>
      <c r="B186" s="204"/>
      <c r="C186" s="186"/>
      <c r="D186" s="35" t="s">
        <v>160</v>
      </c>
      <c r="E186" s="30" t="s">
        <v>7</v>
      </c>
      <c r="F186" s="57">
        <v>20</v>
      </c>
      <c r="G186" s="59">
        <f>F186*'Katalog stawek i wskaźników'!$C$4</f>
        <v>20</v>
      </c>
    </row>
    <row r="187" spans="1:7" ht="68.25" customHeight="1" x14ac:dyDescent="0.25">
      <c r="A187" s="10">
        <v>1001003</v>
      </c>
      <c r="B187" s="204"/>
      <c r="C187" s="185" t="s">
        <v>408</v>
      </c>
      <c r="D187" s="35" t="s">
        <v>193</v>
      </c>
      <c r="E187" s="30" t="s">
        <v>7</v>
      </c>
      <c r="F187" s="57">
        <v>98</v>
      </c>
      <c r="G187" s="59">
        <f>F187*'Katalog stawek i wskaźników'!$C$4</f>
        <v>98</v>
      </c>
    </row>
    <row r="188" spans="1:7" ht="75" customHeight="1" x14ac:dyDescent="0.25">
      <c r="A188" s="10">
        <v>1001004</v>
      </c>
      <c r="B188" s="204"/>
      <c r="C188" s="186"/>
      <c r="D188" s="35" t="s">
        <v>194</v>
      </c>
      <c r="E188" s="30" t="s">
        <v>7</v>
      </c>
      <c r="F188" s="57">
        <v>23</v>
      </c>
      <c r="G188" s="59">
        <f>F188*'Katalog stawek i wskaźników'!$C$4</f>
        <v>23</v>
      </c>
    </row>
    <row r="189" spans="1:7" ht="70.5" customHeight="1" x14ac:dyDescent="0.25">
      <c r="A189" s="10">
        <v>1001005</v>
      </c>
      <c r="B189" s="204"/>
      <c r="C189" s="185" t="s">
        <v>409</v>
      </c>
      <c r="D189" s="35" t="s">
        <v>195</v>
      </c>
      <c r="E189" s="30" t="s">
        <v>7</v>
      </c>
      <c r="F189" s="57">
        <v>11</v>
      </c>
      <c r="G189" s="59">
        <f>F189*'Katalog stawek i wskaźników'!$C$4</f>
        <v>11</v>
      </c>
    </row>
    <row r="190" spans="1:7" ht="70.5" customHeight="1" x14ac:dyDescent="0.25">
      <c r="A190" s="10">
        <v>1001006</v>
      </c>
      <c r="B190" s="204"/>
      <c r="C190" s="186"/>
      <c r="D190" s="35" t="s">
        <v>196</v>
      </c>
      <c r="E190" s="30" t="s">
        <v>7</v>
      </c>
      <c r="F190" s="57">
        <v>4</v>
      </c>
      <c r="G190" s="59">
        <f>F190*'Katalog stawek i wskaźników'!$C$4</f>
        <v>4</v>
      </c>
    </row>
    <row r="191" spans="1:7" ht="60" customHeight="1" x14ac:dyDescent="0.25">
      <c r="A191" s="10">
        <v>1001007</v>
      </c>
      <c r="B191" s="204"/>
      <c r="C191" s="219" t="s">
        <v>410</v>
      </c>
      <c r="D191" s="35" t="s">
        <v>197</v>
      </c>
      <c r="E191" s="30" t="s">
        <v>7</v>
      </c>
      <c r="F191" s="57">
        <v>6</v>
      </c>
      <c r="G191" s="59">
        <f>F191*'Katalog stawek i wskaźników'!$C$4</f>
        <v>6</v>
      </c>
    </row>
    <row r="192" spans="1:7" ht="15" customHeight="1" x14ac:dyDescent="0.25">
      <c r="A192" s="10">
        <v>1001008</v>
      </c>
      <c r="B192" s="204"/>
      <c r="C192" s="220"/>
      <c r="D192" s="35" t="s">
        <v>198</v>
      </c>
      <c r="E192" s="30" t="s">
        <v>7</v>
      </c>
      <c r="F192" s="57">
        <v>5</v>
      </c>
      <c r="G192" s="59">
        <f>F192*'Katalog stawek i wskaźników'!$C$4</f>
        <v>5</v>
      </c>
    </row>
    <row r="193" spans="1:7" ht="15" customHeight="1" x14ac:dyDescent="0.25">
      <c r="A193" s="10">
        <v>1001009</v>
      </c>
      <c r="B193" s="204"/>
      <c r="C193" s="220"/>
      <c r="D193" s="35" t="s">
        <v>199</v>
      </c>
      <c r="E193" s="30" t="s">
        <v>7</v>
      </c>
      <c r="F193" s="57">
        <v>15</v>
      </c>
      <c r="G193" s="59">
        <f>F193*'Katalog stawek i wskaźników'!$C$4</f>
        <v>15</v>
      </c>
    </row>
    <row r="194" spans="1:7" ht="15" customHeight="1" x14ac:dyDescent="0.25">
      <c r="A194" s="10">
        <v>1001010</v>
      </c>
      <c r="B194" s="204"/>
      <c r="C194" s="220"/>
      <c r="D194" s="35" t="s">
        <v>200</v>
      </c>
      <c r="E194" s="30" t="s">
        <v>7</v>
      </c>
      <c r="F194" s="57">
        <v>13</v>
      </c>
      <c r="G194" s="59">
        <f>F194*'Katalog stawek i wskaźników'!$C$4</f>
        <v>13</v>
      </c>
    </row>
    <row r="195" spans="1:7" ht="15" customHeight="1" x14ac:dyDescent="0.25">
      <c r="A195" s="10">
        <v>1001011</v>
      </c>
      <c r="B195" s="204"/>
      <c r="C195" s="220"/>
      <c r="D195" s="35" t="s">
        <v>201</v>
      </c>
      <c r="E195" s="30" t="s">
        <v>7</v>
      </c>
      <c r="F195" s="57">
        <v>8</v>
      </c>
      <c r="G195" s="59">
        <f>F195*'Katalog stawek i wskaźników'!$C$4</f>
        <v>8</v>
      </c>
    </row>
    <row r="196" spans="1:7" ht="30" customHeight="1" x14ac:dyDescent="0.25">
      <c r="A196" s="10">
        <v>1001012</v>
      </c>
      <c r="B196" s="204"/>
      <c r="C196" s="220"/>
      <c r="D196" s="35" t="s">
        <v>202</v>
      </c>
      <c r="E196" s="30" t="s">
        <v>7</v>
      </c>
      <c r="F196" s="57">
        <v>8</v>
      </c>
      <c r="G196" s="59">
        <f>F196*'Katalog stawek i wskaźników'!$C$4</f>
        <v>8</v>
      </c>
    </row>
    <row r="197" spans="1:7" ht="15" customHeight="1" x14ac:dyDescent="0.25">
      <c r="A197" s="10">
        <v>1001013</v>
      </c>
      <c r="B197" s="204"/>
      <c r="C197" s="220"/>
      <c r="D197" s="35" t="s">
        <v>203</v>
      </c>
      <c r="E197" s="30" t="s">
        <v>7</v>
      </c>
      <c r="F197" s="57">
        <v>10</v>
      </c>
      <c r="G197" s="59">
        <f>F197*'Katalog stawek i wskaźników'!$C$4</f>
        <v>10</v>
      </c>
    </row>
    <row r="198" spans="1:7" ht="15" customHeight="1" x14ac:dyDescent="0.25">
      <c r="A198" s="10">
        <v>1001014</v>
      </c>
      <c r="B198" s="204"/>
      <c r="C198" s="220"/>
      <c r="D198" s="35" t="s">
        <v>204</v>
      </c>
      <c r="E198" s="30" t="s">
        <v>7</v>
      </c>
      <c r="F198" s="57">
        <v>7</v>
      </c>
      <c r="G198" s="59">
        <f>F198*'Katalog stawek i wskaźników'!$C$4</f>
        <v>7</v>
      </c>
    </row>
    <row r="199" spans="1:7" ht="15" customHeight="1" x14ac:dyDescent="0.25">
      <c r="A199" s="10">
        <v>1001015</v>
      </c>
      <c r="B199" s="204"/>
      <c r="C199" s="220"/>
      <c r="D199" s="35" t="s">
        <v>205</v>
      </c>
      <c r="E199" s="30" t="s">
        <v>7</v>
      </c>
      <c r="F199" s="57">
        <v>7</v>
      </c>
      <c r="G199" s="59">
        <f>F199*'Katalog stawek i wskaźników'!$C$4</f>
        <v>7</v>
      </c>
    </row>
    <row r="200" spans="1:7" ht="30" customHeight="1" x14ac:dyDescent="0.25">
      <c r="A200" s="10">
        <v>1001016</v>
      </c>
      <c r="B200" s="204"/>
      <c r="C200" s="220"/>
      <c r="D200" s="35" t="s">
        <v>206</v>
      </c>
      <c r="E200" s="30" t="s">
        <v>7</v>
      </c>
      <c r="F200" s="57">
        <v>15</v>
      </c>
      <c r="G200" s="59">
        <f>F200*'Katalog stawek i wskaźników'!$C$4</f>
        <v>15</v>
      </c>
    </row>
    <row r="201" spans="1:7" ht="15" customHeight="1" x14ac:dyDescent="0.25">
      <c r="A201" s="10">
        <v>1001017</v>
      </c>
      <c r="B201" s="204"/>
      <c r="C201" s="220"/>
      <c r="D201" s="35" t="s">
        <v>207</v>
      </c>
      <c r="E201" s="30" t="s">
        <v>7</v>
      </c>
      <c r="F201" s="57">
        <v>13</v>
      </c>
      <c r="G201" s="59">
        <f>F201*'Katalog stawek i wskaźników'!$C$4</f>
        <v>13</v>
      </c>
    </row>
    <row r="202" spans="1:7" ht="30" customHeight="1" x14ac:dyDescent="0.25">
      <c r="A202" s="10">
        <v>1001018</v>
      </c>
      <c r="B202" s="204"/>
      <c r="C202" s="220"/>
      <c r="D202" s="35" t="s">
        <v>208</v>
      </c>
      <c r="E202" s="30" t="s">
        <v>7</v>
      </c>
      <c r="F202" s="57">
        <v>15</v>
      </c>
      <c r="G202" s="59">
        <f>F202*'Katalog stawek i wskaźników'!$C$4</f>
        <v>15</v>
      </c>
    </row>
    <row r="203" spans="1:7" ht="15" customHeight="1" x14ac:dyDescent="0.25">
      <c r="A203" s="10">
        <v>1001019</v>
      </c>
      <c r="B203" s="204"/>
      <c r="C203" s="220"/>
      <c r="D203" s="35" t="s">
        <v>194</v>
      </c>
      <c r="E203" s="30" t="s">
        <v>7</v>
      </c>
      <c r="F203" s="57">
        <v>25</v>
      </c>
      <c r="G203" s="59">
        <f>F203*'Katalog stawek i wskaźników'!$C$4</f>
        <v>25</v>
      </c>
    </row>
    <row r="204" spans="1:7" ht="15" customHeight="1" x14ac:dyDescent="0.25">
      <c r="A204" s="10">
        <v>1001020</v>
      </c>
      <c r="B204" s="204"/>
      <c r="C204" s="221"/>
      <c r="D204" s="35" t="s">
        <v>209</v>
      </c>
      <c r="E204" s="30" t="s">
        <v>7</v>
      </c>
      <c r="F204" s="57">
        <v>3</v>
      </c>
      <c r="G204" s="59">
        <f>F204*'Katalog stawek i wskaźników'!$C$4</f>
        <v>3</v>
      </c>
    </row>
    <row r="205" spans="1:7" ht="45" customHeight="1" x14ac:dyDescent="0.25">
      <c r="A205" s="10">
        <v>1001021</v>
      </c>
      <c r="B205" s="204"/>
      <c r="C205" s="219" t="s">
        <v>799</v>
      </c>
      <c r="D205" s="35" t="s">
        <v>195</v>
      </c>
      <c r="E205" s="30" t="s">
        <v>7</v>
      </c>
      <c r="F205" s="57">
        <v>10</v>
      </c>
      <c r="G205" s="59">
        <f>F205*'Katalog stawek i wskaźników'!$C$4</f>
        <v>10</v>
      </c>
    </row>
    <row r="206" spans="1:7" ht="15" customHeight="1" x14ac:dyDescent="0.25">
      <c r="A206" s="10">
        <v>1001022</v>
      </c>
      <c r="B206" s="204"/>
      <c r="C206" s="220"/>
      <c r="D206" s="35" t="s">
        <v>196</v>
      </c>
      <c r="E206" s="30" t="s">
        <v>7</v>
      </c>
      <c r="F206" s="57">
        <v>4</v>
      </c>
      <c r="G206" s="59">
        <f>F206*'Katalog stawek i wskaźników'!$C$4</f>
        <v>4</v>
      </c>
    </row>
    <row r="207" spans="1:7" ht="15" customHeight="1" x14ac:dyDescent="0.25">
      <c r="A207" s="10">
        <v>1001023</v>
      </c>
      <c r="B207" s="204"/>
      <c r="C207" s="220"/>
      <c r="D207" s="35" t="s">
        <v>197</v>
      </c>
      <c r="E207" s="30" t="s">
        <v>7</v>
      </c>
      <c r="F207" s="57">
        <v>7</v>
      </c>
      <c r="G207" s="59">
        <f>F207*'Katalog stawek i wskaźników'!$C$4</f>
        <v>7</v>
      </c>
    </row>
    <row r="208" spans="1:7" ht="15" customHeight="1" x14ac:dyDescent="0.25">
      <c r="A208" s="10">
        <v>1001024</v>
      </c>
      <c r="B208" s="204"/>
      <c r="C208" s="220"/>
      <c r="D208" s="35" t="s">
        <v>198</v>
      </c>
      <c r="E208" s="30" t="s">
        <v>7</v>
      </c>
      <c r="F208" s="57">
        <v>5</v>
      </c>
      <c r="G208" s="59">
        <f>F208*'Katalog stawek i wskaźników'!$C$4</f>
        <v>5</v>
      </c>
    </row>
    <row r="209" spans="1:7" ht="15" customHeight="1" x14ac:dyDescent="0.25">
      <c r="A209" s="10">
        <v>1001025</v>
      </c>
      <c r="B209" s="204"/>
      <c r="C209" s="220"/>
      <c r="D209" s="35" t="s">
        <v>199</v>
      </c>
      <c r="E209" s="30" t="s">
        <v>7</v>
      </c>
      <c r="F209" s="57">
        <v>15</v>
      </c>
      <c r="G209" s="59">
        <f>F209*'Katalog stawek i wskaźników'!$C$4</f>
        <v>15</v>
      </c>
    </row>
    <row r="210" spans="1:7" ht="15" customHeight="1" x14ac:dyDescent="0.25">
      <c r="A210" s="10">
        <v>1001026</v>
      </c>
      <c r="B210" s="204"/>
      <c r="C210" s="220"/>
      <c r="D210" s="35" t="s">
        <v>200</v>
      </c>
      <c r="E210" s="30" t="s">
        <v>7</v>
      </c>
      <c r="F210" s="57">
        <v>13</v>
      </c>
      <c r="G210" s="59">
        <f>F210*'Katalog stawek i wskaźników'!$C$4</f>
        <v>13</v>
      </c>
    </row>
    <row r="211" spans="1:7" ht="30.75" customHeight="1" x14ac:dyDescent="0.25">
      <c r="A211" s="10">
        <v>1001027</v>
      </c>
      <c r="B211" s="204"/>
      <c r="C211" s="220"/>
      <c r="D211" s="35" t="s">
        <v>201</v>
      </c>
      <c r="E211" s="30" t="s">
        <v>7</v>
      </c>
      <c r="F211" s="57">
        <v>8</v>
      </c>
      <c r="G211" s="59">
        <f>F211*'Katalog stawek i wskaźników'!$C$4</f>
        <v>8</v>
      </c>
    </row>
    <row r="212" spans="1:7" ht="30" customHeight="1" x14ac:dyDescent="0.25">
      <c r="A212" s="10">
        <v>1001028</v>
      </c>
      <c r="B212" s="204"/>
      <c r="C212" s="220"/>
      <c r="D212" s="35" t="s">
        <v>202</v>
      </c>
      <c r="E212" s="30" t="s">
        <v>7</v>
      </c>
      <c r="F212" s="57">
        <v>8</v>
      </c>
      <c r="G212" s="59">
        <f>F212*'Katalog stawek i wskaźników'!$C$4</f>
        <v>8</v>
      </c>
    </row>
    <row r="213" spans="1:7" ht="15" customHeight="1" x14ac:dyDescent="0.25">
      <c r="A213" s="10">
        <v>1001029</v>
      </c>
      <c r="B213" s="204"/>
      <c r="C213" s="220"/>
      <c r="D213" s="35" t="s">
        <v>203</v>
      </c>
      <c r="E213" s="30" t="s">
        <v>7</v>
      </c>
      <c r="F213" s="57">
        <v>10</v>
      </c>
      <c r="G213" s="59">
        <f>F213*'Katalog stawek i wskaźników'!$C$4</f>
        <v>10</v>
      </c>
    </row>
    <row r="214" spans="1:7" ht="15" customHeight="1" x14ac:dyDescent="0.25">
      <c r="A214" s="10">
        <v>1001030</v>
      </c>
      <c r="B214" s="204"/>
      <c r="C214" s="220"/>
      <c r="D214" s="35" t="s">
        <v>204</v>
      </c>
      <c r="E214" s="30" t="s">
        <v>7</v>
      </c>
      <c r="F214" s="57">
        <v>7</v>
      </c>
      <c r="G214" s="59">
        <f>F214*'Katalog stawek i wskaźników'!$C$4</f>
        <v>7</v>
      </c>
    </row>
    <row r="215" spans="1:7" ht="15" customHeight="1" x14ac:dyDescent="0.25">
      <c r="A215" s="10">
        <v>1001031</v>
      </c>
      <c r="B215" s="204"/>
      <c r="C215" s="220"/>
      <c r="D215" s="35" t="s">
        <v>205</v>
      </c>
      <c r="E215" s="30" t="s">
        <v>7</v>
      </c>
      <c r="F215" s="57">
        <v>7</v>
      </c>
      <c r="G215" s="59">
        <f>F215*'Katalog stawek i wskaźników'!$C$4</f>
        <v>7</v>
      </c>
    </row>
    <row r="216" spans="1:7" ht="60.75" customHeight="1" x14ac:dyDescent="0.25">
      <c r="A216" s="10">
        <v>1001032</v>
      </c>
      <c r="B216" s="204"/>
      <c r="C216" s="220"/>
      <c r="D216" s="35" t="s">
        <v>206</v>
      </c>
      <c r="E216" s="30" t="s">
        <v>7</v>
      </c>
      <c r="F216" s="57">
        <v>11</v>
      </c>
      <c r="G216" s="59">
        <f>F216*'Katalog stawek i wskaźników'!$C$4</f>
        <v>11</v>
      </c>
    </row>
    <row r="217" spans="1:7" ht="15" customHeight="1" x14ac:dyDescent="0.25">
      <c r="A217" s="10">
        <v>1001033</v>
      </c>
      <c r="B217" s="204"/>
      <c r="C217" s="220"/>
      <c r="D217" s="35" t="s">
        <v>207</v>
      </c>
      <c r="E217" s="30" t="s">
        <v>7</v>
      </c>
      <c r="F217" s="57">
        <v>11</v>
      </c>
      <c r="G217" s="59">
        <f>F217*'Katalog stawek i wskaźników'!$C$4</f>
        <v>11</v>
      </c>
    </row>
    <row r="218" spans="1:7" ht="45.75" customHeight="1" x14ac:dyDescent="0.25">
      <c r="A218" s="10">
        <v>1001034</v>
      </c>
      <c r="B218" s="204"/>
      <c r="C218" s="220"/>
      <c r="D218" s="35" t="s">
        <v>208</v>
      </c>
      <c r="E218" s="30" t="s">
        <v>7</v>
      </c>
      <c r="F218" s="57">
        <v>13</v>
      </c>
      <c r="G218" s="59">
        <f>F218*'Katalog stawek i wskaźników'!$C$4</f>
        <v>13</v>
      </c>
    </row>
    <row r="219" spans="1:7" ht="15" customHeight="1" x14ac:dyDescent="0.25">
      <c r="A219" s="10">
        <v>1001035</v>
      </c>
      <c r="B219" s="204"/>
      <c r="C219" s="220"/>
      <c r="D219" s="35" t="s">
        <v>194</v>
      </c>
      <c r="E219" s="30" t="s">
        <v>7</v>
      </c>
      <c r="F219" s="57">
        <v>19</v>
      </c>
      <c r="G219" s="59">
        <f>F219*'Katalog stawek i wskaźników'!$C$4</f>
        <v>19</v>
      </c>
    </row>
    <row r="220" spans="1:7" ht="15" customHeight="1" x14ac:dyDescent="0.25">
      <c r="A220" s="10">
        <v>1001036</v>
      </c>
      <c r="B220" s="204"/>
      <c r="C220" s="221"/>
      <c r="D220" s="35" t="s">
        <v>209</v>
      </c>
      <c r="E220" s="30" t="s">
        <v>7</v>
      </c>
      <c r="F220" s="57">
        <v>3</v>
      </c>
      <c r="G220" s="59">
        <f>F220*'Katalog stawek i wskaźników'!$C$4</f>
        <v>3</v>
      </c>
    </row>
    <row r="221" spans="1:7" ht="65.25" customHeight="1" x14ac:dyDescent="0.25">
      <c r="A221" s="10">
        <v>1001037</v>
      </c>
      <c r="B221" s="204"/>
      <c r="C221" s="86" t="s">
        <v>210</v>
      </c>
      <c r="D221" s="35" t="s">
        <v>192</v>
      </c>
      <c r="E221" s="30" t="s">
        <v>7</v>
      </c>
      <c r="F221" s="57">
        <v>22</v>
      </c>
      <c r="G221" s="59">
        <f>F221*'Katalog stawek i wskaźników'!$C$4</f>
        <v>22</v>
      </c>
    </row>
    <row r="222" spans="1:7" ht="81.75" customHeight="1" x14ac:dyDescent="0.25">
      <c r="A222" s="10">
        <v>1001038</v>
      </c>
      <c r="B222" s="204"/>
      <c r="C222" s="86" t="s">
        <v>411</v>
      </c>
      <c r="D222" s="35" t="s">
        <v>211</v>
      </c>
      <c r="E222" s="30" t="s">
        <v>7</v>
      </c>
      <c r="F222" s="57">
        <v>25</v>
      </c>
      <c r="G222" s="59">
        <f>F222*'Katalog stawek i wskaźników'!$C$4</f>
        <v>25</v>
      </c>
    </row>
    <row r="223" spans="1:7" ht="44.25" customHeight="1" x14ac:dyDescent="0.25">
      <c r="A223" s="10">
        <v>1001039</v>
      </c>
      <c r="B223" s="204"/>
      <c r="C223" s="185" t="s">
        <v>412</v>
      </c>
      <c r="D223" s="35" t="s">
        <v>212</v>
      </c>
      <c r="E223" s="30" t="s">
        <v>7</v>
      </c>
      <c r="F223" s="57">
        <v>20</v>
      </c>
      <c r="G223" s="59">
        <f>F223*'Katalog stawek i wskaźników'!$C$4</f>
        <v>20</v>
      </c>
    </row>
    <row r="224" spans="1:7" ht="44.25" customHeight="1" x14ac:dyDescent="0.25">
      <c r="A224" s="10">
        <v>1001040</v>
      </c>
      <c r="B224" s="204"/>
      <c r="C224" s="187"/>
      <c r="D224" s="35" t="s">
        <v>213</v>
      </c>
      <c r="E224" s="30" t="s">
        <v>7</v>
      </c>
      <c r="F224" s="57">
        <v>16</v>
      </c>
      <c r="G224" s="59">
        <f>F224*'Katalog stawek i wskaźników'!$C$4</f>
        <v>16</v>
      </c>
    </row>
    <row r="225" spans="1:7" ht="44.25" customHeight="1" x14ac:dyDescent="0.25">
      <c r="A225" s="10">
        <v>1001041</v>
      </c>
      <c r="B225" s="204"/>
      <c r="C225" s="187"/>
      <c r="D225" s="35" t="s">
        <v>214</v>
      </c>
      <c r="E225" s="30" t="s">
        <v>7</v>
      </c>
      <c r="F225" s="57">
        <v>8</v>
      </c>
      <c r="G225" s="59">
        <f>F225*'Katalog stawek i wskaźników'!$C$4</f>
        <v>8</v>
      </c>
    </row>
    <row r="226" spans="1:7" ht="44.25" customHeight="1" x14ac:dyDescent="0.25">
      <c r="A226" s="10">
        <v>1001042</v>
      </c>
      <c r="B226" s="204"/>
      <c r="C226" s="187"/>
      <c r="D226" s="35" t="s">
        <v>215</v>
      </c>
      <c r="E226" s="30" t="s">
        <v>7</v>
      </c>
      <c r="F226" s="57">
        <v>18</v>
      </c>
      <c r="G226" s="59">
        <f>F226*'Katalog stawek i wskaźników'!$C$4</f>
        <v>18</v>
      </c>
    </row>
    <row r="227" spans="1:7" ht="44.25" customHeight="1" x14ac:dyDescent="0.25">
      <c r="A227" s="10">
        <v>1001043</v>
      </c>
      <c r="B227" s="204"/>
      <c r="C227" s="186"/>
      <c r="D227" s="35" t="s">
        <v>216</v>
      </c>
      <c r="E227" s="30" t="s">
        <v>7</v>
      </c>
      <c r="F227" s="57">
        <v>8</v>
      </c>
      <c r="G227" s="59">
        <f>F227*'Katalog stawek i wskaźników'!$C$4</f>
        <v>8</v>
      </c>
    </row>
    <row r="228" spans="1:7" ht="48.75" customHeight="1" x14ac:dyDescent="0.25">
      <c r="A228" s="10">
        <v>1001044</v>
      </c>
      <c r="B228" s="204"/>
      <c r="C228" s="185" t="s">
        <v>217</v>
      </c>
      <c r="D228" s="35" t="s">
        <v>218</v>
      </c>
      <c r="E228" s="30" t="s">
        <v>7</v>
      </c>
      <c r="F228" s="57">
        <v>31</v>
      </c>
      <c r="G228" s="59">
        <f>F228*'Katalog stawek i wskaźników'!$C$4</f>
        <v>31</v>
      </c>
    </row>
    <row r="229" spans="1:7" ht="48.75" customHeight="1" x14ac:dyDescent="0.25">
      <c r="A229" s="10">
        <v>1001045</v>
      </c>
      <c r="B229" s="204"/>
      <c r="C229" s="186"/>
      <c r="D229" s="35" t="s">
        <v>194</v>
      </c>
      <c r="E229" s="30" t="s">
        <v>7</v>
      </c>
      <c r="F229" s="57">
        <v>23</v>
      </c>
      <c r="G229" s="59">
        <f>F229*'Katalog stawek i wskaźników'!$C$4</f>
        <v>23</v>
      </c>
    </row>
    <row r="230" spans="1:7" ht="26.25" customHeight="1" x14ac:dyDescent="0.25">
      <c r="A230" s="10">
        <v>1001046</v>
      </c>
      <c r="B230" s="204"/>
      <c r="C230" s="185" t="s">
        <v>413</v>
      </c>
      <c r="D230" s="35" t="s">
        <v>219</v>
      </c>
      <c r="E230" s="30" t="s">
        <v>7</v>
      </c>
      <c r="F230" s="57">
        <v>17</v>
      </c>
      <c r="G230" s="59">
        <f>F230*'Katalog stawek i wskaźników'!$C$4</f>
        <v>17</v>
      </c>
    </row>
    <row r="231" spans="1:7" ht="26.25" customHeight="1" x14ac:dyDescent="0.25">
      <c r="A231" s="10">
        <v>1001047</v>
      </c>
      <c r="B231" s="204"/>
      <c r="C231" s="187"/>
      <c r="D231" s="35" t="s">
        <v>220</v>
      </c>
      <c r="E231" s="30" t="s">
        <v>414</v>
      </c>
      <c r="F231" s="57">
        <v>82</v>
      </c>
      <c r="G231" s="59">
        <f>F231*'Katalog stawek i wskaźników'!$C$4</f>
        <v>82</v>
      </c>
    </row>
    <row r="232" spans="1:7" ht="26.25" customHeight="1" x14ac:dyDescent="0.25">
      <c r="A232" s="10">
        <v>1001048</v>
      </c>
      <c r="B232" s="204"/>
      <c r="C232" s="186"/>
      <c r="D232" s="35" t="s">
        <v>221</v>
      </c>
      <c r="E232" s="30" t="s">
        <v>7</v>
      </c>
      <c r="F232" s="57">
        <v>55</v>
      </c>
      <c r="G232" s="59">
        <f>F232*'Katalog stawek i wskaźników'!$C$4</f>
        <v>55</v>
      </c>
    </row>
    <row r="233" spans="1:7" ht="41.25" customHeight="1" x14ac:dyDescent="0.25">
      <c r="A233" s="10">
        <v>1001049</v>
      </c>
      <c r="B233" s="204"/>
      <c r="C233" s="185" t="s">
        <v>222</v>
      </c>
      <c r="D233" s="35" t="s">
        <v>223</v>
      </c>
      <c r="E233" s="30" t="s">
        <v>7</v>
      </c>
      <c r="F233" s="57">
        <v>12</v>
      </c>
      <c r="G233" s="59">
        <f>F233*'Katalog stawek i wskaźników'!$C$4</f>
        <v>12</v>
      </c>
    </row>
    <row r="234" spans="1:7" ht="41.25" customHeight="1" x14ac:dyDescent="0.25">
      <c r="A234" s="10">
        <v>1001050</v>
      </c>
      <c r="B234" s="204"/>
      <c r="C234" s="186"/>
      <c r="D234" s="35" t="s">
        <v>160</v>
      </c>
      <c r="E234" s="30" t="s">
        <v>7</v>
      </c>
      <c r="F234" s="57">
        <v>53</v>
      </c>
      <c r="G234" s="59">
        <f>F234*'Katalog stawek i wskaźników'!$C$4</f>
        <v>53</v>
      </c>
    </row>
    <row r="235" spans="1:7" ht="20.25" customHeight="1" x14ac:dyDescent="0.25">
      <c r="A235" s="10">
        <v>1001051</v>
      </c>
      <c r="B235" s="204"/>
      <c r="C235" s="185" t="s">
        <v>224</v>
      </c>
      <c r="D235" s="35" t="s">
        <v>225</v>
      </c>
      <c r="E235" s="30" t="s">
        <v>7</v>
      </c>
      <c r="F235" s="57">
        <v>15</v>
      </c>
      <c r="G235" s="59">
        <f>F235*'Katalog stawek i wskaźników'!$C$4</f>
        <v>15</v>
      </c>
    </row>
    <row r="236" spans="1:7" ht="20.25" customHeight="1" x14ac:dyDescent="0.25">
      <c r="A236" s="10">
        <v>1001052</v>
      </c>
      <c r="B236" s="204"/>
      <c r="C236" s="186"/>
      <c r="D236" s="35" t="s">
        <v>160</v>
      </c>
      <c r="E236" s="30" t="s">
        <v>55</v>
      </c>
      <c r="F236" s="57">
        <v>56</v>
      </c>
      <c r="G236" s="59">
        <f>F236*'Katalog stawek i wskaźników'!$C$4</f>
        <v>56</v>
      </c>
    </row>
    <row r="237" spans="1:7" ht="40.5" customHeight="1" x14ac:dyDescent="0.25">
      <c r="A237" s="10">
        <v>1001053</v>
      </c>
      <c r="B237" s="204"/>
      <c r="C237" s="185" t="s">
        <v>415</v>
      </c>
      <c r="D237" s="35" t="s">
        <v>226</v>
      </c>
      <c r="E237" s="30" t="s">
        <v>7</v>
      </c>
      <c r="F237" s="57">
        <v>11</v>
      </c>
      <c r="G237" s="59">
        <f>F237*'Katalog stawek i wskaźników'!$C$4</f>
        <v>11</v>
      </c>
    </row>
    <row r="238" spans="1:7" ht="40.5" customHeight="1" x14ac:dyDescent="0.25">
      <c r="A238" s="10">
        <v>1001054</v>
      </c>
      <c r="B238" s="204"/>
      <c r="C238" s="186"/>
      <c r="D238" s="35" t="s">
        <v>227</v>
      </c>
      <c r="E238" s="30" t="s">
        <v>55</v>
      </c>
      <c r="F238" s="57">
        <v>42</v>
      </c>
      <c r="G238" s="59">
        <f>F238*'Katalog stawek i wskaźników'!$C$4</f>
        <v>42</v>
      </c>
    </row>
    <row r="239" spans="1:7" ht="39.75" customHeight="1" x14ac:dyDescent="0.25">
      <c r="A239" s="10">
        <v>1001055</v>
      </c>
      <c r="B239" s="204"/>
      <c r="C239" s="185" t="s">
        <v>228</v>
      </c>
      <c r="D239" s="35" t="s">
        <v>229</v>
      </c>
      <c r="E239" s="30" t="s">
        <v>7</v>
      </c>
      <c r="F239" s="57">
        <v>11</v>
      </c>
      <c r="G239" s="59">
        <f>F239*'Katalog stawek i wskaźników'!$C$4</f>
        <v>11</v>
      </c>
    </row>
    <row r="240" spans="1:7" ht="39.75" customHeight="1" x14ac:dyDescent="0.25">
      <c r="A240" s="10">
        <v>1001056</v>
      </c>
      <c r="B240" s="204"/>
      <c r="C240" s="186"/>
      <c r="D240" s="35" t="s">
        <v>160</v>
      </c>
      <c r="E240" s="30" t="s">
        <v>7</v>
      </c>
      <c r="F240" s="57">
        <v>47</v>
      </c>
      <c r="G240" s="59">
        <f>F240*'Katalog stawek i wskaźników'!$C$4</f>
        <v>47</v>
      </c>
    </row>
    <row r="241" spans="1:7" ht="52.5" customHeight="1" x14ac:dyDescent="0.25">
      <c r="A241" s="10">
        <v>1001057</v>
      </c>
      <c r="B241" s="204"/>
      <c r="C241" s="185" t="s">
        <v>800</v>
      </c>
      <c r="D241" s="35" t="s">
        <v>230</v>
      </c>
      <c r="E241" s="30" t="s">
        <v>7</v>
      </c>
      <c r="F241" s="57">
        <v>4</v>
      </c>
      <c r="G241" s="59">
        <f>F241*'Katalog stawek i wskaźników'!$C$4</f>
        <v>4</v>
      </c>
    </row>
    <row r="242" spans="1:7" ht="52.5" customHeight="1" x14ac:dyDescent="0.25">
      <c r="A242" s="10">
        <v>1001058</v>
      </c>
      <c r="B242" s="204"/>
      <c r="C242" s="186"/>
      <c r="D242" s="35" t="s">
        <v>160</v>
      </c>
      <c r="E242" s="30" t="s">
        <v>7</v>
      </c>
      <c r="F242" s="57">
        <v>30</v>
      </c>
      <c r="G242" s="59">
        <f>F242*'Katalog stawek i wskaźników'!$C$4</f>
        <v>30</v>
      </c>
    </row>
    <row r="243" spans="1:7" ht="45" customHeight="1" x14ac:dyDescent="0.25">
      <c r="A243" s="10">
        <v>1001059</v>
      </c>
      <c r="B243" s="204"/>
      <c r="C243" s="185" t="s">
        <v>801</v>
      </c>
      <c r="D243" s="35" t="s">
        <v>231</v>
      </c>
      <c r="E243" s="30" t="s">
        <v>7</v>
      </c>
      <c r="F243" s="57">
        <v>5</v>
      </c>
      <c r="G243" s="59">
        <f>F243*'Katalog stawek i wskaźników'!$C$4</f>
        <v>5</v>
      </c>
    </row>
    <row r="244" spans="1:7" ht="15.75" customHeight="1" x14ac:dyDescent="0.25">
      <c r="A244" s="10">
        <v>1001060</v>
      </c>
      <c r="B244" s="204"/>
      <c r="C244" s="186"/>
      <c r="D244" s="35" t="s">
        <v>160</v>
      </c>
      <c r="E244" s="30" t="s">
        <v>7</v>
      </c>
      <c r="F244" s="57">
        <v>11</v>
      </c>
      <c r="G244" s="59">
        <f>F244*'Katalog stawek i wskaźników'!$C$4</f>
        <v>11</v>
      </c>
    </row>
    <row r="245" spans="1:7" ht="30" customHeight="1" x14ac:dyDescent="0.25">
      <c r="A245" s="10">
        <v>1001061</v>
      </c>
      <c r="B245" s="204"/>
      <c r="C245" s="86" t="s">
        <v>232</v>
      </c>
      <c r="D245" s="35" t="s">
        <v>233</v>
      </c>
      <c r="E245" s="30" t="s">
        <v>7</v>
      </c>
      <c r="F245" s="57">
        <v>14</v>
      </c>
      <c r="G245" s="59">
        <f>F245*'Katalog stawek i wskaźników'!$C$4</f>
        <v>14</v>
      </c>
    </row>
    <row r="246" spans="1:7" ht="15" customHeight="1" x14ac:dyDescent="0.25">
      <c r="A246" s="10">
        <v>1001062</v>
      </c>
      <c r="B246" s="204"/>
      <c r="C246" s="185" t="s">
        <v>234</v>
      </c>
      <c r="D246" s="35" t="s">
        <v>235</v>
      </c>
      <c r="E246" s="30" t="s">
        <v>7</v>
      </c>
      <c r="F246" s="57">
        <v>8</v>
      </c>
      <c r="G246" s="59">
        <f>F246*'Katalog stawek i wskaźników'!$C$4</f>
        <v>8</v>
      </c>
    </row>
    <row r="247" spans="1:7" ht="30.75" customHeight="1" x14ac:dyDescent="0.25">
      <c r="A247" s="10">
        <v>1001063</v>
      </c>
      <c r="B247" s="204"/>
      <c r="C247" s="186"/>
      <c r="D247" s="35" t="s">
        <v>236</v>
      </c>
      <c r="E247" s="30" t="s">
        <v>414</v>
      </c>
      <c r="F247" s="57">
        <v>71</v>
      </c>
      <c r="G247" s="59">
        <f>F247*'Katalog stawek i wskaźników'!$C$4</f>
        <v>71</v>
      </c>
    </row>
    <row r="248" spans="1:7" ht="75" customHeight="1" x14ac:dyDescent="0.25">
      <c r="A248" s="10">
        <v>1001064</v>
      </c>
      <c r="B248" s="204"/>
      <c r="C248" s="185" t="s">
        <v>802</v>
      </c>
      <c r="D248" s="35" t="s">
        <v>237</v>
      </c>
      <c r="E248" s="30" t="s">
        <v>7</v>
      </c>
      <c r="F248" s="57">
        <v>8</v>
      </c>
      <c r="G248" s="59">
        <f>F248*'Katalog stawek i wskaźników'!$C$4</f>
        <v>8</v>
      </c>
    </row>
    <row r="249" spans="1:7" ht="30" customHeight="1" x14ac:dyDescent="0.25">
      <c r="A249" s="10">
        <v>1001065</v>
      </c>
      <c r="B249" s="204"/>
      <c r="C249" s="186"/>
      <c r="D249" s="35" t="s">
        <v>238</v>
      </c>
      <c r="E249" s="30" t="s">
        <v>151</v>
      </c>
      <c r="F249" s="57">
        <v>22</v>
      </c>
      <c r="G249" s="59">
        <f>F249*'Katalog stawek i wskaźników'!$C$4</f>
        <v>22</v>
      </c>
    </row>
    <row r="250" spans="1:7" ht="45" customHeight="1" x14ac:dyDescent="0.25">
      <c r="A250" s="10">
        <v>1001066</v>
      </c>
      <c r="B250" s="204"/>
      <c r="C250" s="86" t="s">
        <v>239</v>
      </c>
      <c r="D250" s="35" t="s">
        <v>160</v>
      </c>
      <c r="E250" s="30" t="s">
        <v>7</v>
      </c>
      <c r="F250" s="57">
        <v>9</v>
      </c>
      <c r="G250" s="59">
        <f>F250*'Katalog stawek i wskaźników'!$C$4</f>
        <v>9</v>
      </c>
    </row>
    <row r="251" spans="1:7" ht="30" customHeight="1" x14ac:dyDescent="0.25">
      <c r="A251" s="10">
        <v>1001067</v>
      </c>
      <c r="B251" s="204"/>
      <c r="C251" s="86" t="s">
        <v>240</v>
      </c>
      <c r="D251" s="35" t="s">
        <v>160</v>
      </c>
      <c r="E251" s="30" t="s">
        <v>7</v>
      </c>
      <c r="F251" s="57">
        <v>47</v>
      </c>
      <c r="G251" s="59">
        <f>F251*'Katalog stawek i wskaźników'!$C$4</f>
        <v>47</v>
      </c>
    </row>
    <row r="252" spans="1:7" ht="30" customHeight="1" x14ac:dyDescent="0.25">
      <c r="A252" s="10">
        <v>1001068</v>
      </c>
      <c r="B252" s="204"/>
      <c r="C252" s="86" t="s">
        <v>241</v>
      </c>
      <c r="D252" s="35" t="s">
        <v>160</v>
      </c>
      <c r="E252" s="30" t="s">
        <v>7</v>
      </c>
      <c r="F252" s="57">
        <v>12</v>
      </c>
      <c r="G252" s="59">
        <f>F252*'Katalog stawek i wskaźników'!$C$4</f>
        <v>12</v>
      </c>
    </row>
    <row r="253" spans="1:7" ht="30" customHeight="1" x14ac:dyDescent="0.25">
      <c r="A253" s="10">
        <v>1001069</v>
      </c>
      <c r="B253" s="204"/>
      <c r="C253" s="86" t="s">
        <v>242</v>
      </c>
      <c r="D253" s="35" t="s">
        <v>160</v>
      </c>
      <c r="E253" s="30" t="s">
        <v>7</v>
      </c>
      <c r="F253" s="57">
        <v>12</v>
      </c>
      <c r="G253" s="59">
        <f>F253*'Katalog stawek i wskaźników'!$C$4</f>
        <v>12</v>
      </c>
    </row>
    <row r="254" spans="1:7" ht="45" customHeight="1" x14ac:dyDescent="0.25">
      <c r="A254" s="10">
        <v>1001070</v>
      </c>
      <c r="B254" s="204"/>
      <c r="C254" s="86" t="s">
        <v>243</v>
      </c>
      <c r="D254" s="35" t="s">
        <v>160</v>
      </c>
      <c r="E254" s="30" t="s">
        <v>7</v>
      </c>
      <c r="F254" s="57">
        <v>12</v>
      </c>
      <c r="G254" s="59">
        <f>F254*'Katalog stawek i wskaźników'!$C$4</f>
        <v>12</v>
      </c>
    </row>
    <row r="255" spans="1:7" ht="45" customHeight="1" x14ac:dyDescent="0.25">
      <c r="A255" s="10">
        <v>1001071</v>
      </c>
      <c r="B255" s="204"/>
      <c r="C255" s="86" t="s">
        <v>244</v>
      </c>
      <c r="D255" s="35" t="s">
        <v>160</v>
      </c>
      <c r="E255" s="30" t="s">
        <v>7</v>
      </c>
      <c r="F255" s="57">
        <v>18</v>
      </c>
      <c r="G255" s="59">
        <f>F255*'Katalog stawek i wskaźników'!$C$4</f>
        <v>18</v>
      </c>
    </row>
    <row r="256" spans="1:7" ht="40.5" customHeight="1" x14ac:dyDescent="0.25">
      <c r="A256" s="10">
        <v>1001072</v>
      </c>
      <c r="B256" s="204"/>
      <c r="C256" s="185" t="s">
        <v>416</v>
      </c>
      <c r="D256" s="35" t="s">
        <v>245</v>
      </c>
      <c r="E256" s="30" t="s">
        <v>7</v>
      </c>
      <c r="F256" s="57">
        <v>47</v>
      </c>
      <c r="G256" s="59">
        <f>F256*'Katalog stawek i wskaźników'!$C$4</f>
        <v>47</v>
      </c>
    </row>
    <row r="257" spans="1:7" ht="40.5" customHeight="1" x14ac:dyDescent="0.25">
      <c r="A257" s="10">
        <v>1001073</v>
      </c>
      <c r="B257" s="204"/>
      <c r="C257" s="187"/>
      <c r="D257" s="35" t="s">
        <v>246</v>
      </c>
      <c r="E257" s="30" t="s">
        <v>7</v>
      </c>
      <c r="F257" s="57">
        <v>71</v>
      </c>
      <c r="G257" s="59">
        <f>F257*'Katalog stawek i wskaźników'!$C$4</f>
        <v>71</v>
      </c>
    </row>
    <row r="258" spans="1:7" ht="40.5" customHeight="1" x14ac:dyDescent="0.25">
      <c r="A258" s="10">
        <v>1001074</v>
      </c>
      <c r="B258" s="205"/>
      <c r="C258" s="186"/>
      <c r="D258" s="35" t="s">
        <v>247</v>
      </c>
      <c r="E258" s="30" t="s">
        <v>7</v>
      </c>
      <c r="F258" s="57">
        <v>91</v>
      </c>
      <c r="G258" s="59">
        <f>F258*'Katalog stawek i wskaźników'!$C$4</f>
        <v>91</v>
      </c>
    </row>
    <row r="259" spans="1:7" ht="30" customHeight="1" x14ac:dyDescent="0.25">
      <c r="A259" s="10">
        <v>1002001</v>
      </c>
      <c r="B259" s="206"/>
      <c r="C259" s="219" t="s">
        <v>248</v>
      </c>
      <c r="D259" s="34" t="s">
        <v>249</v>
      </c>
      <c r="E259" s="37" t="s">
        <v>7</v>
      </c>
      <c r="F259" s="56">
        <v>29</v>
      </c>
      <c r="G259" s="59">
        <f>F259*'Katalog stawek i wskaźników'!$C$4</f>
        <v>29</v>
      </c>
    </row>
    <row r="260" spans="1:7" ht="30" customHeight="1" x14ac:dyDescent="0.25">
      <c r="A260" s="10">
        <v>1002002</v>
      </c>
      <c r="B260" s="207"/>
      <c r="C260" s="220"/>
      <c r="D260" s="34" t="s">
        <v>250</v>
      </c>
      <c r="E260" s="37" t="s">
        <v>7</v>
      </c>
      <c r="F260" s="56">
        <v>29</v>
      </c>
      <c r="G260" s="59">
        <f>F260*'Katalog stawek i wskaźników'!$C$4</f>
        <v>29</v>
      </c>
    </row>
    <row r="261" spans="1:7" ht="30" customHeight="1" x14ac:dyDescent="0.25">
      <c r="A261" s="10">
        <v>1002003</v>
      </c>
      <c r="B261" s="207"/>
      <c r="C261" s="220"/>
      <c r="D261" s="34" t="s">
        <v>251</v>
      </c>
      <c r="E261" s="37" t="s">
        <v>7</v>
      </c>
      <c r="F261" s="56">
        <v>29</v>
      </c>
      <c r="G261" s="59">
        <f>F261*'Katalog stawek i wskaźników'!$C$4</f>
        <v>29</v>
      </c>
    </row>
    <row r="262" spans="1:7" ht="30" customHeight="1" x14ac:dyDescent="0.25">
      <c r="A262" s="10">
        <v>1002004</v>
      </c>
      <c r="B262" s="207"/>
      <c r="C262" s="220"/>
      <c r="D262" s="34" t="s">
        <v>252</v>
      </c>
      <c r="E262" s="37" t="s">
        <v>7</v>
      </c>
      <c r="F262" s="56">
        <v>15</v>
      </c>
      <c r="G262" s="59">
        <f>F262*'Katalog stawek i wskaźników'!$C$4</f>
        <v>15</v>
      </c>
    </row>
    <row r="263" spans="1:7" ht="30" customHeight="1" x14ac:dyDescent="0.25">
      <c r="A263" s="10">
        <v>1002005</v>
      </c>
      <c r="B263" s="207"/>
      <c r="C263" s="220"/>
      <c r="D263" s="34" t="s">
        <v>253</v>
      </c>
      <c r="E263" s="37" t="s">
        <v>7</v>
      </c>
      <c r="F263" s="56">
        <v>24</v>
      </c>
      <c r="G263" s="59">
        <f>F263*'Katalog stawek i wskaźników'!$C$4</f>
        <v>24</v>
      </c>
    </row>
    <row r="264" spans="1:7" ht="30" customHeight="1" x14ac:dyDescent="0.25">
      <c r="A264" s="10">
        <v>1002006</v>
      </c>
      <c r="B264" s="207"/>
      <c r="C264" s="220"/>
      <c r="D264" s="34" t="s">
        <v>254</v>
      </c>
      <c r="E264" s="37" t="s">
        <v>7</v>
      </c>
      <c r="F264" s="56">
        <v>22</v>
      </c>
      <c r="G264" s="59">
        <f>F264*'Katalog stawek i wskaźników'!$C$4</f>
        <v>22</v>
      </c>
    </row>
    <row r="265" spans="1:7" ht="30" customHeight="1" x14ac:dyDescent="0.25">
      <c r="A265" s="10">
        <v>1002007</v>
      </c>
      <c r="B265" s="207"/>
      <c r="C265" s="220"/>
      <c r="D265" s="34" t="s">
        <v>255</v>
      </c>
      <c r="E265" s="37" t="s">
        <v>7</v>
      </c>
      <c r="F265" s="56">
        <v>17</v>
      </c>
      <c r="G265" s="59">
        <f>F265*'Katalog stawek i wskaźników'!$C$4</f>
        <v>17</v>
      </c>
    </row>
    <row r="266" spans="1:7" ht="15" customHeight="1" x14ac:dyDescent="0.25">
      <c r="A266" s="10">
        <v>1002008</v>
      </c>
      <c r="B266" s="207"/>
      <c r="C266" s="220"/>
      <c r="D266" s="34" t="s">
        <v>256</v>
      </c>
      <c r="E266" s="37" t="s">
        <v>7</v>
      </c>
      <c r="F266" s="56">
        <v>23</v>
      </c>
      <c r="G266" s="59">
        <f>F266*'Katalog stawek i wskaźników'!$C$4</f>
        <v>23</v>
      </c>
    </row>
    <row r="267" spans="1:7" ht="15" customHeight="1" x14ac:dyDescent="0.25">
      <c r="A267" s="10">
        <v>1002009</v>
      </c>
      <c r="B267" s="207"/>
      <c r="C267" s="220"/>
      <c r="D267" s="34" t="s">
        <v>257</v>
      </c>
      <c r="E267" s="37" t="s">
        <v>7</v>
      </c>
      <c r="F267" s="56">
        <v>8</v>
      </c>
      <c r="G267" s="59">
        <f>F267*'Katalog stawek i wskaźników'!$C$4</f>
        <v>8</v>
      </c>
    </row>
    <row r="268" spans="1:7" ht="15" customHeight="1" x14ac:dyDescent="0.25">
      <c r="A268" s="10">
        <v>1002010</v>
      </c>
      <c r="B268" s="207"/>
      <c r="C268" s="220"/>
      <c r="D268" s="34" t="s">
        <v>258</v>
      </c>
      <c r="E268" s="37" t="s">
        <v>11</v>
      </c>
      <c r="F268" s="56">
        <v>8</v>
      </c>
      <c r="G268" s="59">
        <f>F268*'Katalog stawek i wskaźników'!$C$4</f>
        <v>8</v>
      </c>
    </row>
    <row r="269" spans="1:7" ht="15" customHeight="1" x14ac:dyDescent="0.25">
      <c r="A269" s="10">
        <v>1002011</v>
      </c>
      <c r="B269" s="207"/>
      <c r="C269" s="220"/>
      <c r="D269" s="34" t="s">
        <v>259</v>
      </c>
      <c r="E269" s="37" t="s">
        <v>11</v>
      </c>
      <c r="F269" s="56">
        <v>11</v>
      </c>
      <c r="G269" s="59">
        <f>F269*'Katalog stawek i wskaźników'!$C$4</f>
        <v>11</v>
      </c>
    </row>
    <row r="270" spans="1:7" ht="30" customHeight="1" x14ac:dyDescent="0.25">
      <c r="A270" s="10">
        <v>1002012</v>
      </c>
      <c r="B270" s="207"/>
      <c r="C270" s="220"/>
      <c r="D270" s="34" t="s">
        <v>260</v>
      </c>
      <c r="E270" s="37" t="s">
        <v>261</v>
      </c>
      <c r="F270" s="56">
        <v>25</v>
      </c>
      <c r="G270" s="59">
        <f>F270*'Katalog stawek i wskaźników'!$C$4</f>
        <v>25</v>
      </c>
    </row>
    <row r="271" spans="1:7" ht="30" customHeight="1" x14ac:dyDescent="0.25">
      <c r="A271" s="10">
        <v>1002013</v>
      </c>
      <c r="B271" s="207"/>
      <c r="C271" s="220"/>
      <c r="D271" s="34" t="s">
        <v>262</v>
      </c>
      <c r="E271" s="37" t="s">
        <v>7</v>
      </c>
      <c r="F271" s="56">
        <v>15</v>
      </c>
      <c r="G271" s="59">
        <f>F271*'Katalog stawek i wskaźników'!$C$4</f>
        <v>15</v>
      </c>
    </row>
    <row r="272" spans="1:7" ht="30" customHeight="1" x14ac:dyDescent="0.25">
      <c r="A272" s="10">
        <v>1002014</v>
      </c>
      <c r="B272" s="207"/>
      <c r="C272" s="220"/>
      <c r="D272" s="34" t="s">
        <v>263</v>
      </c>
      <c r="E272" s="37" t="s">
        <v>7</v>
      </c>
      <c r="F272" s="56">
        <v>25</v>
      </c>
      <c r="G272" s="59">
        <f>F272*'Katalog stawek i wskaźników'!$C$4</f>
        <v>25</v>
      </c>
    </row>
    <row r="273" spans="1:7" ht="15" customHeight="1" x14ac:dyDescent="0.25">
      <c r="A273" s="10">
        <v>1002015</v>
      </c>
      <c r="B273" s="207"/>
      <c r="C273" s="220"/>
      <c r="D273" s="34" t="s">
        <v>264</v>
      </c>
      <c r="E273" s="37" t="s">
        <v>7</v>
      </c>
      <c r="F273" s="56">
        <v>18</v>
      </c>
      <c r="G273" s="59">
        <f>F273*'Katalog stawek i wskaźników'!$C$4</f>
        <v>18</v>
      </c>
    </row>
    <row r="274" spans="1:7" ht="15" customHeight="1" x14ac:dyDescent="0.25">
      <c r="A274" s="10">
        <v>1002016</v>
      </c>
      <c r="B274" s="207"/>
      <c r="C274" s="220"/>
      <c r="D274" s="34" t="s">
        <v>265</v>
      </c>
      <c r="E274" s="37" t="s">
        <v>7</v>
      </c>
      <c r="F274" s="56">
        <v>13</v>
      </c>
      <c r="G274" s="59">
        <f>F274*'Katalog stawek i wskaźników'!$C$4</f>
        <v>13</v>
      </c>
    </row>
    <row r="275" spans="1:7" ht="15" customHeight="1" x14ac:dyDescent="0.25">
      <c r="A275" s="10">
        <v>1002017</v>
      </c>
      <c r="B275" s="207"/>
      <c r="C275" s="220"/>
      <c r="D275" s="34" t="s">
        <v>266</v>
      </c>
      <c r="E275" s="37" t="s">
        <v>7</v>
      </c>
      <c r="F275" s="56">
        <v>31</v>
      </c>
      <c r="G275" s="59">
        <f>F275*'Katalog stawek i wskaźników'!$C$4</f>
        <v>31</v>
      </c>
    </row>
    <row r="276" spans="1:7" ht="30" customHeight="1" x14ac:dyDescent="0.25">
      <c r="A276" s="10">
        <v>1002018</v>
      </c>
      <c r="B276" s="207"/>
      <c r="C276" s="220"/>
      <c r="D276" s="34" t="s">
        <v>267</v>
      </c>
      <c r="E276" s="37" t="s">
        <v>7</v>
      </c>
      <c r="F276" s="56">
        <v>20</v>
      </c>
      <c r="G276" s="59">
        <f>F276*'Katalog stawek i wskaźników'!$C$4</f>
        <v>20</v>
      </c>
    </row>
    <row r="277" spans="1:7" ht="30" customHeight="1" x14ac:dyDescent="0.25">
      <c r="A277" s="10">
        <v>1002019</v>
      </c>
      <c r="B277" s="207"/>
      <c r="C277" s="220"/>
      <c r="D277" s="34" t="s">
        <v>268</v>
      </c>
      <c r="E277" s="37" t="s">
        <v>7</v>
      </c>
      <c r="F277" s="56">
        <v>9</v>
      </c>
      <c r="G277" s="59">
        <f>F277*'Katalog stawek i wskaźników'!$C$4</f>
        <v>9</v>
      </c>
    </row>
    <row r="278" spans="1:7" ht="15" customHeight="1" x14ac:dyDescent="0.25">
      <c r="A278" s="10">
        <v>1002020</v>
      </c>
      <c r="B278" s="207"/>
      <c r="C278" s="220"/>
      <c r="D278" s="34" t="s">
        <v>269</v>
      </c>
      <c r="E278" s="37" t="s">
        <v>7</v>
      </c>
      <c r="F278" s="56">
        <v>18</v>
      </c>
      <c r="G278" s="59">
        <f>F278*'Katalog stawek i wskaźników'!$C$4</f>
        <v>18</v>
      </c>
    </row>
    <row r="279" spans="1:7" ht="15" customHeight="1" x14ac:dyDescent="0.25">
      <c r="A279" s="10">
        <v>1002021</v>
      </c>
      <c r="B279" s="207"/>
      <c r="C279" s="220"/>
      <c r="D279" s="34" t="s">
        <v>270</v>
      </c>
      <c r="E279" s="37" t="s">
        <v>7</v>
      </c>
      <c r="F279" s="56">
        <v>28</v>
      </c>
      <c r="G279" s="59">
        <f>F279*'Katalog stawek i wskaźników'!$C$4</f>
        <v>28</v>
      </c>
    </row>
    <row r="280" spans="1:7" ht="30" customHeight="1" x14ac:dyDescent="0.25">
      <c r="A280" s="10">
        <v>1002022</v>
      </c>
      <c r="B280" s="207"/>
      <c r="C280" s="220"/>
      <c r="D280" s="34" t="s">
        <v>653</v>
      </c>
      <c r="E280" s="37" t="s">
        <v>7</v>
      </c>
      <c r="F280" s="56">
        <v>5</v>
      </c>
      <c r="G280" s="59">
        <f>F280*'Katalog stawek i wskaźników'!$C$4</f>
        <v>5</v>
      </c>
    </row>
    <row r="281" spans="1:7" ht="30" customHeight="1" x14ac:dyDescent="0.25">
      <c r="A281" s="10">
        <v>1002023</v>
      </c>
      <c r="B281" s="207"/>
      <c r="C281" s="220"/>
      <c r="D281" s="34" t="s">
        <v>271</v>
      </c>
      <c r="E281" s="37" t="s">
        <v>7</v>
      </c>
      <c r="F281" s="56">
        <v>7</v>
      </c>
      <c r="G281" s="59">
        <f>F281*'Katalog stawek i wskaźników'!$C$4</f>
        <v>7</v>
      </c>
    </row>
    <row r="282" spans="1:7" ht="30" customHeight="1" x14ac:dyDescent="0.25">
      <c r="A282" s="10">
        <v>1002024</v>
      </c>
      <c r="B282" s="207"/>
      <c r="C282" s="220"/>
      <c r="D282" s="34" t="s">
        <v>272</v>
      </c>
      <c r="E282" s="37" t="s">
        <v>7</v>
      </c>
      <c r="F282" s="56">
        <v>33</v>
      </c>
      <c r="G282" s="59">
        <f>F282*'Katalog stawek i wskaźników'!$C$4</f>
        <v>33</v>
      </c>
    </row>
    <row r="283" spans="1:7" ht="15" customHeight="1" x14ac:dyDescent="0.25">
      <c r="A283" s="10">
        <v>1002025</v>
      </c>
      <c r="B283" s="207"/>
      <c r="C283" s="220"/>
      <c r="D283" s="34" t="s">
        <v>273</v>
      </c>
      <c r="E283" s="37" t="s">
        <v>151</v>
      </c>
      <c r="F283" s="56">
        <v>20</v>
      </c>
      <c r="G283" s="59">
        <f>F283*'Katalog stawek i wskaźników'!$C$4</f>
        <v>20</v>
      </c>
    </row>
    <row r="284" spans="1:7" ht="45" customHeight="1" x14ac:dyDescent="0.25">
      <c r="A284" s="10">
        <v>1002026</v>
      </c>
      <c r="B284" s="207"/>
      <c r="C284" s="220"/>
      <c r="D284" s="34" t="s">
        <v>274</v>
      </c>
      <c r="E284" s="37" t="s">
        <v>7</v>
      </c>
      <c r="F284" s="56">
        <v>47</v>
      </c>
      <c r="G284" s="59">
        <f>F284*'Katalog stawek i wskaźników'!$C$4</f>
        <v>47</v>
      </c>
    </row>
    <row r="285" spans="1:7" ht="30" customHeight="1" x14ac:dyDescent="0.25">
      <c r="A285" s="10">
        <v>1002027</v>
      </c>
      <c r="B285" s="207"/>
      <c r="C285" s="220"/>
      <c r="D285" s="34" t="s">
        <v>654</v>
      </c>
      <c r="E285" s="37" t="s">
        <v>7</v>
      </c>
      <c r="F285" s="56">
        <v>58</v>
      </c>
      <c r="G285" s="59">
        <f>F285*'Katalog stawek i wskaźników'!$C$4</f>
        <v>58</v>
      </c>
    </row>
    <row r="286" spans="1:7" ht="46.5" customHeight="1" x14ac:dyDescent="0.25">
      <c r="A286" s="10">
        <v>1002028</v>
      </c>
      <c r="B286" s="207"/>
      <c r="C286" s="220"/>
      <c r="D286" s="75" t="s">
        <v>863</v>
      </c>
      <c r="E286" s="30" t="s">
        <v>861</v>
      </c>
      <c r="F286" s="57">
        <v>1</v>
      </c>
      <c r="G286" s="59">
        <f>F286*'Katalog stawek i wskaźników'!$C$4</f>
        <v>1</v>
      </c>
    </row>
    <row r="287" spans="1:7" ht="50.25" customHeight="1" x14ac:dyDescent="0.25">
      <c r="A287" s="10">
        <v>1002029</v>
      </c>
      <c r="B287" s="207"/>
      <c r="C287" s="220"/>
      <c r="D287" s="75" t="s">
        <v>862</v>
      </c>
      <c r="E287" s="30" t="s">
        <v>861</v>
      </c>
      <c r="F287" s="57">
        <v>1</v>
      </c>
      <c r="G287" s="59">
        <f>F287*'Katalog stawek i wskaźników'!$C$4</f>
        <v>1</v>
      </c>
    </row>
    <row r="288" spans="1:7" ht="51" customHeight="1" x14ac:dyDescent="0.25">
      <c r="A288" s="10">
        <v>1002030</v>
      </c>
      <c r="B288" s="207"/>
      <c r="C288" s="220"/>
      <c r="D288" s="75" t="s">
        <v>864</v>
      </c>
      <c r="E288" s="30" t="s">
        <v>861</v>
      </c>
      <c r="F288" s="57">
        <v>1</v>
      </c>
      <c r="G288" s="59">
        <f>F288*'Katalog stawek i wskaźników'!$C$4</f>
        <v>1</v>
      </c>
    </row>
    <row r="289" spans="1:7" ht="56.25" customHeight="1" x14ac:dyDescent="0.25">
      <c r="A289" s="10">
        <v>1002031</v>
      </c>
      <c r="B289" s="207"/>
      <c r="C289" s="220"/>
      <c r="D289" s="75" t="s">
        <v>865</v>
      </c>
      <c r="E289" s="30" t="s">
        <v>861</v>
      </c>
      <c r="F289" s="57">
        <v>1</v>
      </c>
      <c r="G289" s="59">
        <f>F289*'Katalog stawek i wskaźników'!$C$4</f>
        <v>1</v>
      </c>
    </row>
    <row r="290" spans="1:7" ht="30" customHeight="1" x14ac:dyDescent="0.25">
      <c r="A290" s="10">
        <v>1002029</v>
      </c>
      <c r="B290" s="207"/>
      <c r="C290" s="220"/>
      <c r="D290" s="34" t="s">
        <v>275</v>
      </c>
      <c r="E290" s="37" t="s">
        <v>7</v>
      </c>
      <c r="F290" s="56">
        <v>9</v>
      </c>
      <c r="G290" s="59">
        <f>F290*'Katalog stawek i wskaźników'!$C$4</f>
        <v>9</v>
      </c>
    </row>
    <row r="291" spans="1:7" ht="15" customHeight="1" x14ac:dyDescent="0.25">
      <c r="A291" s="10">
        <v>1002030</v>
      </c>
      <c r="B291" s="207"/>
      <c r="C291" s="220"/>
      <c r="D291" s="34" t="s">
        <v>276</v>
      </c>
      <c r="E291" s="37" t="s">
        <v>7</v>
      </c>
      <c r="F291" s="56">
        <v>11</v>
      </c>
      <c r="G291" s="59">
        <f>F291*'Katalog stawek i wskaźników'!$C$4</f>
        <v>11</v>
      </c>
    </row>
    <row r="292" spans="1:7" ht="45" customHeight="1" x14ac:dyDescent="0.25">
      <c r="A292" s="10">
        <v>1002031</v>
      </c>
      <c r="B292" s="207"/>
      <c r="C292" s="220"/>
      <c r="D292" s="34" t="s">
        <v>656</v>
      </c>
      <c r="E292" s="37" t="s">
        <v>7</v>
      </c>
      <c r="F292" s="56">
        <v>25</v>
      </c>
      <c r="G292" s="59">
        <f>F292*'Katalog stawek i wskaźników'!$C$4</f>
        <v>25</v>
      </c>
    </row>
    <row r="293" spans="1:7" ht="45" customHeight="1" x14ac:dyDescent="0.25">
      <c r="A293" s="10">
        <v>1002032</v>
      </c>
      <c r="B293" s="207"/>
      <c r="C293" s="220"/>
      <c r="D293" s="34" t="s">
        <v>657</v>
      </c>
      <c r="E293" s="37" t="s">
        <v>7</v>
      </c>
      <c r="F293" s="56">
        <v>14</v>
      </c>
      <c r="G293" s="59">
        <f>F293*'Katalog stawek i wskaźników'!$C$4</f>
        <v>14</v>
      </c>
    </row>
    <row r="294" spans="1:7" ht="30" customHeight="1" x14ac:dyDescent="0.25">
      <c r="A294" s="10">
        <v>1002033</v>
      </c>
      <c r="B294" s="207"/>
      <c r="C294" s="220"/>
      <c r="D294" s="34" t="s">
        <v>658</v>
      </c>
      <c r="E294" s="37" t="s">
        <v>7</v>
      </c>
      <c r="F294" s="56">
        <v>73</v>
      </c>
      <c r="G294" s="59">
        <f>F294*'Katalog stawek i wskaźników'!$C$4</f>
        <v>73</v>
      </c>
    </row>
    <row r="295" spans="1:7" ht="30" customHeight="1" x14ac:dyDescent="0.25">
      <c r="A295" s="10">
        <v>1002034</v>
      </c>
      <c r="B295" s="207"/>
      <c r="C295" s="220"/>
      <c r="D295" s="34" t="s">
        <v>659</v>
      </c>
      <c r="E295" s="37" t="s">
        <v>7</v>
      </c>
      <c r="F295" s="56">
        <v>84</v>
      </c>
      <c r="G295" s="59">
        <f>F295*'Katalog stawek i wskaźników'!$C$4</f>
        <v>84</v>
      </c>
    </row>
    <row r="296" spans="1:7" ht="30" customHeight="1" x14ac:dyDescent="0.25">
      <c r="A296" s="10">
        <v>1002035</v>
      </c>
      <c r="B296" s="207"/>
      <c r="C296" s="220"/>
      <c r="D296" s="34" t="s">
        <v>661</v>
      </c>
      <c r="E296" s="37" t="s">
        <v>7</v>
      </c>
      <c r="F296" s="56">
        <v>78</v>
      </c>
      <c r="G296" s="59">
        <f>F296*'Katalog stawek i wskaźników'!$C$4</f>
        <v>78</v>
      </c>
    </row>
    <row r="297" spans="1:7" ht="30" customHeight="1" x14ac:dyDescent="0.25">
      <c r="A297" s="10">
        <v>1002036</v>
      </c>
      <c r="B297" s="207"/>
      <c r="C297" s="220"/>
      <c r="D297" s="34" t="s">
        <v>660</v>
      </c>
      <c r="E297" s="37" t="s">
        <v>7</v>
      </c>
      <c r="F297" s="56">
        <v>78</v>
      </c>
      <c r="G297" s="59">
        <f>F297*'Katalog stawek i wskaźników'!$C$4</f>
        <v>78</v>
      </c>
    </row>
    <row r="298" spans="1:7" ht="30" customHeight="1" x14ac:dyDescent="0.25">
      <c r="A298" s="10">
        <v>1002037</v>
      </c>
      <c r="B298" s="207"/>
      <c r="C298" s="220"/>
      <c r="D298" s="34" t="s">
        <v>277</v>
      </c>
      <c r="E298" s="37" t="s">
        <v>7</v>
      </c>
      <c r="F298" s="56">
        <v>24</v>
      </c>
      <c r="G298" s="59">
        <f>F298*'Katalog stawek i wskaźników'!$C$4</f>
        <v>24</v>
      </c>
    </row>
    <row r="299" spans="1:7" ht="30" customHeight="1" x14ac:dyDescent="0.25">
      <c r="A299" s="10">
        <v>1002038</v>
      </c>
      <c r="B299" s="207"/>
      <c r="C299" s="220"/>
      <c r="D299" s="34" t="s">
        <v>278</v>
      </c>
      <c r="E299" s="37" t="s">
        <v>7</v>
      </c>
      <c r="F299" s="56">
        <v>29</v>
      </c>
      <c r="G299" s="59">
        <f>F299*'Katalog stawek i wskaźników'!$C$4</f>
        <v>29</v>
      </c>
    </row>
    <row r="300" spans="1:7" ht="30" customHeight="1" x14ac:dyDescent="0.25">
      <c r="A300" s="10">
        <v>1002039</v>
      </c>
      <c r="B300" s="207"/>
      <c r="C300" s="220"/>
      <c r="D300" s="34" t="s">
        <v>279</v>
      </c>
      <c r="E300" s="37" t="s">
        <v>7</v>
      </c>
      <c r="F300" s="56">
        <v>35</v>
      </c>
      <c r="G300" s="59">
        <f>F300*'Katalog stawek i wskaźników'!$C$4</f>
        <v>35</v>
      </c>
    </row>
    <row r="301" spans="1:7" ht="15" customHeight="1" x14ac:dyDescent="0.25">
      <c r="A301" s="10">
        <v>1002040</v>
      </c>
      <c r="B301" s="207"/>
      <c r="C301" s="220"/>
      <c r="D301" s="34" t="s">
        <v>280</v>
      </c>
      <c r="E301" s="37" t="s">
        <v>7</v>
      </c>
      <c r="F301" s="56">
        <v>30</v>
      </c>
      <c r="G301" s="59">
        <f>F301*'Katalog stawek i wskaźników'!$C$4</f>
        <v>30</v>
      </c>
    </row>
    <row r="302" spans="1:7" ht="15" customHeight="1" x14ac:dyDescent="0.25">
      <c r="A302" s="10">
        <v>1002041</v>
      </c>
      <c r="B302" s="207"/>
      <c r="C302" s="220"/>
      <c r="D302" s="34" t="s">
        <v>281</v>
      </c>
      <c r="E302" s="37" t="s">
        <v>7</v>
      </c>
      <c r="F302" s="56">
        <v>51</v>
      </c>
      <c r="G302" s="59">
        <f>F302*'Katalog stawek i wskaźników'!$C$4</f>
        <v>51</v>
      </c>
    </row>
    <row r="303" spans="1:7" ht="15" customHeight="1" x14ac:dyDescent="0.25">
      <c r="A303" s="10">
        <v>1002042</v>
      </c>
      <c r="B303" s="207"/>
      <c r="C303" s="220"/>
      <c r="D303" s="34" t="s">
        <v>282</v>
      </c>
      <c r="E303" s="37" t="s">
        <v>7</v>
      </c>
      <c r="F303" s="56">
        <v>67</v>
      </c>
      <c r="G303" s="59">
        <f>F303*'Katalog stawek i wskaźników'!$C$4</f>
        <v>67</v>
      </c>
    </row>
    <row r="304" spans="1:7" ht="15" customHeight="1" x14ac:dyDescent="0.25">
      <c r="A304" s="10">
        <v>1002043</v>
      </c>
      <c r="B304" s="207"/>
      <c r="C304" s="220"/>
      <c r="D304" s="34" t="s">
        <v>283</v>
      </c>
      <c r="E304" s="37" t="s">
        <v>7</v>
      </c>
      <c r="F304" s="56">
        <v>77</v>
      </c>
      <c r="G304" s="59">
        <f>F304*'Katalog stawek i wskaźników'!$C$4</f>
        <v>77</v>
      </c>
    </row>
    <row r="305" spans="1:7" ht="30" customHeight="1" x14ac:dyDescent="0.25">
      <c r="A305" s="10">
        <v>1002044</v>
      </c>
      <c r="B305" s="207"/>
      <c r="C305" s="220"/>
      <c r="D305" s="34" t="s">
        <v>284</v>
      </c>
      <c r="E305" s="37" t="s">
        <v>7</v>
      </c>
      <c r="F305" s="56">
        <v>103</v>
      </c>
      <c r="G305" s="59">
        <f>F305*'Katalog stawek i wskaźników'!$C$4</f>
        <v>103</v>
      </c>
    </row>
    <row r="306" spans="1:7" ht="15" customHeight="1" x14ac:dyDescent="0.25">
      <c r="A306" s="10">
        <v>1002045</v>
      </c>
      <c r="B306" s="207"/>
      <c r="C306" s="220"/>
      <c r="D306" s="34" t="s">
        <v>285</v>
      </c>
      <c r="E306" s="37" t="s">
        <v>7</v>
      </c>
      <c r="F306" s="56">
        <v>142</v>
      </c>
      <c r="G306" s="59">
        <f>F306*'Katalog stawek i wskaźników'!$C$4</f>
        <v>142</v>
      </c>
    </row>
    <row r="307" spans="1:7" ht="45" customHeight="1" x14ac:dyDescent="0.25">
      <c r="A307" s="10">
        <v>1002046</v>
      </c>
      <c r="B307" s="207"/>
      <c r="C307" s="220"/>
      <c r="D307" s="34" t="s">
        <v>576</v>
      </c>
      <c r="E307" s="37" t="s">
        <v>7</v>
      </c>
      <c r="F307" s="56">
        <v>20</v>
      </c>
      <c r="G307" s="59">
        <f>F307*'Katalog stawek i wskaźników'!$C$4</f>
        <v>20</v>
      </c>
    </row>
    <row r="308" spans="1:7" ht="45" customHeight="1" x14ac:dyDescent="0.25">
      <c r="A308" s="10">
        <v>1002047</v>
      </c>
      <c r="B308" s="207"/>
      <c r="C308" s="220"/>
      <c r="D308" s="34" t="s">
        <v>577</v>
      </c>
      <c r="E308" s="37" t="s">
        <v>7</v>
      </c>
      <c r="F308" s="56">
        <v>26</v>
      </c>
      <c r="G308" s="59">
        <f>F308*'Katalog stawek i wskaźników'!$C$4</f>
        <v>26</v>
      </c>
    </row>
    <row r="309" spans="1:7" ht="45" customHeight="1" x14ac:dyDescent="0.25">
      <c r="A309" s="10">
        <v>1002048</v>
      </c>
      <c r="B309" s="207"/>
      <c r="C309" s="220"/>
      <c r="D309" s="34" t="s">
        <v>578</v>
      </c>
      <c r="E309" s="37" t="s">
        <v>7</v>
      </c>
      <c r="F309" s="56">
        <v>37</v>
      </c>
      <c r="G309" s="59">
        <f>F309*'Katalog stawek i wskaźników'!$C$4</f>
        <v>37</v>
      </c>
    </row>
    <row r="310" spans="1:7" ht="30.75" customHeight="1" x14ac:dyDescent="0.25">
      <c r="A310" s="10">
        <v>1002049</v>
      </c>
      <c r="B310" s="207"/>
      <c r="C310" s="220"/>
      <c r="D310" s="34" t="s">
        <v>286</v>
      </c>
      <c r="E310" s="37" t="s">
        <v>261</v>
      </c>
      <c r="F310" s="56">
        <v>33</v>
      </c>
      <c r="G310" s="59">
        <f>F310*'Katalog stawek i wskaźników'!$C$4</f>
        <v>33</v>
      </c>
    </row>
    <row r="311" spans="1:7" ht="30" customHeight="1" x14ac:dyDescent="0.25">
      <c r="A311" s="10">
        <v>1002050</v>
      </c>
      <c r="B311" s="207"/>
      <c r="C311" s="220"/>
      <c r="D311" s="34" t="s">
        <v>287</v>
      </c>
      <c r="E311" s="37" t="s">
        <v>261</v>
      </c>
      <c r="F311" s="56">
        <v>34</v>
      </c>
      <c r="G311" s="59">
        <f>F311*'Katalog stawek i wskaźników'!$C$4</f>
        <v>34</v>
      </c>
    </row>
    <row r="312" spans="1:7" ht="30" customHeight="1" x14ac:dyDescent="0.25">
      <c r="A312" s="10">
        <v>1002051</v>
      </c>
      <c r="B312" s="207"/>
      <c r="C312" s="220"/>
      <c r="D312" s="34" t="s">
        <v>249</v>
      </c>
      <c r="E312" s="37" t="s">
        <v>7</v>
      </c>
      <c r="F312" s="56">
        <v>18</v>
      </c>
      <c r="G312" s="59">
        <f>F312*'Katalog stawek i wskaźników'!$C$4</f>
        <v>18</v>
      </c>
    </row>
    <row r="313" spans="1:7" ht="30" customHeight="1" x14ac:dyDescent="0.25">
      <c r="A313" s="10">
        <v>1002052</v>
      </c>
      <c r="B313" s="207"/>
      <c r="C313" s="220"/>
      <c r="D313" s="34" t="s">
        <v>251</v>
      </c>
      <c r="E313" s="37" t="s">
        <v>7</v>
      </c>
      <c r="F313" s="56">
        <v>18</v>
      </c>
      <c r="G313" s="59">
        <f>F313*'Katalog stawek i wskaźników'!$C$4</f>
        <v>18</v>
      </c>
    </row>
    <row r="314" spans="1:7" ht="30" customHeight="1" x14ac:dyDescent="0.25">
      <c r="A314" s="10">
        <v>1002053</v>
      </c>
      <c r="B314" s="207"/>
      <c r="C314" s="220"/>
      <c r="D314" s="34" t="s">
        <v>252</v>
      </c>
      <c r="E314" s="37" t="s">
        <v>7</v>
      </c>
      <c r="F314" s="56">
        <v>18</v>
      </c>
      <c r="G314" s="59">
        <f>F314*'Katalog stawek i wskaźników'!$C$4</f>
        <v>18</v>
      </c>
    </row>
    <row r="315" spans="1:7" ht="30" customHeight="1" x14ac:dyDescent="0.25">
      <c r="A315" s="10">
        <v>1002054</v>
      </c>
      <c r="B315" s="207"/>
      <c r="C315" s="220"/>
      <c r="D315" s="34" t="s">
        <v>253</v>
      </c>
      <c r="E315" s="37" t="s">
        <v>7</v>
      </c>
      <c r="F315" s="56">
        <v>24</v>
      </c>
      <c r="G315" s="59">
        <f>F315*'Katalog stawek i wskaźników'!$C$4</f>
        <v>24</v>
      </c>
    </row>
    <row r="316" spans="1:7" ht="30" customHeight="1" x14ac:dyDescent="0.25">
      <c r="A316" s="10">
        <v>1002055</v>
      </c>
      <c r="B316" s="207"/>
      <c r="C316" s="221"/>
      <c r="D316" s="34" t="s">
        <v>254</v>
      </c>
      <c r="E316" s="37" t="s">
        <v>7</v>
      </c>
      <c r="F316" s="56">
        <v>12</v>
      </c>
      <c r="G316" s="59">
        <f>F316*'Katalog stawek i wskaźników'!$C$4</f>
        <v>12</v>
      </c>
    </row>
    <row r="317" spans="1:7" ht="78.75" customHeight="1" x14ac:dyDescent="0.25">
      <c r="A317" s="10">
        <v>1002056</v>
      </c>
      <c r="B317" s="207"/>
      <c r="C317" s="185" t="s">
        <v>431</v>
      </c>
      <c r="D317" s="34" t="s">
        <v>662</v>
      </c>
      <c r="E317" s="37" t="s">
        <v>7</v>
      </c>
      <c r="F317" s="56">
        <v>17</v>
      </c>
      <c r="G317" s="59">
        <f>F317*'Katalog stawek i wskaźników'!$C$4</f>
        <v>17</v>
      </c>
    </row>
    <row r="318" spans="1:7" ht="15" customHeight="1" x14ac:dyDescent="0.25">
      <c r="A318" s="10">
        <v>1002057</v>
      </c>
      <c r="B318" s="207"/>
      <c r="C318" s="187"/>
      <c r="D318" s="34" t="s">
        <v>432</v>
      </c>
      <c r="E318" s="37" t="s">
        <v>7</v>
      </c>
      <c r="F318" s="56">
        <v>8</v>
      </c>
      <c r="G318" s="59">
        <f>F318*'Katalog stawek i wskaźników'!$C$4</f>
        <v>8</v>
      </c>
    </row>
    <row r="319" spans="1:7" ht="15" customHeight="1" x14ac:dyDescent="0.25">
      <c r="A319" s="10">
        <v>1002058</v>
      </c>
      <c r="B319" s="207"/>
      <c r="C319" s="187"/>
      <c r="D319" s="34" t="s">
        <v>433</v>
      </c>
      <c r="E319" s="37" t="s">
        <v>7</v>
      </c>
      <c r="F319" s="56">
        <v>8</v>
      </c>
      <c r="G319" s="59">
        <f>F319*'Katalog stawek i wskaźników'!$C$4</f>
        <v>8</v>
      </c>
    </row>
    <row r="320" spans="1:7" ht="15" customHeight="1" x14ac:dyDescent="0.25">
      <c r="A320" s="10">
        <v>1002059</v>
      </c>
      <c r="B320" s="207"/>
      <c r="C320" s="187"/>
      <c r="D320" s="34" t="s">
        <v>434</v>
      </c>
      <c r="E320" s="37" t="s">
        <v>7</v>
      </c>
      <c r="F320" s="56">
        <v>8</v>
      </c>
      <c r="G320" s="59">
        <f>F320*'Katalog stawek i wskaźników'!$C$4</f>
        <v>8</v>
      </c>
    </row>
    <row r="321" spans="1:7" ht="15" customHeight="1" x14ac:dyDescent="0.25">
      <c r="A321" s="10">
        <v>1003001</v>
      </c>
      <c r="B321" s="207"/>
      <c r="C321" s="187"/>
      <c r="D321" s="34" t="s">
        <v>435</v>
      </c>
      <c r="E321" s="37" t="s">
        <v>7</v>
      </c>
      <c r="F321" s="56">
        <v>9</v>
      </c>
      <c r="G321" s="59">
        <f>F321*'Katalog stawek i wskaźników'!$C$4</f>
        <v>9</v>
      </c>
    </row>
    <row r="322" spans="1:7" ht="15" customHeight="1" x14ac:dyDescent="0.25">
      <c r="A322" s="10">
        <v>1003002</v>
      </c>
      <c r="B322" s="207"/>
      <c r="C322" s="187"/>
      <c r="D322" s="34" t="s">
        <v>436</v>
      </c>
      <c r="E322" s="37" t="s">
        <v>7</v>
      </c>
      <c r="F322" s="56">
        <v>17</v>
      </c>
      <c r="G322" s="59">
        <f>F322*'Katalog stawek i wskaźników'!$C$4</f>
        <v>17</v>
      </c>
    </row>
    <row r="323" spans="1:7" ht="30" customHeight="1" x14ac:dyDescent="0.25">
      <c r="A323" s="10">
        <v>1003003</v>
      </c>
      <c r="B323" s="208"/>
      <c r="C323" s="186"/>
      <c r="D323" s="34" t="s">
        <v>288</v>
      </c>
      <c r="E323" s="37" t="s">
        <v>7</v>
      </c>
      <c r="F323" s="56">
        <v>9</v>
      </c>
      <c r="G323" s="59">
        <f>F323*'Katalog stawek i wskaźników'!$C$4</f>
        <v>9</v>
      </c>
    </row>
    <row r="324" spans="1:7" ht="25" customHeight="1" x14ac:dyDescent="0.25">
      <c r="A324" s="112">
        <v>11</v>
      </c>
      <c r="B324" s="214" t="s">
        <v>915</v>
      </c>
      <c r="C324" s="215"/>
      <c r="D324" s="215"/>
      <c r="E324" s="216"/>
      <c r="F324" s="110"/>
      <c r="G324" s="111"/>
    </row>
    <row r="325" spans="1:7" ht="60" customHeight="1" x14ac:dyDescent="0.25">
      <c r="A325" s="10">
        <v>1101001</v>
      </c>
      <c r="B325" s="203" t="s">
        <v>437</v>
      </c>
      <c r="C325" s="219" t="s">
        <v>437</v>
      </c>
      <c r="D325" s="35" t="s">
        <v>417</v>
      </c>
      <c r="E325" s="30" t="s">
        <v>7</v>
      </c>
      <c r="F325" s="56">
        <v>28</v>
      </c>
      <c r="G325" s="59">
        <f>F325*'Katalog stawek i wskaźników'!$C$4</f>
        <v>28</v>
      </c>
    </row>
    <row r="326" spans="1:7" ht="30" customHeight="1" x14ac:dyDescent="0.25">
      <c r="A326" s="10">
        <v>1101002</v>
      </c>
      <c r="B326" s="204"/>
      <c r="C326" s="220"/>
      <c r="D326" s="35" t="s">
        <v>289</v>
      </c>
      <c r="E326" s="30" t="s">
        <v>7</v>
      </c>
      <c r="F326" s="56">
        <v>14</v>
      </c>
      <c r="G326" s="59">
        <f>F326*'Katalog stawek i wskaźników'!$C$4</f>
        <v>14</v>
      </c>
    </row>
    <row r="327" spans="1:7" ht="45" customHeight="1" x14ac:dyDescent="0.25">
      <c r="A327" s="10">
        <v>1101003</v>
      </c>
      <c r="B327" s="204"/>
      <c r="C327" s="220"/>
      <c r="D327" s="35" t="s">
        <v>290</v>
      </c>
      <c r="E327" s="30" t="s">
        <v>414</v>
      </c>
      <c r="F327" s="56">
        <v>28</v>
      </c>
      <c r="G327" s="59">
        <f>F327*'Katalog stawek i wskaźników'!$C$4</f>
        <v>28</v>
      </c>
    </row>
    <row r="328" spans="1:7" ht="30" customHeight="1" x14ac:dyDescent="0.25">
      <c r="A328" s="10">
        <v>1101004</v>
      </c>
      <c r="B328" s="204"/>
      <c r="C328" s="220"/>
      <c r="D328" s="35" t="s">
        <v>291</v>
      </c>
      <c r="E328" s="30" t="s">
        <v>7</v>
      </c>
      <c r="F328" s="56">
        <v>25</v>
      </c>
      <c r="G328" s="59">
        <f>F328*'Katalog stawek i wskaźników'!$C$4</f>
        <v>25</v>
      </c>
    </row>
    <row r="329" spans="1:7" ht="30" customHeight="1" x14ac:dyDescent="0.25">
      <c r="A329" s="10">
        <v>1101005</v>
      </c>
      <c r="B329" s="204"/>
      <c r="C329" s="220"/>
      <c r="D329" s="35" t="s">
        <v>292</v>
      </c>
      <c r="E329" s="30" t="s">
        <v>7</v>
      </c>
      <c r="F329" s="56">
        <v>16</v>
      </c>
      <c r="G329" s="59">
        <f>F329*'Katalog stawek i wskaźników'!$C$4</f>
        <v>16</v>
      </c>
    </row>
    <row r="330" spans="1:7" ht="30" customHeight="1" x14ac:dyDescent="0.25">
      <c r="A330" s="10">
        <v>1101006</v>
      </c>
      <c r="B330" s="204"/>
      <c r="C330" s="221"/>
      <c r="D330" s="35" t="s">
        <v>293</v>
      </c>
      <c r="E330" s="30" t="s">
        <v>7</v>
      </c>
      <c r="F330" s="56">
        <v>12</v>
      </c>
      <c r="G330" s="59">
        <f>F330*'Katalog stawek i wskaźników'!$C$4</f>
        <v>12</v>
      </c>
    </row>
    <row r="331" spans="1:7" ht="15" customHeight="1" x14ac:dyDescent="0.25">
      <c r="A331" s="10">
        <v>1101007</v>
      </c>
      <c r="B331" s="204"/>
      <c r="C331" s="185" t="s">
        <v>294</v>
      </c>
      <c r="D331" s="35" t="s">
        <v>192</v>
      </c>
      <c r="E331" s="30" t="s">
        <v>7</v>
      </c>
      <c r="F331" s="56">
        <v>21</v>
      </c>
      <c r="G331" s="59">
        <f>F331*'Katalog stawek i wskaźników'!$C$4</f>
        <v>21</v>
      </c>
    </row>
    <row r="332" spans="1:7" ht="15" customHeight="1" x14ac:dyDescent="0.25">
      <c r="A332" s="10">
        <v>1101008</v>
      </c>
      <c r="B332" s="204"/>
      <c r="C332" s="186"/>
      <c r="D332" s="35" t="s">
        <v>295</v>
      </c>
      <c r="E332" s="30" t="s">
        <v>7</v>
      </c>
      <c r="F332" s="56">
        <v>13</v>
      </c>
      <c r="G332" s="59">
        <f>F332*'Katalog stawek i wskaźników'!$C$4</f>
        <v>13</v>
      </c>
    </row>
    <row r="333" spans="1:7" ht="15" customHeight="1" x14ac:dyDescent="0.25">
      <c r="A333" s="10">
        <v>1101009</v>
      </c>
      <c r="B333" s="204"/>
      <c r="C333" s="185" t="s">
        <v>296</v>
      </c>
      <c r="D333" s="35" t="s">
        <v>297</v>
      </c>
      <c r="E333" s="30" t="s">
        <v>7</v>
      </c>
      <c r="F333" s="56">
        <v>17</v>
      </c>
      <c r="G333" s="59">
        <f>F333*'Katalog stawek i wskaźników'!$C$4</f>
        <v>17</v>
      </c>
    </row>
    <row r="334" spans="1:7" ht="30" customHeight="1" x14ac:dyDescent="0.25">
      <c r="A334" s="10">
        <v>1101010</v>
      </c>
      <c r="B334" s="204"/>
      <c r="C334" s="186"/>
      <c r="D334" s="35" t="s">
        <v>298</v>
      </c>
      <c r="E334" s="30" t="s">
        <v>7</v>
      </c>
      <c r="F334" s="56">
        <v>18</v>
      </c>
      <c r="G334" s="59">
        <f>F334*'Katalog stawek i wskaźników'!$C$4</f>
        <v>18</v>
      </c>
    </row>
    <row r="335" spans="1:7" ht="75" customHeight="1" x14ac:dyDescent="0.25">
      <c r="A335" s="10">
        <v>1101011</v>
      </c>
      <c r="B335" s="204"/>
      <c r="C335" s="185" t="s">
        <v>300</v>
      </c>
      <c r="D335" s="35" t="s">
        <v>299</v>
      </c>
      <c r="E335" s="30" t="s">
        <v>7</v>
      </c>
      <c r="F335" s="56">
        <v>32</v>
      </c>
      <c r="G335" s="59">
        <f>F335*'Katalog stawek i wskaźników'!$C$4</f>
        <v>32</v>
      </c>
    </row>
    <row r="336" spans="1:7" ht="15" customHeight="1" x14ac:dyDescent="0.25">
      <c r="A336" s="10">
        <v>1101012</v>
      </c>
      <c r="B336" s="204"/>
      <c r="C336" s="187"/>
      <c r="D336" s="35" t="s">
        <v>194</v>
      </c>
      <c r="E336" s="30" t="s">
        <v>7</v>
      </c>
      <c r="F336" s="56">
        <v>22</v>
      </c>
      <c r="G336" s="59">
        <f>F336*'Katalog stawek i wskaźników'!$C$4</f>
        <v>22</v>
      </c>
    </row>
    <row r="337" spans="1:7" ht="30" customHeight="1" x14ac:dyDescent="0.25">
      <c r="A337" s="10">
        <v>1101013</v>
      </c>
      <c r="B337" s="204"/>
      <c r="C337" s="187"/>
      <c r="D337" s="35" t="s">
        <v>301</v>
      </c>
      <c r="E337" s="30" t="s">
        <v>7</v>
      </c>
      <c r="F337" s="56">
        <v>21</v>
      </c>
      <c r="G337" s="59">
        <f>F337*'Katalog stawek i wskaźników'!$C$4</f>
        <v>21</v>
      </c>
    </row>
    <row r="338" spans="1:7" ht="15" customHeight="1" x14ac:dyDescent="0.25">
      <c r="A338" s="10">
        <v>1101014</v>
      </c>
      <c r="B338" s="204"/>
      <c r="C338" s="187"/>
      <c r="D338" s="35" t="s">
        <v>302</v>
      </c>
      <c r="E338" s="30" t="s">
        <v>7</v>
      </c>
      <c r="F338" s="56">
        <v>13</v>
      </c>
      <c r="G338" s="59">
        <f>F338*'Katalog stawek i wskaźników'!$C$4</f>
        <v>13</v>
      </c>
    </row>
    <row r="339" spans="1:7" ht="45" customHeight="1" x14ac:dyDescent="0.25">
      <c r="A339" s="10">
        <v>1101015</v>
      </c>
      <c r="B339" s="204"/>
      <c r="C339" s="187"/>
      <c r="D339" s="35" t="s">
        <v>309</v>
      </c>
      <c r="E339" s="30" t="s">
        <v>7</v>
      </c>
      <c r="F339" s="56">
        <v>11</v>
      </c>
      <c r="G339" s="59">
        <f>F339*'Katalog stawek i wskaźników'!$C$4</f>
        <v>11</v>
      </c>
    </row>
    <row r="340" spans="1:7" ht="15" customHeight="1" x14ac:dyDescent="0.25">
      <c r="A340" s="10">
        <v>1101016</v>
      </c>
      <c r="B340" s="204"/>
      <c r="C340" s="186"/>
      <c r="D340" s="35" t="s">
        <v>303</v>
      </c>
      <c r="E340" s="30" t="s">
        <v>7</v>
      </c>
      <c r="F340" s="56">
        <v>32</v>
      </c>
      <c r="G340" s="59">
        <f>F340*'Katalog stawek i wskaźników'!$C$4</f>
        <v>32</v>
      </c>
    </row>
    <row r="341" spans="1:7" ht="82.5" customHeight="1" x14ac:dyDescent="0.25">
      <c r="A341" s="10">
        <v>1101017</v>
      </c>
      <c r="B341" s="204"/>
      <c r="C341" s="185" t="s">
        <v>306</v>
      </c>
      <c r="D341" s="35" t="s">
        <v>304</v>
      </c>
      <c r="E341" s="30" t="s">
        <v>7</v>
      </c>
      <c r="F341" s="56">
        <v>16</v>
      </c>
      <c r="G341" s="59">
        <f>F341*'Katalog stawek i wskaźników'!$C$4</f>
        <v>16</v>
      </c>
    </row>
    <row r="342" spans="1:7" ht="45.75" customHeight="1" x14ac:dyDescent="0.25">
      <c r="A342" s="10">
        <v>1101018</v>
      </c>
      <c r="B342" s="204"/>
      <c r="C342" s="187"/>
      <c r="D342" s="35" t="s">
        <v>305</v>
      </c>
      <c r="E342" s="30" t="s">
        <v>7</v>
      </c>
      <c r="F342" s="56">
        <v>13</v>
      </c>
      <c r="G342" s="59">
        <f>F342*'Katalog stawek i wskaźników'!$C$4</f>
        <v>13</v>
      </c>
    </row>
    <row r="343" spans="1:7" ht="15" customHeight="1" x14ac:dyDescent="0.25">
      <c r="A343" s="10">
        <v>1101019</v>
      </c>
      <c r="B343" s="204"/>
      <c r="C343" s="187"/>
      <c r="D343" s="35" t="s">
        <v>307</v>
      </c>
      <c r="E343" s="30" t="s">
        <v>7</v>
      </c>
      <c r="F343" s="56">
        <v>13</v>
      </c>
      <c r="G343" s="59">
        <f>F343*'Katalog stawek i wskaźników'!$C$4</f>
        <v>13</v>
      </c>
    </row>
    <row r="344" spans="1:7" ht="15" customHeight="1" x14ac:dyDescent="0.25">
      <c r="A344" s="10">
        <v>1101020</v>
      </c>
      <c r="B344" s="204"/>
      <c r="C344" s="187"/>
      <c r="D344" s="35" t="s">
        <v>308</v>
      </c>
      <c r="E344" s="30" t="s">
        <v>7</v>
      </c>
      <c r="F344" s="56">
        <v>26</v>
      </c>
      <c r="G344" s="59">
        <f>F344*'Katalog stawek i wskaźników'!$C$4</f>
        <v>26</v>
      </c>
    </row>
    <row r="345" spans="1:7" ht="30" customHeight="1" x14ac:dyDescent="0.25">
      <c r="A345" s="10">
        <v>1101021</v>
      </c>
      <c r="B345" s="204"/>
      <c r="C345" s="186"/>
      <c r="D345" s="35" t="s">
        <v>309</v>
      </c>
      <c r="E345" s="30" t="s">
        <v>7</v>
      </c>
      <c r="F345" s="56">
        <v>14</v>
      </c>
      <c r="G345" s="59">
        <f>F345*'Katalog stawek i wskaźników'!$C$4</f>
        <v>14</v>
      </c>
    </row>
    <row r="346" spans="1:7" ht="45" customHeight="1" x14ac:dyDescent="0.25">
      <c r="A346" s="10">
        <v>1101022</v>
      </c>
      <c r="B346" s="204"/>
      <c r="C346" s="86" t="s">
        <v>310</v>
      </c>
      <c r="D346" s="35" t="s">
        <v>311</v>
      </c>
      <c r="E346" s="30" t="s">
        <v>7</v>
      </c>
      <c r="F346" s="57">
        <v>8</v>
      </c>
      <c r="G346" s="59">
        <f>F346*'Katalog stawek i wskaźników'!$C$4</f>
        <v>8</v>
      </c>
    </row>
    <row r="347" spans="1:7" ht="75" customHeight="1" x14ac:dyDescent="0.25">
      <c r="A347" s="10">
        <v>1101023</v>
      </c>
      <c r="B347" s="205"/>
      <c r="C347" s="86" t="s">
        <v>312</v>
      </c>
      <c r="D347" s="35" t="s">
        <v>313</v>
      </c>
      <c r="E347" s="30" t="s">
        <v>7</v>
      </c>
      <c r="F347" s="56">
        <v>9</v>
      </c>
      <c r="G347" s="59">
        <f>F347*'Katalog stawek i wskaźników'!$C$4</f>
        <v>9</v>
      </c>
    </row>
    <row r="348" spans="1:7" ht="210" customHeight="1" x14ac:dyDescent="0.25">
      <c r="A348" s="10">
        <v>1102001</v>
      </c>
      <c r="B348" s="203" t="s">
        <v>314</v>
      </c>
      <c r="C348" s="185" t="s">
        <v>315</v>
      </c>
      <c r="D348" s="34" t="s">
        <v>881</v>
      </c>
      <c r="E348" s="30" t="s">
        <v>7</v>
      </c>
      <c r="F348" s="56">
        <v>26</v>
      </c>
      <c r="G348" s="59">
        <f>F348*'Katalog stawek i wskaźników'!$C$4</f>
        <v>26</v>
      </c>
    </row>
    <row r="349" spans="1:7" ht="52.5" customHeight="1" x14ac:dyDescent="0.25">
      <c r="A349" s="10">
        <v>1102002</v>
      </c>
      <c r="B349" s="204"/>
      <c r="C349" s="187"/>
      <c r="D349" s="35" t="s">
        <v>316</v>
      </c>
      <c r="E349" s="30" t="s">
        <v>7</v>
      </c>
      <c r="F349" s="56">
        <v>24</v>
      </c>
      <c r="G349" s="59">
        <f>F349*'Katalog stawek i wskaźników'!$C$4</f>
        <v>24</v>
      </c>
    </row>
    <row r="350" spans="1:7" ht="15" customHeight="1" x14ac:dyDescent="0.25">
      <c r="A350" s="10">
        <v>1102003</v>
      </c>
      <c r="B350" s="204"/>
      <c r="C350" s="186"/>
      <c r="D350" s="35" t="s">
        <v>317</v>
      </c>
      <c r="E350" s="30" t="s">
        <v>7</v>
      </c>
      <c r="F350" s="56">
        <v>21</v>
      </c>
      <c r="G350" s="59">
        <f>F350*'Katalog stawek i wskaźników'!$C$4</f>
        <v>21</v>
      </c>
    </row>
    <row r="351" spans="1:7" ht="15" customHeight="1" x14ac:dyDescent="0.25">
      <c r="A351" s="10">
        <v>1102004</v>
      </c>
      <c r="B351" s="204"/>
      <c r="C351" s="219" t="s">
        <v>318</v>
      </c>
      <c r="D351" s="34" t="s">
        <v>319</v>
      </c>
      <c r="E351" s="37" t="s">
        <v>7</v>
      </c>
      <c r="F351" s="57">
        <v>16</v>
      </c>
      <c r="G351" s="59">
        <f>F351*'Katalog stawek i wskaźników'!$C$4</f>
        <v>16</v>
      </c>
    </row>
    <row r="352" spans="1:7" ht="90" customHeight="1" x14ac:dyDescent="0.25">
      <c r="A352" s="10">
        <v>1102005</v>
      </c>
      <c r="B352" s="204"/>
      <c r="C352" s="220"/>
      <c r="D352" s="34" t="s">
        <v>603</v>
      </c>
      <c r="E352" s="37" t="s">
        <v>7</v>
      </c>
      <c r="F352" s="56">
        <v>11</v>
      </c>
      <c r="G352" s="59">
        <f>F352*'Katalog stawek i wskaźników'!$C$4</f>
        <v>11</v>
      </c>
    </row>
    <row r="353" spans="1:7" ht="45" customHeight="1" x14ac:dyDescent="0.25">
      <c r="A353" s="10">
        <v>1102006</v>
      </c>
      <c r="B353" s="205"/>
      <c r="C353" s="221"/>
      <c r="D353" s="34" t="s">
        <v>663</v>
      </c>
      <c r="E353" s="37" t="s">
        <v>7</v>
      </c>
      <c r="F353" s="56">
        <v>8</v>
      </c>
      <c r="G353" s="59">
        <f>F353*'Katalog stawek i wskaźników'!$C$4</f>
        <v>8</v>
      </c>
    </row>
    <row r="354" spans="1:7" ht="25" customHeight="1" x14ac:dyDescent="0.25">
      <c r="A354" s="112">
        <v>12</v>
      </c>
      <c r="B354" s="214" t="s">
        <v>320</v>
      </c>
      <c r="C354" s="215"/>
      <c r="D354" s="215"/>
      <c r="E354" s="216"/>
      <c r="F354" s="110"/>
      <c r="G354" s="111"/>
    </row>
    <row r="355" spans="1:7" ht="30" customHeight="1" x14ac:dyDescent="0.25">
      <c r="A355" s="10">
        <v>1201001</v>
      </c>
      <c r="B355" s="203" t="s">
        <v>320</v>
      </c>
      <c r="C355" s="192" t="s">
        <v>321</v>
      </c>
      <c r="D355" s="34" t="s">
        <v>322</v>
      </c>
      <c r="E355" s="37" t="s">
        <v>7</v>
      </c>
      <c r="F355" s="57">
        <v>16</v>
      </c>
      <c r="G355" s="59">
        <f>F355*'Katalog stawek i wskaźników'!$C$4</f>
        <v>16</v>
      </c>
    </row>
    <row r="356" spans="1:7" ht="30" customHeight="1" x14ac:dyDescent="0.25">
      <c r="A356" s="10">
        <v>1201002</v>
      </c>
      <c r="B356" s="204"/>
      <c r="C356" s="193"/>
      <c r="D356" s="34" t="s">
        <v>323</v>
      </c>
      <c r="E356" s="37" t="s">
        <v>7</v>
      </c>
      <c r="F356" s="57">
        <v>6</v>
      </c>
      <c r="G356" s="59">
        <f>F356*'Katalog stawek i wskaźników'!$C$4</f>
        <v>6</v>
      </c>
    </row>
    <row r="357" spans="1:7" ht="30" customHeight="1" x14ac:dyDescent="0.25">
      <c r="A357" s="10">
        <v>1201003</v>
      </c>
      <c r="B357" s="204"/>
      <c r="C357" s="193"/>
      <c r="D357" s="34" t="s">
        <v>324</v>
      </c>
      <c r="E357" s="37" t="s">
        <v>7</v>
      </c>
      <c r="F357" s="57">
        <v>24</v>
      </c>
      <c r="G357" s="59">
        <f>F357*'Katalog stawek i wskaźników'!$C$4</f>
        <v>24</v>
      </c>
    </row>
    <row r="358" spans="1:7" ht="15" customHeight="1" x14ac:dyDescent="0.25">
      <c r="A358" s="10">
        <v>1201004</v>
      </c>
      <c r="B358" s="204"/>
      <c r="C358" s="193"/>
      <c r="D358" s="34" t="s">
        <v>325</v>
      </c>
      <c r="E358" s="37" t="s">
        <v>7</v>
      </c>
      <c r="F358" s="57">
        <v>16</v>
      </c>
      <c r="G358" s="59">
        <f>F358*'Katalog stawek i wskaźników'!$C$4</f>
        <v>16</v>
      </c>
    </row>
    <row r="359" spans="1:7" ht="30" customHeight="1" x14ac:dyDescent="0.25">
      <c r="A359" s="10">
        <v>1201005</v>
      </c>
      <c r="B359" s="204"/>
      <c r="C359" s="193"/>
      <c r="D359" s="34" t="s">
        <v>326</v>
      </c>
      <c r="E359" s="37" t="s">
        <v>7</v>
      </c>
      <c r="F359" s="57">
        <v>8</v>
      </c>
      <c r="G359" s="59">
        <f>F359*'Katalog stawek i wskaźników'!$C$4</f>
        <v>8</v>
      </c>
    </row>
    <row r="360" spans="1:7" ht="30.75" customHeight="1" x14ac:dyDescent="0.25">
      <c r="A360" s="10">
        <v>1201006</v>
      </c>
      <c r="B360" s="204"/>
      <c r="C360" s="193"/>
      <c r="D360" s="34" t="s">
        <v>327</v>
      </c>
      <c r="E360" s="37" t="s">
        <v>7</v>
      </c>
      <c r="F360" s="57">
        <v>5</v>
      </c>
      <c r="G360" s="59">
        <f>F360*'Katalog stawek i wskaźników'!$C$4</f>
        <v>5</v>
      </c>
    </row>
    <row r="361" spans="1:7" ht="30" customHeight="1" x14ac:dyDescent="0.25">
      <c r="A361" s="10">
        <v>1201007</v>
      </c>
      <c r="B361" s="204"/>
      <c r="C361" s="193"/>
      <c r="D361" s="34" t="s">
        <v>328</v>
      </c>
      <c r="E361" s="37" t="s">
        <v>7</v>
      </c>
      <c r="F361" s="57">
        <v>16</v>
      </c>
      <c r="G361" s="59">
        <f>F361*'Katalog stawek i wskaźników'!$C$4</f>
        <v>16</v>
      </c>
    </row>
    <row r="362" spans="1:7" ht="15" customHeight="1" x14ac:dyDescent="0.25">
      <c r="A362" s="10">
        <v>1201008</v>
      </c>
      <c r="B362" s="204"/>
      <c r="C362" s="194"/>
      <c r="D362" s="34" t="s">
        <v>329</v>
      </c>
      <c r="E362" s="37" t="s">
        <v>7</v>
      </c>
      <c r="F362" s="57">
        <v>8</v>
      </c>
      <c r="G362" s="59">
        <f>F362*'Katalog stawek i wskaźników'!$C$4</f>
        <v>8</v>
      </c>
    </row>
    <row r="363" spans="1:7" ht="37.5" customHeight="1" x14ac:dyDescent="0.25">
      <c r="A363" s="10">
        <v>1201009</v>
      </c>
      <c r="B363" s="204"/>
      <c r="C363" s="192" t="s">
        <v>492</v>
      </c>
      <c r="D363" s="34" t="s">
        <v>664</v>
      </c>
      <c r="E363" s="37" t="s">
        <v>11</v>
      </c>
      <c r="F363" s="56">
        <v>16</v>
      </c>
      <c r="G363" s="59">
        <f>F363*'Katalog stawek i wskaźników'!$C$4</f>
        <v>16</v>
      </c>
    </row>
    <row r="364" spans="1:7" ht="30" customHeight="1" x14ac:dyDescent="0.25">
      <c r="A364" s="10">
        <v>1201010</v>
      </c>
      <c r="B364" s="204"/>
      <c r="C364" s="193"/>
      <c r="D364" s="34" t="s">
        <v>583</v>
      </c>
      <c r="E364" s="37" t="s">
        <v>7</v>
      </c>
      <c r="F364" s="56">
        <v>16</v>
      </c>
      <c r="G364" s="59">
        <f>F364*'Katalog stawek i wskaźników'!$C$4</f>
        <v>16</v>
      </c>
    </row>
    <row r="365" spans="1:7" ht="30" customHeight="1" x14ac:dyDescent="0.25">
      <c r="A365" s="10">
        <v>1201011</v>
      </c>
      <c r="B365" s="204"/>
      <c r="C365" s="193"/>
      <c r="D365" s="34" t="s">
        <v>330</v>
      </c>
      <c r="E365" s="37" t="s">
        <v>7</v>
      </c>
      <c r="F365" s="56">
        <v>24</v>
      </c>
      <c r="G365" s="59">
        <f>F365*'Katalog stawek i wskaźników'!$C$4</f>
        <v>24</v>
      </c>
    </row>
    <row r="366" spans="1:7" ht="30" customHeight="1" x14ac:dyDescent="0.25">
      <c r="A366" s="10">
        <v>1201012</v>
      </c>
      <c r="B366" s="204"/>
      <c r="C366" s="193"/>
      <c r="D366" s="34" t="s">
        <v>331</v>
      </c>
      <c r="E366" s="37" t="s">
        <v>7</v>
      </c>
      <c r="F366" s="56">
        <v>19</v>
      </c>
      <c r="G366" s="59">
        <f>F366*'Katalog stawek i wskaźników'!$C$4</f>
        <v>19</v>
      </c>
    </row>
    <row r="367" spans="1:7" ht="30" customHeight="1" x14ac:dyDescent="0.25">
      <c r="A367" s="10">
        <v>1201013</v>
      </c>
      <c r="B367" s="204"/>
      <c r="C367" s="193"/>
      <c r="D367" s="34" t="s">
        <v>665</v>
      </c>
      <c r="E367" s="37" t="s">
        <v>7</v>
      </c>
      <c r="F367" s="56">
        <v>10</v>
      </c>
      <c r="G367" s="59">
        <f>F367*'Katalog stawek i wskaźników'!$C$4</f>
        <v>10</v>
      </c>
    </row>
    <row r="368" spans="1:7" ht="30" customHeight="1" x14ac:dyDescent="0.25">
      <c r="A368" s="10">
        <v>1201014</v>
      </c>
      <c r="B368" s="204"/>
      <c r="C368" s="193"/>
      <c r="D368" s="34" t="s">
        <v>666</v>
      </c>
      <c r="E368" s="37" t="s">
        <v>7</v>
      </c>
      <c r="F368" s="56">
        <v>6</v>
      </c>
      <c r="G368" s="59">
        <f>F368*'Katalog stawek i wskaźników'!$C$4</f>
        <v>6</v>
      </c>
    </row>
    <row r="369" spans="1:7" ht="30" customHeight="1" x14ac:dyDescent="0.25">
      <c r="A369" s="10">
        <v>1201015</v>
      </c>
      <c r="B369" s="204"/>
      <c r="C369" s="193"/>
      <c r="D369" s="34" t="s">
        <v>332</v>
      </c>
      <c r="E369" s="37" t="s">
        <v>7</v>
      </c>
      <c r="F369" s="56">
        <v>7</v>
      </c>
      <c r="G369" s="59">
        <f>F369*'Katalog stawek i wskaźników'!$C$4</f>
        <v>7</v>
      </c>
    </row>
    <row r="370" spans="1:7" ht="30" customHeight="1" x14ac:dyDescent="0.25">
      <c r="A370" s="10">
        <v>1201016</v>
      </c>
      <c r="B370" s="204"/>
      <c r="C370" s="193"/>
      <c r="D370" s="34" t="s">
        <v>333</v>
      </c>
      <c r="E370" s="37" t="s">
        <v>7</v>
      </c>
      <c r="F370" s="56">
        <v>3</v>
      </c>
      <c r="G370" s="59">
        <f>F370*'Katalog stawek i wskaźników'!$C$4</f>
        <v>3</v>
      </c>
    </row>
    <row r="371" spans="1:7" ht="30" customHeight="1" x14ac:dyDescent="0.25">
      <c r="A371" s="10">
        <v>1201018</v>
      </c>
      <c r="B371" s="204"/>
      <c r="C371" s="193"/>
      <c r="D371" s="34" t="s">
        <v>668</v>
      </c>
      <c r="E371" s="37" t="s">
        <v>7</v>
      </c>
      <c r="F371" s="56">
        <v>10</v>
      </c>
      <c r="G371" s="59">
        <f>F371*'Katalog stawek i wskaźników'!$C$4</f>
        <v>10</v>
      </c>
    </row>
    <row r="372" spans="1:7" ht="30" customHeight="1" x14ac:dyDescent="0.25">
      <c r="A372" s="10">
        <v>1201022</v>
      </c>
      <c r="B372" s="204"/>
      <c r="C372" s="192" t="s">
        <v>882</v>
      </c>
      <c r="D372" s="34" t="s">
        <v>334</v>
      </c>
      <c r="E372" s="37" t="s">
        <v>7</v>
      </c>
      <c r="F372" s="57">
        <v>12</v>
      </c>
      <c r="G372" s="59">
        <f>F372*'Katalog stawek i wskaźników'!$C$4</f>
        <v>12</v>
      </c>
    </row>
    <row r="373" spans="1:7" ht="30" customHeight="1" x14ac:dyDescent="0.25">
      <c r="A373" s="10">
        <v>1201023</v>
      </c>
      <c r="B373" s="204"/>
      <c r="C373" s="193"/>
      <c r="D373" s="34" t="s">
        <v>335</v>
      </c>
      <c r="E373" s="37" t="s">
        <v>7</v>
      </c>
      <c r="F373" s="57">
        <v>24</v>
      </c>
      <c r="G373" s="59">
        <f>F373*'Katalog stawek i wskaźników'!$C$4</f>
        <v>24</v>
      </c>
    </row>
    <row r="374" spans="1:7" ht="30" customHeight="1" x14ac:dyDescent="0.25">
      <c r="A374" s="10">
        <v>1201024</v>
      </c>
      <c r="B374" s="205"/>
      <c r="C374" s="194"/>
      <c r="D374" s="34" t="s">
        <v>803</v>
      </c>
      <c r="E374" s="37" t="s">
        <v>7</v>
      </c>
      <c r="F374" s="57">
        <v>6</v>
      </c>
      <c r="G374" s="59">
        <f>F374*'Katalog stawek i wskaźników'!$C$4</f>
        <v>6</v>
      </c>
    </row>
    <row r="375" spans="1:7" ht="25" customHeight="1" x14ac:dyDescent="0.25">
      <c r="A375" s="112">
        <v>13</v>
      </c>
      <c r="B375" s="214" t="s">
        <v>336</v>
      </c>
      <c r="C375" s="215"/>
      <c r="D375" s="215"/>
      <c r="E375" s="216"/>
      <c r="F375" s="110"/>
      <c r="G375" s="111"/>
    </row>
    <row r="376" spans="1:7" ht="30" customHeight="1" x14ac:dyDescent="0.25">
      <c r="A376" s="10">
        <v>1301001</v>
      </c>
      <c r="B376" s="203" t="s">
        <v>336</v>
      </c>
      <c r="C376" s="219" t="s">
        <v>804</v>
      </c>
      <c r="D376" s="35" t="s">
        <v>337</v>
      </c>
      <c r="E376" s="30" t="s">
        <v>7</v>
      </c>
      <c r="F376" s="57">
        <v>30</v>
      </c>
      <c r="G376" s="59">
        <f>F376*'Katalog stawek i wskaźników'!$C$4</f>
        <v>30</v>
      </c>
    </row>
    <row r="377" spans="1:7" ht="15" customHeight="1" x14ac:dyDescent="0.25">
      <c r="A377" s="10">
        <v>1301002</v>
      </c>
      <c r="B377" s="204"/>
      <c r="C377" s="220"/>
      <c r="D377" s="35" t="s">
        <v>338</v>
      </c>
      <c r="E377" s="30" t="s">
        <v>7</v>
      </c>
      <c r="F377" s="57">
        <v>55</v>
      </c>
      <c r="G377" s="59">
        <f>F377*'Katalog stawek i wskaźników'!$C$4</f>
        <v>55</v>
      </c>
    </row>
    <row r="378" spans="1:7" ht="15" customHeight="1" x14ac:dyDescent="0.25">
      <c r="A378" s="10">
        <v>1301003</v>
      </c>
      <c r="B378" s="204"/>
      <c r="C378" s="220"/>
      <c r="D378" s="35" t="s">
        <v>340</v>
      </c>
      <c r="E378" s="30" t="s">
        <v>7</v>
      </c>
      <c r="F378" s="57">
        <v>92</v>
      </c>
      <c r="G378" s="59">
        <f>F378*'Katalog stawek i wskaźników'!$C$4</f>
        <v>92</v>
      </c>
    </row>
    <row r="379" spans="1:7" ht="15" customHeight="1" x14ac:dyDescent="0.25">
      <c r="A379" s="10">
        <v>1301004</v>
      </c>
      <c r="B379" s="204"/>
      <c r="C379" s="220"/>
      <c r="D379" s="35" t="s">
        <v>341</v>
      </c>
      <c r="E379" s="30" t="s">
        <v>7</v>
      </c>
      <c r="F379" s="57">
        <v>28</v>
      </c>
      <c r="G379" s="59">
        <f>F379*'Katalog stawek i wskaźników'!$C$4</f>
        <v>28</v>
      </c>
    </row>
    <row r="380" spans="1:7" ht="15" customHeight="1" x14ac:dyDescent="0.25">
      <c r="A380" s="10">
        <v>1301005</v>
      </c>
      <c r="B380" s="204"/>
      <c r="C380" s="220"/>
      <c r="D380" s="35" t="s">
        <v>342</v>
      </c>
      <c r="E380" s="30" t="s">
        <v>7</v>
      </c>
      <c r="F380" s="57">
        <v>80</v>
      </c>
      <c r="G380" s="59">
        <f>F380*'Katalog stawek i wskaźników'!$C$4</f>
        <v>80</v>
      </c>
    </row>
    <row r="381" spans="1:7" ht="15" customHeight="1" x14ac:dyDescent="0.25">
      <c r="A381" s="10">
        <v>1301006</v>
      </c>
      <c r="B381" s="204"/>
      <c r="C381" s="220"/>
      <c r="D381" s="35" t="s">
        <v>343</v>
      </c>
      <c r="E381" s="30" t="s">
        <v>7</v>
      </c>
      <c r="F381" s="57">
        <v>14</v>
      </c>
      <c r="G381" s="59">
        <f>F381*'Katalog stawek i wskaźników'!$C$4</f>
        <v>14</v>
      </c>
    </row>
    <row r="382" spans="1:7" ht="15" customHeight="1" x14ac:dyDescent="0.25">
      <c r="A382" s="10">
        <v>1301007</v>
      </c>
      <c r="B382" s="204"/>
      <c r="C382" s="220"/>
      <c r="D382" s="35" t="s">
        <v>344</v>
      </c>
      <c r="E382" s="30" t="s">
        <v>7</v>
      </c>
      <c r="F382" s="57">
        <v>19</v>
      </c>
      <c r="G382" s="59">
        <f>F382*'Katalog stawek i wskaźników'!$C$4</f>
        <v>19</v>
      </c>
    </row>
    <row r="383" spans="1:7" ht="30" customHeight="1" x14ac:dyDescent="0.25">
      <c r="A383" s="10">
        <v>1301008</v>
      </c>
      <c r="B383" s="204"/>
      <c r="C383" s="220"/>
      <c r="D383" s="35" t="s">
        <v>345</v>
      </c>
      <c r="E383" s="30" t="s">
        <v>7</v>
      </c>
      <c r="F383" s="57">
        <v>6</v>
      </c>
      <c r="G383" s="59">
        <f>F383*'Katalog stawek i wskaźników'!$C$4</f>
        <v>6</v>
      </c>
    </row>
    <row r="384" spans="1:7" ht="15" customHeight="1" x14ac:dyDescent="0.25">
      <c r="A384" s="10">
        <v>1301009</v>
      </c>
      <c r="B384" s="204"/>
      <c r="C384" s="220"/>
      <c r="D384" s="35" t="s">
        <v>346</v>
      </c>
      <c r="E384" s="30" t="s">
        <v>7</v>
      </c>
      <c r="F384" s="57">
        <v>20</v>
      </c>
      <c r="G384" s="59">
        <f>F384*'Katalog stawek i wskaźników'!$C$4</f>
        <v>20</v>
      </c>
    </row>
    <row r="385" spans="1:7" ht="15" customHeight="1" x14ac:dyDescent="0.25">
      <c r="A385" s="10">
        <v>1301010</v>
      </c>
      <c r="B385" s="204"/>
      <c r="C385" s="220"/>
      <c r="D385" s="35" t="s">
        <v>347</v>
      </c>
      <c r="E385" s="30" t="s">
        <v>7</v>
      </c>
      <c r="F385" s="57">
        <v>82</v>
      </c>
      <c r="G385" s="59">
        <f>F385*'Katalog stawek i wskaźników'!$C$4</f>
        <v>82</v>
      </c>
    </row>
    <row r="386" spans="1:7" ht="15" customHeight="1" x14ac:dyDescent="0.25">
      <c r="A386" s="10">
        <v>1301011</v>
      </c>
      <c r="B386" s="204"/>
      <c r="C386" s="220"/>
      <c r="D386" s="35" t="s">
        <v>348</v>
      </c>
      <c r="E386" s="30" t="s">
        <v>7</v>
      </c>
      <c r="F386" s="57">
        <v>21</v>
      </c>
      <c r="G386" s="59">
        <f>F386*'Katalog stawek i wskaźników'!$C$4</f>
        <v>21</v>
      </c>
    </row>
    <row r="387" spans="1:7" ht="15" customHeight="1" x14ac:dyDescent="0.25">
      <c r="A387" s="10">
        <v>1301012</v>
      </c>
      <c r="B387" s="204"/>
      <c r="C387" s="220"/>
      <c r="D387" s="35" t="s">
        <v>349</v>
      </c>
      <c r="E387" s="30" t="s">
        <v>7</v>
      </c>
      <c r="F387" s="57">
        <v>22</v>
      </c>
      <c r="G387" s="59">
        <f>F387*'Katalog stawek i wskaźników'!$C$4</f>
        <v>22</v>
      </c>
    </row>
    <row r="388" spans="1:7" ht="30" customHeight="1" x14ac:dyDescent="0.25">
      <c r="A388" s="10">
        <v>1301013</v>
      </c>
      <c r="B388" s="204"/>
      <c r="C388" s="221"/>
      <c r="D388" s="35" t="s">
        <v>350</v>
      </c>
      <c r="E388" s="30" t="s">
        <v>7</v>
      </c>
      <c r="F388" s="57">
        <v>6</v>
      </c>
      <c r="G388" s="59">
        <f>F388*'Katalog stawek i wskaźników'!$C$4</f>
        <v>6</v>
      </c>
    </row>
    <row r="389" spans="1:7" ht="30" customHeight="1" x14ac:dyDescent="0.25">
      <c r="A389" s="10">
        <v>1301014</v>
      </c>
      <c r="B389" s="204"/>
      <c r="C389" s="219" t="s">
        <v>635</v>
      </c>
      <c r="D389" s="35" t="s">
        <v>337</v>
      </c>
      <c r="E389" s="30" t="s">
        <v>7</v>
      </c>
      <c r="F389" s="57">
        <v>30</v>
      </c>
      <c r="G389" s="59">
        <f>F389*'Katalog stawek i wskaźników'!$C$4</f>
        <v>30</v>
      </c>
    </row>
    <row r="390" spans="1:7" ht="15" customHeight="1" x14ac:dyDescent="0.25">
      <c r="A390" s="10">
        <v>1301015</v>
      </c>
      <c r="B390" s="204"/>
      <c r="C390" s="220"/>
      <c r="D390" s="35" t="s">
        <v>338</v>
      </c>
      <c r="E390" s="30" t="s">
        <v>7</v>
      </c>
      <c r="F390" s="57">
        <v>52</v>
      </c>
      <c r="G390" s="59">
        <f>F390*'Katalog stawek i wskaźników'!$C$4</f>
        <v>52</v>
      </c>
    </row>
    <row r="391" spans="1:7" ht="15" customHeight="1" x14ac:dyDescent="0.25">
      <c r="A391" s="10">
        <v>1301016</v>
      </c>
      <c r="B391" s="204"/>
      <c r="C391" s="220"/>
      <c r="D391" s="35" t="s">
        <v>340</v>
      </c>
      <c r="E391" s="30" t="s">
        <v>7</v>
      </c>
      <c r="F391" s="57">
        <v>81</v>
      </c>
      <c r="G391" s="59">
        <f>F391*'Katalog stawek i wskaźników'!$C$4</f>
        <v>81</v>
      </c>
    </row>
    <row r="392" spans="1:7" ht="15" customHeight="1" x14ac:dyDescent="0.25">
      <c r="A392" s="10">
        <v>1301017</v>
      </c>
      <c r="B392" s="204"/>
      <c r="C392" s="220"/>
      <c r="D392" s="35" t="s">
        <v>341</v>
      </c>
      <c r="E392" s="30" t="s">
        <v>7</v>
      </c>
      <c r="F392" s="57">
        <v>24</v>
      </c>
      <c r="G392" s="59">
        <f>F392*'Katalog stawek i wskaźników'!$C$4</f>
        <v>24</v>
      </c>
    </row>
    <row r="393" spans="1:7" ht="15" customHeight="1" x14ac:dyDescent="0.25">
      <c r="A393" s="10">
        <v>1301018</v>
      </c>
      <c r="B393" s="204"/>
      <c r="C393" s="220"/>
      <c r="D393" s="35" t="s">
        <v>342</v>
      </c>
      <c r="E393" s="30" t="s">
        <v>7</v>
      </c>
      <c r="F393" s="57">
        <v>76</v>
      </c>
      <c r="G393" s="59">
        <f>F393*'Katalog stawek i wskaźników'!$C$4</f>
        <v>76</v>
      </c>
    </row>
    <row r="394" spans="1:7" ht="15" customHeight="1" x14ac:dyDescent="0.25">
      <c r="A394" s="10">
        <v>1301019</v>
      </c>
      <c r="B394" s="204"/>
      <c r="C394" s="220"/>
      <c r="D394" s="35" t="s">
        <v>343</v>
      </c>
      <c r="E394" s="30" t="s">
        <v>7</v>
      </c>
      <c r="F394" s="57">
        <v>13</v>
      </c>
      <c r="G394" s="59">
        <f>F394*'Katalog stawek i wskaźników'!$C$4</f>
        <v>13</v>
      </c>
    </row>
    <row r="395" spans="1:7" ht="15" customHeight="1" x14ac:dyDescent="0.25">
      <c r="A395" s="10">
        <v>1301020</v>
      </c>
      <c r="B395" s="204"/>
      <c r="C395" s="220"/>
      <c r="D395" s="35" t="s">
        <v>344</v>
      </c>
      <c r="E395" s="30" t="s">
        <v>7</v>
      </c>
      <c r="F395" s="57">
        <v>17</v>
      </c>
      <c r="G395" s="59">
        <f>F395*'Katalog stawek i wskaźników'!$C$4</f>
        <v>17</v>
      </c>
    </row>
    <row r="396" spans="1:7" ht="30" customHeight="1" x14ac:dyDescent="0.25">
      <c r="A396" s="10">
        <v>1301021</v>
      </c>
      <c r="B396" s="204"/>
      <c r="C396" s="220"/>
      <c r="D396" s="35" t="s">
        <v>345</v>
      </c>
      <c r="E396" s="30" t="s">
        <v>7</v>
      </c>
      <c r="F396" s="57">
        <v>6</v>
      </c>
      <c r="G396" s="59">
        <f>F396*'Katalog stawek i wskaźników'!$C$4</f>
        <v>6</v>
      </c>
    </row>
    <row r="397" spans="1:7" ht="15" customHeight="1" x14ac:dyDescent="0.25">
      <c r="A397" s="10">
        <v>1301022</v>
      </c>
      <c r="B397" s="204"/>
      <c r="C397" s="220"/>
      <c r="D397" s="35" t="s">
        <v>346</v>
      </c>
      <c r="E397" s="30" t="s">
        <v>7</v>
      </c>
      <c r="F397" s="57">
        <v>20</v>
      </c>
      <c r="G397" s="59">
        <f>F397*'Katalog stawek i wskaźników'!$C$4</f>
        <v>20</v>
      </c>
    </row>
    <row r="398" spans="1:7" ht="15" customHeight="1" x14ac:dyDescent="0.25">
      <c r="A398" s="10">
        <v>1301023</v>
      </c>
      <c r="B398" s="204"/>
      <c r="C398" s="220"/>
      <c r="D398" s="35" t="s">
        <v>347</v>
      </c>
      <c r="E398" s="30" t="s">
        <v>7</v>
      </c>
      <c r="F398" s="57">
        <v>82</v>
      </c>
      <c r="G398" s="59">
        <f>F398*'Katalog stawek i wskaźników'!$C$4</f>
        <v>82</v>
      </c>
    </row>
    <row r="399" spans="1:7" ht="15" customHeight="1" x14ac:dyDescent="0.25">
      <c r="A399" s="10">
        <v>1301024</v>
      </c>
      <c r="B399" s="204"/>
      <c r="C399" s="220"/>
      <c r="D399" s="35" t="s">
        <v>348</v>
      </c>
      <c r="E399" s="30" t="s">
        <v>7</v>
      </c>
      <c r="F399" s="57">
        <v>19</v>
      </c>
      <c r="G399" s="59">
        <f>F399*'Katalog stawek i wskaźników'!$C$4</f>
        <v>19</v>
      </c>
    </row>
    <row r="400" spans="1:7" ht="15" customHeight="1" x14ac:dyDescent="0.25">
      <c r="A400" s="10">
        <v>1301025</v>
      </c>
      <c r="B400" s="204"/>
      <c r="C400" s="220"/>
      <c r="D400" s="35" t="s">
        <v>349</v>
      </c>
      <c r="E400" s="30" t="s">
        <v>7</v>
      </c>
      <c r="F400" s="57">
        <v>22</v>
      </c>
      <c r="G400" s="59">
        <f>F400*'Katalog stawek i wskaźników'!$C$4</f>
        <v>22</v>
      </c>
    </row>
    <row r="401" spans="1:7" ht="30" customHeight="1" x14ac:dyDescent="0.25">
      <c r="A401" s="10">
        <v>1301026</v>
      </c>
      <c r="B401" s="204"/>
      <c r="C401" s="221"/>
      <c r="D401" s="35" t="s">
        <v>350</v>
      </c>
      <c r="E401" s="30" t="s">
        <v>7</v>
      </c>
      <c r="F401" s="57">
        <v>6</v>
      </c>
      <c r="G401" s="59">
        <f>F401*'Katalog stawek i wskaźników'!$C$4</f>
        <v>6</v>
      </c>
    </row>
    <row r="402" spans="1:7" ht="30" customHeight="1" x14ac:dyDescent="0.25">
      <c r="A402" s="10">
        <v>1301027</v>
      </c>
      <c r="B402" s="204"/>
      <c r="C402" s="219" t="s">
        <v>636</v>
      </c>
      <c r="D402" s="35" t="s">
        <v>337</v>
      </c>
      <c r="E402" s="30" t="s">
        <v>7</v>
      </c>
      <c r="F402" s="57">
        <v>30</v>
      </c>
      <c r="G402" s="59">
        <f>F402*'Katalog stawek i wskaźników'!$C$4</f>
        <v>30</v>
      </c>
    </row>
    <row r="403" spans="1:7" ht="15" customHeight="1" x14ac:dyDescent="0.25">
      <c r="A403" s="10">
        <v>1301028</v>
      </c>
      <c r="B403" s="204"/>
      <c r="C403" s="220"/>
      <c r="D403" s="35" t="s">
        <v>338</v>
      </c>
      <c r="E403" s="30" t="s">
        <v>7</v>
      </c>
      <c r="F403" s="57">
        <v>55</v>
      </c>
      <c r="G403" s="59">
        <f>F403*'Katalog stawek i wskaźników'!$C$4</f>
        <v>55</v>
      </c>
    </row>
    <row r="404" spans="1:7" ht="15" customHeight="1" x14ac:dyDescent="0.25">
      <c r="A404" s="10">
        <v>1301029</v>
      </c>
      <c r="B404" s="204"/>
      <c r="C404" s="220"/>
      <c r="D404" s="35" t="s">
        <v>351</v>
      </c>
      <c r="E404" s="30" t="s">
        <v>7</v>
      </c>
      <c r="F404" s="57">
        <v>41</v>
      </c>
      <c r="G404" s="59">
        <f>F404*'Katalog stawek i wskaźników'!$C$4</f>
        <v>41</v>
      </c>
    </row>
    <row r="405" spans="1:7" ht="15" customHeight="1" x14ac:dyDescent="0.25">
      <c r="A405" s="10">
        <v>1301030</v>
      </c>
      <c r="B405" s="204"/>
      <c r="C405" s="220"/>
      <c r="D405" s="35" t="s">
        <v>342</v>
      </c>
      <c r="E405" s="30" t="s">
        <v>7</v>
      </c>
      <c r="F405" s="57">
        <v>70</v>
      </c>
      <c r="G405" s="59">
        <f>F405*'Katalog stawek i wskaźników'!$C$4</f>
        <v>70</v>
      </c>
    </row>
    <row r="406" spans="1:7" ht="15" customHeight="1" x14ac:dyDescent="0.25">
      <c r="A406" s="10">
        <v>1301031</v>
      </c>
      <c r="B406" s="204"/>
      <c r="C406" s="220"/>
      <c r="D406" s="35" t="s">
        <v>343</v>
      </c>
      <c r="E406" s="30" t="s">
        <v>7</v>
      </c>
      <c r="F406" s="57">
        <v>16</v>
      </c>
      <c r="G406" s="59">
        <f>F406*'Katalog stawek i wskaźników'!$C$4</f>
        <v>16</v>
      </c>
    </row>
    <row r="407" spans="1:7" ht="15" customHeight="1" x14ac:dyDescent="0.25">
      <c r="A407" s="10">
        <v>1301032</v>
      </c>
      <c r="B407" s="204"/>
      <c r="C407" s="220"/>
      <c r="D407" s="35" t="s">
        <v>344</v>
      </c>
      <c r="E407" s="30" t="s">
        <v>7</v>
      </c>
      <c r="F407" s="57">
        <v>22</v>
      </c>
      <c r="G407" s="59">
        <f>F407*'Katalog stawek i wskaźników'!$C$4</f>
        <v>22</v>
      </c>
    </row>
    <row r="408" spans="1:7" ht="16.5" customHeight="1" x14ac:dyDescent="0.25">
      <c r="A408" s="10">
        <v>1301033</v>
      </c>
      <c r="B408" s="204"/>
      <c r="C408" s="220"/>
      <c r="D408" s="35" t="s">
        <v>346</v>
      </c>
      <c r="E408" s="30" t="s">
        <v>7</v>
      </c>
      <c r="F408" s="57">
        <v>21</v>
      </c>
      <c r="G408" s="59">
        <f>F408*'Katalog stawek i wskaźników'!$C$4</f>
        <v>21</v>
      </c>
    </row>
    <row r="409" spans="1:7" ht="15" customHeight="1" x14ac:dyDescent="0.25">
      <c r="A409" s="10">
        <v>1301034</v>
      </c>
      <c r="B409" s="204"/>
      <c r="C409" s="220"/>
      <c r="D409" s="35" t="s">
        <v>347</v>
      </c>
      <c r="E409" s="30" t="s">
        <v>7</v>
      </c>
      <c r="F409" s="57">
        <v>82</v>
      </c>
      <c r="G409" s="59">
        <f>F409*'Katalog stawek i wskaźników'!$C$4</f>
        <v>82</v>
      </c>
    </row>
    <row r="410" spans="1:7" ht="15" customHeight="1" x14ac:dyDescent="0.25">
      <c r="A410" s="10">
        <v>1301035</v>
      </c>
      <c r="B410" s="204"/>
      <c r="C410" s="220"/>
      <c r="D410" s="35" t="s">
        <v>348</v>
      </c>
      <c r="E410" s="30" t="s">
        <v>7</v>
      </c>
      <c r="F410" s="57">
        <v>21</v>
      </c>
      <c r="G410" s="59">
        <f>F410*'Katalog stawek i wskaźników'!$C$4</f>
        <v>21</v>
      </c>
    </row>
    <row r="411" spans="1:7" ht="15" customHeight="1" x14ac:dyDescent="0.25">
      <c r="A411" s="10">
        <v>1301036</v>
      </c>
      <c r="B411" s="204"/>
      <c r="C411" s="221"/>
      <c r="D411" s="35" t="s">
        <v>349</v>
      </c>
      <c r="E411" s="30" t="s">
        <v>7</v>
      </c>
      <c r="F411" s="57">
        <v>30</v>
      </c>
      <c r="G411" s="59">
        <f>F411*'Katalog stawek i wskaźników'!$C$4</f>
        <v>30</v>
      </c>
    </row>
    <row r="412" spans="1:7" ht="30" customHeight="1" x14ac:dyDescent="0.25">
      <c r="A412" s="10">
        <v>1301037</v>
      </c>
      <c r="B412" s="204"/>
      <c r="C412" s="219" t="s">
        <v>418</v>
      </c>
      <c r="D412" s="35" t="s">
        <v>337</v>
      </c>
      <c r="E412" s="30" t="s">
        <v>7</v>
      </c>
      <c r="F412" s="57">
        <v>30</v>
      </c>
      <c r="G412" s="59">
        <f>F412*'Katalog stawek i wskaźników'!$C$4</f>
        <v>30</v>
      </c>
    </row>
    <row r="413" spans="1:7" ht="15" customHeight="1" x14ac:dyDescent="0.25">
      <c r="A413" s="10">
        <v>1301038</v>
      </c>
      <c r="B413" s="204"/>
      <c r="C413" s="220"/>
      <c r="D413" s="35" t="s">
        <v>338</v>
      </c>
      <c r="E413" s="30" t="s">
        <v>7</v>
      </c>
      <c r="F413" s="57">
        <v>56</v>
      </c>
      <c r="G413" s="59">
        <f>F413*'Katalog stawek i wskaźników'!$C$4</f>
        <v>56</v>
      </c>
    </row>
    <row r="414" spans="1:7" ht="15" customHeight="1" x14ac:dyDescent="0.25">
      <c r="A414" s="10">
        <v>1301039</v>
      </c>
      <c r="B414" s="204"/>
      <c r="C414" s="220"/>
      <c r="D414" s="35" t="s">
        <v>351</v>
      </c>
      <c r="E414" s="30" t="s">
        <v>7</v>
      </c>
      <c r="F414" s="57">
        <v>41</v>
      </c>
      <c r="G414" s="59">
        <f>F414*'Katalog stawek i wskaźników'!$C$4</f>
        <v>41</v>
      </c>
    </row>
    <row r="415" spans="1:7" ht="15" customHeight="1" x14ac:dyDescent="0.25">
      <c r="A415" s="10">
        <v>1301040</v>
      </c>
      <c r="B415" s="204"/>
      <c r="C415" s="220"/>
      <c r="D415" s="35" t="s">
        <v>342</v>
      </c>
      <c r="E415" s="30" t="s">
        <v>7</v>
      </c>
      <c r="F415" s="57">
        <v>70</v>
      </c>
      <c r="G415" s="59">
        <f>F415*'Katalog stawek i wskaźników'!$C$4</f>
        <v>70</v>
      </c>
    </row>
    <row r="416" spans="1:7" ht="15" customHeight="1" x14ac:dyDescent="0.25">
      <c r="A416" s="10">
        <v>1301041</v>
      </c>
      <c r="B416" s="204"/>
      <c r="C416" s="220"/>
      <c r="D416" s="35" t="s">
        <v>419</v>
      </c>
      <c r="E416" s="30" t="s">
        <v>7</v>
      </c>
      <c r="F416" s="57">
        <v>16</v>
      </c>
      <c r="G416" s="59">
        <f>F416*'Katalog stawek i wskaźników'!$C$4</f>
        <v>16</v>
      </c>
    </row>
    <row r="417" spans="1:7" ht="15" customHeight="1" x14ac:dyDescent="0.25">
      <c r="A417" s="10">
        <v>1301042</v>
      </c>
      <c r="B417" s="204"/>
      <c r="C417" s="220"/>
      <c r="D417" s="35" t="s">
        <v>344</v>
      </c>
      <c r="E417" s="30" t="s">
        <v>7</v>
      </c>
      <c r="F417" s="57">
        <v>22</v>
      </c>
      <c r="G417" s="59">
        <f>F417*'Katalog stawek i wskaźników'!$C$4</f>
        <v>22</v>
      </c>
    </row>
    <row r="418" spans="1:7" ht="15" customHeight="1" x14ac:dyDescent="0.25">
      <c r="A418" s="10">
        <v>1301043</v>
      </c>
      <c r="B418" s="204"/>
      <c r="C418" s="220"/>
      <c r="D418" s="35" t="s">
        <v>346</v>
      </c>
      <c r="E418" s="30" t="s">
        <v>7</v>
      </c>
      <c r="F418" s="57">
        <v>21</v>
      </c>
      <c r="G418" s="59">
        <f>F418*'Katalog stawek i wskaźników'!$C$4</f>
        <v>21</v>
      </c>
    </row>
    <row r="419" spans="1:7" ht="15" customHeight="1" x14ac:dyDescent="0.25">
      <c r="A419" s="10">
        <v>1301044</v>
      </c>
      <c r="B419" s="204"/>
      <c r="C419" s="220"/>
      <c r="D419" s="35" t="s">
        <v>347</v>
      </c>
      <c r="E419" s="30" t="s">
        <v>7</v>
      </c>
      <c r="F419" s="57">
        <v>83</v>
      </c>
      <c r="G419" s="59">
        <f>F419*'Katalog stawek i wskaźników'!$C$4</f>
        <v>83</v>
      </c>
    </row>
    <row r="420" spans="1:7" ht="15" customHeight="1" x14ac:dyDescent="0.25">
      <c r="A420" s="10">
        <v>1301045</v>
      </c>
      <c r="B420" s="204"/>
      <c r="C420" s="220"/>
      <c r="D420" s="35" t="s">
        <v>348</v>
      </c>
      <c r="E420" s="30" t="s">
        <v>7</v>
      </c>
      <c r="F420" s="57">
        <v>21</v>
      </c>
      <c r="G420" s="59">
        <f>F420*'Katalog stawek i wskaźników'!$C$4</f>
        <v>21</v>
      </c>
    </row>
    <row r="421" spans="1:7" ht="15" customHeight="1" x14ac:dyDescent="0.25">
      <c r="A421" s="10">
        <v>1301046</v>
      </c>
      <c r="B421" s="204"/>
      <c r="C421" s="221"/>
      <c r="D421" s="35" t="s">
        <v>349</v>
      </c>
      <c r="E421" s="30" t="s">
        <v>7</v>
      </c>
      <c r="F421" s="57">
        <v>28</v>
      </c>
      <c r="G421" s="59">
        <f>F421*'Katalog stawek i wskaźników'!$C$4</f>
        <v>28</v>
      </c>
    </row>
    <row r="422" spans="1:7" ht="30" customHeight="1" x14ac:dyDescent="0.25">
      <c r="A422" s="10">
        <v>1301047</v>
      </c>
      <c r="B422" s="204"/>
      <c r="C422" s="219" t="s">
        <v>805</v>
      </c>
      <c r="D422" s="34" t="s">
        <v>277</v>
      </c>
      <c r="E422" s="30" t="s">
        <v>7</v>
      </c>
      <c r="F422" s="57">
        <v>24</v>
      </c>
      <c r="G422" s="59">
        <f>F422*'Katalog stawek i wskaźników'!$C$4</f>
        <v>24</v>
      </c>
    </row>
    <row r="423" spans="1:7" ht="30" customHeight="1" x14ac:dyDescent="0.25">
      <c r="A423" s="10">
        <v>1301048</v>
      </c>
      <c r="B423" s="204"/>
      <c r="C423" s="220"/>
      <c r="D423" s="34" t="s">
        <v>278</v>
      </c>
      <c r="E423" s="30" t="s">
        <v>7</v>
      </c>
      <c r="F423" s="57">
        <v>29</v>
      </c>
      <c r="G423" s="59">
        <f>F423*'Katalog stawek i wskaźników'!$C$4</f>
        <v>29</v>
      </c>
    </row>
    <row r="424" spans="1:7" ht="30" customHeight="1" x14ac:dyDescent="0.25">
      <c r="A424" s="10">
        <v>1301049</v>
      </c>
      <c r="B424" s="204"/>
      <c r="C424" s="220"/>
      <c r="D424" s="34" t="s">
        <v>279</v>
      </c>
      <c r="E424" s="30" t="s">
        <v>7</v>
      </c>
      <c r="F424" s="57">
        <v>35</v>
      </c>
      <c r="G424" s="59">
        <f>F424*'Katalog stawek i wskaźników'!$C$4</f>
        <v>35</v>
      </c>
    </row>
    <row r="425" spans="1:7" ht="15" customHeight="1" x14ac:dyDescent="0.25">
      <c r="A425" s="10">
        <v>1301050</v>
      </c>
      <c r="B425" s="204"/>
      <c r="C425" s="220"/>
      <c r="D425" s="34" t="s">
        <v>283</v>
      </c>
      <c r="E425" s="30" t="s">
        <v>7</v>
      </c>
      <c r="F425" s="57">
        <v>77</v>
      </c>
      <c r="G425" s="59">
        <f>F425*'Katalog stawek i wskaźników'!$C$4</f>
        <v>77</v>
      </c>
    </row>
    <row r="426" spans="1:7" ht="15" customHeight="1" x14ac:dyDescent="0.25">
      <c r="A426" s="10">
        <v>1301051</v>
      </c>
      <c r="B426" s="204"/>
      <c r="C426" s="220"/>
      <c r="D426" s="34" t="s">
        <v>284</v>
      </c>
      <c r="E426" s="30" t="s">
        <v>7</v>
      </c>
      <c r="F426" s="57">
        <v>103</v>
      </c>
      <c r="G426" s="59">
        <f>F426*'Katalog stawek i wskaźników'!$C$4</f>
        <v>103</v>
      </c>
    </row>
    <row r="427" spans="1:7" ht="15" customHeight="1" x14ac:dyDescent="0.25">
      <c r="A427" s="10">
        <v>1301052</v>
      </c>
      <c r="B427" s="205"/>
      <c r="C427" s="221"/>
      <c r="D427" s="34" t="s">
        <v>285</v>
      </c>
      <c r="E427" s="30" t="s">
        <v>7</v>
      </c>
      <c r="F427" s="57">
        <v>142</v>
      </c>
      <c r="G427" s="59">
        <f>F427*'Katalog stawek i wskaźników'!$C$4</f>
        <v>142</v>
      </c>
    </row>
    <row r="428" spans="1:7" ht="25" customHeight="1" x14ac:dyDescent="0.25">
      <c r="A428" s="112">
        <v>14</v>
      </c>
      <c r="B428" s="214" t="s">
        <v>472</v>
      </c>
      <c r="C428" s="215"/>
      <c r="D428" s="215"/>
      <c r="E428" s="216"/>
      <c r="F428" s="110"/>
      <c r="G428" s="111"/>
    </row>
    <row r="429" spans="1:7" ht="30" customHeight="1" x14ac:dyDescent="0.25">
      <c r="A429" s="10">
        <v>1401001</v>
      </c>
      <c r="B429" s="206"/>
      <c r="C429" s="198"/>
      <c r="D429" s="34" t="s">
        <v>286</v>
      </c>
      <c r="E429" s="37" t="s">
        <v>261</v>
      </c>
      <c r="F429" s="56">
        <v>2</v>
      </c>
      <c r="G429" s="59">
        <f>F429*'Katalog stawek i wskaźników'!$C$4</f>
        <v>2</v>
      </c>
    </row>
    <row r="430" spans="1:7" ht="75" customHeight="1" x14ac:dyDescent="0.25">
      <c r="A430" s="10">
        <v>1401002</v>
      </c>
      <c r="B430" s="207"/>
      <c r="C430" s="199"/>
      <c r="D430" s="34" t="s">
        <v>883</v>
      </c>
      <c r="E430" s="37" t="s">
        <v>151</v>
      </c>
      <c r="F430" s="56">
        <v>3</v>
      </c>
      <c r="G430" s="59">
        <f>F430*'Katalog stawek i wskaźników'!$C$4</f>
        <v>3</v>
      </c>
    </row>
    <row r="431" spans="1:7" ht="57" customHeight="1" x14ac:dyDescent="0.25">
      <c r="A431" s="10">
        <v>1401003</v>
      </c>
      <c r="B431" s="207"/>
      <c r="C431" s="199"/>
      <c r="D431" s="34" t="s">
        <v>352</v>
      </c>
      <c r="E431" s="37" t="s">
        <v>261</v>
      </c>
      <c r="F431" s="56">
        <v>4</v>
      </c>
      <c r="G431" s="59">
        <f>F431*'Katalog stawek i wskaźników'!$C$4</f>
        <v>4</v>
      </c>
    </row>
    <row r="432" spans="1:7" ht="27" customHeight="1" x14ac:dyDescent="0.25">
      <c r="A432" s="10">
        <v>1401004</v>
      </c>
      <c r="B432" s="207"/>
      <c r="C432" s="199"/>
      <c r="D432" s="34" t="s">
        <v>353</v>
      </c>
      <c r="E432" s="37" t="s">
        <v>261</v>
      </c>
      <c r="F432" s="56">
        <v>1</v>
      </c>
      <c r="G432" s="59">
        <f>F432*'Katalog stawek i wskaźników'!$C$4</f>
        <v>1</v>
      </c>
    </row>
    <row r="433" spans="1:7" ht="75" customHeight="1" x14ac:dyDescent="0.25">
      <c r="A433" s="10">
        <v>1401005</v>
      </c>
      <c r="B433" s="207"/>
      <c r="C433" s="200"/>
      <c r="D433" s="34" t="s">
        <v>354</v>
      </c>
      <c r="E433" s="37" t="s">
        <v>7</v>
      </c>
      <c r="F433" s="56">
        <v>3</v>
      </c>
      <c r="G433" s="59">
        <f>F433*'Katalog stawek i wskaźników'!$C$4</f>
        <v>3</v>
      </c>
    </row>
    <row r="434" spans="1:7" ht="150" customHeight="1" x14ac:dyDescent="0.25">
      <c r="A434" s="10">
        <v>1401006</v>
      </c>
      <c r="B434" s="207"/>
      <c r="C434" s="82" t="s">
        <v>475</v>
      </c>
      <c r="D434" s="34" t="s">
        <v>355</v>
      </c>
      <c r="E434" s="37" t="s">
        <v>261</v>
      </c>
      <c r="F434" s="56">
        <v>12</v>
      </c>
      <c r="G434" s="59">
        <f>F434*'Katalog stawek i wskaźników'!$C$4</f>
        <v>12</v>
      </c>
    </row>
    <row r="435" spans="1:7" ht="150" customHeight="1" x14ac:dyDescent="0.25">
      <c r="A435" s="10">
        <v>1401007</v>
      </c>
      <c r="B435" s="207"/>
      <c r="C435" s="82" t="s">
        <v>476</v>
      </c>
      <c r="D435" s="34" t="s">
        <v>355</v>
      </c>
      <c r="E435" s="37" t="s">
        <v>261</v>
      </c>
      <c r="F435" s="56">
        <v>22</v>
      </c>
      <c r="G435" s="59">
        <f>F435*'Katalog stawek i wskaźników'!$C$4</f>
        <v>22</v>
      </c>
    </row>
    <row r="436" spans="1:7" ht="150" customHeight="1" x14ac:dyDescent="0.25">
      <c r="A436" s="10">
        <v>1401008</v>
      </c>
      <c r="B436" s="207"/>
      <c r="C436" s="82" t="s">
        <v>477</v>
      </c>
      <c r="D436" s="34" t="s">
        <v>355</v>
      </c>
      <c r="E436" s="37" t="s">
        <v>261</v>
      </c>
      <c r="F436" s="56">
        <v>43</v>
      </c>
      <c r="G436" s="59">
        <f>F436*'Katalog stawek i wskaźników'!$C$4</f>
        <v>43</v>
      </c>
    </row>
    <row r="437" spans="1:7" ht="30" customHeight="1" x14ac:dyDescent="0.25">
      <c r="A437" s="10">
        <v>1401009</v>
      </c>
      <c r="B437" s="207"/>
      <c r="C437" s="192" t="s">
        <v>550</v>
      </c>
      <c r="D437" s="34" t="s">
        <v>671</v>
      </c>
      <c r="E437" s="37" t="s">
        <v>11</v>
      </c>
      <c r="F437" s="56">
        <v>6</v>
      </c>
      <c r="G437" s="59">
        <f>F437*'Katalog stawek i wskaźników'!$C$4</f>
        <v>6</v>
      </c>
    </row>
    <row r="438" spans="1:7" ht="31" x14ac:dyDescent="0.25">
      <c r="A438" s="10">
        <v>1401010</v>
      </c>
      <c r="B438" s="207"/>
      <c r="C438" s="193"/>
      <c r="D438" s="34" t="s">
        <v>821</v>
      </c>
      <c r="E438" s="37" t="s">
        <v>11</v>
      </c>
      <c r="F438" s="56">
        <v>11</v>
      </c>
      <c r="G438" s="59">
        <f>F438*'Katalog stawek i wskaźników'!$C$4</f>
        <v>11</v>
      </c>
    </row>
    <row r="439" spans="1:7" ht="30" customHeight="1" x14ac:dyDescent="0.25">
      <c r="A439" s="10">
        <v>1401011</v>
      </c>
      <c r="B439" s="207"/>
      <c r="C439" s="193"/>
      <c r="D439" s="34" t="s">
        <v>822</v>
      </c>
      <c r="E439" s="37" t="s">
        <v>11</v>
      </c>
      <c r="F439" s="56">
        <v>16</v>
      </c>
      <c r="G439" s="59">
        <f>F439*'Katalog stawek i wskaźników'!$C$4</f>
        <v>16</v>
      </c>
    </row>
    <row r="440" spans="1:7" x14ac:dyDescent="0.25">
      <c r="A440" s="10">
        <v>1401012</v>
      </c>
      <c r="B440" s="207"/>
      <c r="C440" s="193"/>
      <c r="D440" s="34" t="s">
        <v>823</v>
      </c>
      <c r="E440" s="37" t="s">
        <v>11</v>
      </c>
      <c r="F440" s="56">
        <v>30</v>
      </c>
      <c r="G440" s="59">
        <f>F440*'Katalog stawek i wskaźników'!$C$4</f>
        <v>30</v>
      </c>
    </row>
    <row r="441" spans="1:7" ht="30" customHeight="1" x14ac:dyDescent="0.25">
      <c r="A441" s="10">
        <v>1401013</v>
      </c>
      <c r="B441" s="207"/>
      <c r="C441" s="193"/>
      <c r="D441" s="34" t="s">
        <v>824</v>
      </c>
      <c r="E441" s="37" t="s">
        <v>11</v>
      </c>
      <c r="F441" s="56">
        <v>11</v>
      </c>
      <c r="G441" s="59">
        <f>F441*'Katalog stawek i wskaźników'!$C$4</f>
        <v>11</v>
      </c>
    </row>
    <row r="442" spans="1:7" ht="30" customHeight="1" x14ac:dyDescent="0.25">
      <c r="A442" s="10">
        <v>1401014</v>
      </c>
      <c r="B442" s="207"/>
      <c r="C442" s="193"/>
      <c r="D442" s="34" t="s">
        <v>825</v>
      </c>
      <c r="E442" s="37" t="s">
        <v>11</v>
      </c>
      <c r="F442" s="56">
        <v>22</v>
      </c>
      <c r="G442" s="59">
        <f>F442*'Katalog stawek i wskaźników'!$C$4</f>
        <v>22</v>
      </c>
    </row>
    <row r="443" spans="1:7" ht="30" customHeight="1" x14ac:dyDescent="0.25">
      <c r="A443" s="10">
        <v>1401015</v>
      </c>
      <c r="B443" s="207"/>
      <c r="C443" s="193"/>
      <c r="D443" s="34" t="s">
        <v>826</v>
      </c>
      <c r="E443" s="37" t="s">
        <v>11</v>
      </c>
      <c r="F443" s="56">
        <v>35</v>
      </c>
      <c r="G443" s="59">
        <f>F443*'Katalog stawek i wskaźników'!$C$4</f>
        <v>35</v>
      </c>
    </row>
    <row r="444" spans="1:7" x14ac:dyDescent="0.25">
      <c r="A444" s="10">
        <v>1401016</v>
      </c>
      <c r="B444" s="207"/>
      <c r="C444" s="193"/>
      <c r="D444" s="34" t="s">
        <v>827</v>
      </c>
      <c r="E444" s="37" t="s">
        <v>11</v>
      </c>
      <c r="F444" s="56">
        <v>61</v>
      </c>
      <c r="G444" s="59">
        <f>F444*'Katalog stawek i wskaźników'!$C$4</f>
        <v>61</v>
      </c>
    </row>
    <row r="445" spans="1:7" ht="45" customHeight="1" x14ac:dyDescent="0.25">
      <c r="A445" s="10">
        <v>1401017</v>
      </c>
      <c r="B445" s="207"/>
      <c r="C445" s="193"/>
      <c r="D445" s="34" t="s">
        <v>559</v>
      </c>
      <c r="E445" s="37" t="s">
        <v>7</v>
      </c>
      <c r="F445" s="56">
        <v>7</v>
      </c>
      <c r="G445" s="59">
        <f>F445*'Katalog stawek i wskaźników'!$C$4</f>
        <v>7</v>
      </c>
    </row>
    <row r="446" spans="1:7" ht="60" customHeight="1" x14ac:dyDescent="0.25">
      <c r="A446" s="10">
        <v>1401018</v>
      </c>
      <c r="B446" s="207"/>
      <c r="C446" s="193"/>
      <c r="D446" s="34" t="s">
        <v>604</v>
      </c>
      <c r="E446" s="37" t="s">
        <v>7</v>
      </c>
      <c r="F446" s="56">
        <v>17</v>
      </c>
      <c r="G446" s="59">
        <f>F446*'Katalog stawek i wskaźników'!$C$4</f>
        <v>17</v>
      </c>
    </row>
    <row r="447" spans="1:7" ht="60" customHeight="1" x14ac:dyDescent="0.25">
      <c r="A447" s="10">
        <v>1401019</v>
      </c>
      <c r="B447" s="207"/>
      <c r="C447" s="193"/>
      <c r="D447" s="34" t="s">
        <v>605</v>
      </c>
      <c r="E447" s="37" t="s">
        <v>7</v>
      </c>
      <c r="F447" s="56">
        <v>26</v>
      </c>
      <c r="G447" s="59">
        <f>F447*'Katalog stawek i wskaźników'!$C$4</f>
        <v>26</v>
      </c>
    </row>
    <row r="448" spans="1:7" ht="45" customHeight="1" x14ac:dyDescent="0.25">
      <c r="A448" s="10">
        <v>1401020</v>
      </c>
      <c r="B448" s="207"/>
      <c r="C448" s="193"/>
      <c r="D448" s="34" t="s">
        <v>606</v>
      </c>
      <c r="E448" s="37" t="s">
        <v>7</v>
      </c>
      <c r="F448" s="56">
        <v>48</v>
      </c>
      <c r="G448" s="59">
        <f>F448*'Katalog stawek i wskaźników'!$C$4</f>
        <v>48</v>
      </c>
    </row>
    <row r="449" spans="1:7" ht="15" customHeight="1" x14ac:dyDescent="0.25">
      <c r="A449" s="10">
        <v>1401021</v>
      </c>
      <c r="B449" s="207"/>
      <c r="C449" s="193"/>
      <c r="D449" s="34" t="s">
        <v>560</v>
      </c>
      <c r="E449" s="37" t="s">
        <v>151</v>
      </c>
      <c r="F449" s="56">
        <v>2</v>
      </c>
      <c r="G449" s="59">
        <f>F449*'Katalog stawek i wskaźników'!$C$4</f>
        <v>2</v>
      </c>
    </row>
    <row r="450" spans="1:7" ht="30" customHeight="1" x14ac:dyDescent="0.25">
      <c r="A450" s="10">
        <v>1401022</v>
      </c>
      <c r="B450" s="207"/>
      <c r="C450" s="193"/>
      <c r="D450" s="34" t="s">
        <v>672</v>
      </c>
      <c r="E450" s="37" t="s">
        <v>673</v>
      </c>
      <c r="F450" s="56">
        <v>16</v>
      </c>
      <c r="G450" s="59">
        <f>F450*'Katalog stawek i wskaźników'!$C$4</f>
        <v>16</v>
      </c>
    </row>
    <row r="451" spans="1:7" ht="30" customHeight="1" x14ac:dyDescent="0.25">
      <c r="A451" s="10">
        <v>1401023</v>
      </c>
      <c r="B451" s="207"/>
      <c r="C451" s="193"/>
      <c r="D451" s="34" t="s">
        <v>674</v>
      </c>
      <c r="E451" s="37" t="s">
        <v>151</v>
      </c>
      <c r="F451" s="56">
        <v>3</v>
      </c>
      <c r="G451" s="59">
        <f>F451*'Katalog stawek i wskaźników'!$C$4</f>
        <v>3</v>
      </c>
    </row>
    <row r="452" spans="1:7" ht="60" customHeight="1" x14ac:dyDescent="0.25">
      <c r="A452" s="10">
        <v>1401024</v>
      </c>
      <c r="B452" s="207"/>
      <c r="C452" s="193"/>
      <c r="D452" s="34" t="s">
        <v>678</v>
      </c>
      <c r="E452" s="37" t="s">
        <v>675</v>
      </c>
      <c r="F452" s="56">
        <v>16</v>
      </c>
      <c r="G452" s="59">
        <f>F452*'Katalog stawek i wskaźników'!$C$4</f>
        <v>16</v>
      </c>
    </row>
    <row r="453" spans="1:7" ht="60" customHeight="1" x14ac:dyDescent="0.25">
      <c r="A453" s="10">
        <v>1401025</v>
      </c>
      <c r="B453" s="207"/>
      <c r="C453" s="194"/>
      <c r="D453" s="34" t="s">
        <v>561</v>
      </c>
      <c r="E453" s="37" t="s">
        <v>151</v>
      </c>
      <c r="F453" s="56">
        <v>3</v>
      </c>
      <c r="G453" s="59">
        <f>F453*'Katalog stawek i wskaźników'!$C$4</f>
        <v>3</v>
      </c>
    </row>
    <row r="454" spans="1:7" ht="30" customHeight="1" x14ac:dyDescent="0.25">
      <c r="A454" s="10">
        <v>1401026</v>
      </c>
      <c r="B454" s="207"/>
      <c r="C454" s="198" t="s">
        <v>520</v>
      </c>
      <c r="D454" s="34" t="s">
        <v>676</v>
      </c>
      <c r="E454" s="37" t="s">
        <v>151</v>
      </c>
      <c r="F454" s="56">
        <v>36</v>
      </c>
      <c r="G454" s="59">
        <f>F454*'Katalog stawek i wskaźników'!$C$4</f>
        <v>36</v>
      </c>
    </row>
    <row r="455" spans="1:7" ht="30" customHeight="1" x14ac:dyDescent="0.25">
      <c r="A455" s="10">
        <v>1401027</v>
      </c>
      <c r="B455" s="207"/>
      <c r="C455" s="200"/>
      <c r="D455" s="34" t="s">
        <v>677</v>
      </c>
      <c r="E455" s="37" t="s">
        <v>151</v>
      </c>
      <c r="F455" s="56">
        <v>44</v>
      </c>
      <c r="G455" s="59">
        <f>F455*'Katalog stawek i wskaźników'!$C$4</f>
        <v>44</v>
      </c>
    </row>
    <row r="456" spans="1:7" ht="30" customHeight="1" x14ac:dyDescent="0.25">
      <c r="A456" s="10">
        <v>1401028</v>
      </c>
      <c r="B456" s="207"/>
      <c r="C456" s="198" t="s">
        <v>525</v>
      </c>
      <c r="D456" s="34" t="s">
        <v>679</v>
      </c>
      <c r="E456" s="37" t="s">
        <v>7</v>
      </c>
      <c r="F456" s="56">
        <v>12</v>
      </c>
      <c r="G456" s="59">
        <f>F456*'Katalog stawek i wskaźników'!$C$4</f>
        <v>12</v>
      </c>
    </row>
    <row r="457" spans="1:7" ht="45" customHeight="1" x14ac:dyDescent="0.25">
      <c r="A457" s="10">
        <v>1401029</v>
      </c>
      <c r="B457" s="207"/>
      <c r="C457" s="199"/>
      <c r="D457" s="34" t="s">
        <v>681</v>
      </c>
      <c r="E457" s="37" t="s">
        <v>7</v>
      </c>
      <c r="F457" s="56">
        <v>16</v>
      </c>
      <c r="G457" s="59">
        <f>F457*'Katalog stawek i wskaźników'!$C$4</f>
        <v>16</v>
      </c>
    </row>
    <row r="458" spans="1:7" ht="45" customHeight="1" x14ac:dyDescent="0.25">
      <c r="A458" s="10">
        <v>1401030</v>
      </c>
      <c r="B458" s="207"/>
      <c r="C458" s="199"/>
      <c r="D458" s="34" t="s">
        <v>680</v>
      </c>
      <c r="E458" s="37" t="s">
        <v>7</v>
      </c>
      <c r="F458" s="56">
        <v>18</v>
      </c>
      <c r="G458" s="59">
        <f>F458*'Katalog stawek i wskaźników'!$C$4</f>
        <v>18</v>
      </c>
    </row>
    <row r="459" spans="1:7" ht="30" customHeight="1" x14ac:dyDescent="0.25">
      <c r="A459" s="10">
        <v>1401031</v>
      </c>
      <c r="B459" s="207"/>
      <c r="C459" s="199"/>
      <c r="D459" s="34" t="s">
        <v>682</v>
      </c>
      <c r="E459" s="37" t="s">
        <v>7</v>
      </c>
      <c r="F459" s="56">
        <v>6</v>
      </c>
      <c r="G459" s="59">
        <f>F459*'Katalog stawek i wskaźników'!$C$4</f>
        <v>6</v>
      </c>
    </row>
    <row r="460" spans="1:7" ht="30" customHeight="1" x14ac:dyDescent="0.25">
      <c r="A460" s="10">
        <v>1401032</v>
      </c>
      <c r="B460" s="207"/>
      <c r="C460" s="199"/>
      <c r="D460" s="34" t="s">
        <v>683</v>
      </c>
      <c r="E460" s="37" t="s">
        <v>7</v>
      </c>
      <c r="F460" s="56">
        <v>8</v>
      </c>
      <c r="G460" s="59">
        <f>F460*'Katalog stawek i wskaźników'!$C$4</f>
        <v>8</v>
      </c>
    </row>
    <row r="461" spans="1:7" ht="30" customHeight="1" x14ac:dyDescent="0.25">
      <c r="A461" s="10">
        <v>1401033</v>
      </c>
      <c r="B461" s="207"/>
      <c r="C461" s="199"/>
      <c r="D461" s="34" t="s">
        <v>684</v>
      </c>
      <c r="E461" s="37" t="s">
        <v>7</v>
      </c>
      <c r="F461" s="56">
        <v>12</v>
      </c>
      <c r="G461" s="59">
        <f>F461*'Katalog stawek i wskaźników'!$C$4</f>
        <v>12</v>
      </c>
    </row>
    <row r="462" spans="1:7" ht="30" customHeight="1" x14ac:dyDescent="0.25">
      <c r="A462" s="10">
        <v>1401034</v>
      </c>
      <c r="B462" s="207"/>
      <c r="C462" s="199"/>
      <c r="D462" s="6" t="s">
        <v>685</v>
      </c>
      <c r="E462" s="37" t="s">
        <v>7</v>
      </c>
      <c r="F462" s="56">
        <v>6</v>
      </c>
      <c r="G462" s="59">
        <f>F462*'Katalog stawek i wskaźników'!$C$4</f>
        <v>6</v>
      </c>
    </row>
    <row r="463" spans="1:7" ht="30" customHeight="1" x14ac:dyDescent="0.25">
      <c r="A463" s="10">
        <v>1401035</v>
      </c>
      <c r="B463" s="207"/>
      <c r="C463" s="199"/>
      <c r="D463" s="6" t="s">
        <v>686</v>
      </c>
      <c r="E463" s="37" t="s">
        <v>7</v>
      </c>
      <c r="F463" s="56">
        <v>8</v>
      </c>
      <c r="G463" s="59">
        <f>F463*'Katalog stawek i wskaźników'!$C$4</f>
        <v>8</v>
      </c>
    </row>
    <row r="464" spans="1:7" ht="45" customHeight="1" x14ac:dyDescent="0.25">
      <c r="A464" s="10">
        <v>1401036</v>
      </c>
      <c r="B464" s="207"/>
      <c r="C464" s="199"/>
      <c r="D464" s="6" t="s">
        <v>817</v>
      </c>
      <c r="E464" s="37" t="s">
        <v>7</v>
      </c>
      <c r="F464" s="56">
        <v>12</v>
      </c>
      <c r="G464" s="59">
        <f>F464*'Katalog stawek i wskaźników'!$C$4</f>
        <v>12</v>
      </c>
    </row>
    <row r="465" spans="1:7" ht="30" customHeight="1" x14ac:dyDescent="0.25">
      <c r="A465" s="10">
        <v>1401037</v>
      </c>
      <c r="B465" s="207"/>
      <c r="C465" s="199"/>
      <c r="D465" s="6" t="s">
        <v>688</v>
      </c>
      <c r="E465" s="37" t="s">
        <v>7</v>
      </c>
      <c r="F465" s="56">
        <v>6</v>
      </c>
      <c r="G465" s="59">
        <f>F465*'Katalog stawek i wskaźników'!$C$4</f>
        <v>6</v>
      </c>
    </row>
    <row r="466" spans="1:7" ht="30" customHeight="1" x14ac:dyDescent="0.25">
      <c r="A466" s="10">
        <v>1401038</v>
      </c>
      <c r="B466" s="207"/>
      <c r="C466" s="199"/>
      <c r="D466" s="6" t="s">
        <v>687</v>
      </c>
      <c r="E466" s="37" t="s">
        <v>7</v>
      </c>
      <c r="F466" s="56">
        <v>8</v>
      </c>
      <c r="G466" s="59">
        <f>F466*'Katalog stawek i wskaźników'!$C$4</f>
        <v>8</v>
      </c>
    </row>
    <row r="467" spans="1:7" ht="30" customHeight="1" x14ac:dyDescent="0.25">
      <c r="A467" s="10">
        <v>1401039</v>
      </c>
      <c r="B467" s="207"/>
      <c r="C467" s="199"/>
      <c r="D467" s="6" t="s">
        <v>689</v>
      </c>
      <c r="E467" s="37" t="s">
        <v>7</v>
      </c>
      <c r="F467" s="56">
        <v>12</v>
      </c>
      <c r="G467" s="59">
        <f>F467*'Katalog stawek i wskaźników'!$C$4</f>
        <v>12</v>
      </c>
    </row>
    <row r="468" spans="1:7" ht="15" customHeight="1" x14ac:dyDescent="0.25">
      <c r="A468" s="10">
        <v>1401040</v>
      </c>
      <c r="B468" s="207"/>
      <c r="C468" s="199"/>
      <c r="D468" s="6" t="s">
        <v>690</v>
      </c>
      <c r="E468" s="37" t="s">
        <v>7</v>
      </c>
      <c r="F468" s="56">
        <v>5</v>
      </c>
      <c r="G468" s="59">
        <f>F468*'Katalog stawek i wskaźników'!$C$4</f>
        <v>5</v>
      </c>
    </row>
    <row r="469" spans="1:7" ht="30" customHeight="1" x14ac:dyDescent="0.25">
      <c r="A469" s="10">
        <v>1401041</v>
      </c>
      <c r="B469" s="207"/>
      <c r="C469" s="199"/>
      <c r="D469" s="6" t="s">
        <v>691</v>
      </c>
      <c r="E469" s="37" t="s">
        <v>7</v>
      </c>
      <c r="F469" s="56">
        <v>6</v>
      </c>
      <c r="G469" s="59">
        <f>F469*'Katalog stawek i wskaźników'!$C$4</f>
        <v>6</v>
      </c>
    </row>
    <row r="470" spans="1:7" ht="30" customHeight="1" x14ac:dyDescent="0.25">
      <c r="A470" s="10">
        <v>1401042</v>
      </c>
      <c r="B470" s="207"/>
      <c r="C470" s="199"/>
      <c r="D470" s="6" t="s">
        <v>692</v>
      </c>
      <c r="E470" s="37" t="s">
        <v>7</v>
      </c>
      <c r="F470" s="56">
        <v>8</v>
      </c>
      <c r="G470" s="59">
        <f>F470*'Katalog stawek i wskaźników'!$C$4</f>
        <v>8</v>
      </c>
    </row>
    <row r="471" spans="1:7" ht="30" customHeight="1" x14ac:dyDescent="0.25">
      <c r="A471" s="10">
        <v>1401043</v>
      </c>
      <c r="B471" s="207"/>
      <c r="C471" s="199"/>
      <c r="D471" s="6" t="s">
        <v>693</v>
      </c>
      <c r="E471" s="37" t="s">
        <v>7</v>
      </c>
      <c r="F471" s="56">
        <v>10</v>
      </c>
      <c r="G471" s="59">
        <f>F471*'Katalog stawek i wskaźników'!$C$4</f>
        <v>10</v>
      </c>
    </row>
    <row r="472" spans="1:7" ht="30" customHeight="1" x14ac:dyDescent="0.25">
      <c r="A472" s="10">
        <v>1401044</v>
      </c>
      <c r="B472" s="207"/>
      <c r="C472" s="199"/>
      <c r="D472" s="6" t="s">
        <v>694</v>
      </c>
      <c r="E472" s="37" t="s">
        <v>7</v>
      </c>
      <c r="F472" s="56">
        <v>12</v>
      </c>
      <c r="G472" s="59">
        <f>F472*'Katalog stawek i wskaźników'!$C$4</f>
        <v>12</v>
      </c>
    </row>
    <row r="473" spans="1:7" ht="15" customHeight="1" x14ac:dyDescent="0.25">
      <c r="A473" s="10">
        <v>1401045</v>
      </c>
      <c r="B473" s="207"/>
      <c r="C473" s="200"/>
      <c r="D473" s="6" t="s">
        <v>695</v>
      </c>
      <c r="E473" s="37" t="s">
        <v>7</v>
      </c>
      <c r="F473" s="56">
        <v>40</v>
      </c>
      <c r="G473" s="59">
        <f>F473*'Katalog stawek i wskaźników'!$C$4</f>
        <v>40</v>
      </c>
    </row>
    <row r="474" spans="1:7" ht="75" customHeight="1" x14ac:dyDescent="0.25">
      <c r="A474" s="10">
        <v>1401046</v>
      </c>
      <c r="B474" s="207"/>
      <c r="C474" s="192" t="s">
        <v>524</v>
      </c>
      <c r="D474" s="34" t="s">
        <v>608</v>
      </c>
      <c r="E474" s="37" t="s">
        <v>7</v>
      </c>
      <c r="F474" s="56">
        <v>8</v>
      </c>
      <c r="G474" s="59">
        <f>F474*'Katalog stawek i wskaźników'!$C$4</f>
        <v>8</v>
      </c>
    </row>
    <row r="475" spans="1:7" ht="30" customHeight="1" x14ac:dyDescent="0.25">
      <c r="A475" s="10">
        <v>1401047</v>
      </c>
      <c r="B475" s="207"/>
      <c r="C475" s="193"/>
      <c r="D475" s="34" t="s">
        <v>609</v>
      </c>
      <c r="E475" s="37" t="s">
        <v>7</v>
      </c>
      <c r="F475" s="56">
        <v>4</v>
      </c>
      <c r="G475" s="59">
        <f>F475*'Katalog stawek i wskaźników'!$C$4</f>
        <v>4</v>
      </c>
    </row>
    <row r="476" spans="1:7" ht="30" customHeight="1" x14ac:dyDescent="0.25">
      <c r="A476" s="10">
        <v>1401048</v>
      </c>
      <c r="B476" s="207"/>
      <c r="C476" s="193"/>
      <c r="D476" s="34" t="s">
        <v>562</v>
      </c>
      <c r="E476" s="37" t="s">
        <v>7</v>
      </c>
      <c r="F476" s="56">
        <v>5</v>
      </c>
      <c r="G476" s="59">
        <f>F476*'Katalog stawek i wskaźników'!$C$4</f>
        <v>5</v>
      </c>
    </row>
    <row r="477" spans="1:7" ht="30" customHeight="1" x14ac:dyDescent="0.25">
      <c r="A477" s="10">
        <v>1401049</v>
      </c>
      <c r="B477" s="207"/>
      <c r="C477" s="193"/>
      <c r="D477" s="34" t="s">
        <v>526</v>
      </c>
      <c r="E477" s="37" t="s">
        <v>7</v>
      </c>
      <c r="F477" s="56">
        <v>6</v>
      </c>
      <c r="G477" s="59">
        <f>F477*'Katalog stawek i wskaźników'!$C$4</f>
        <v>6</v>
      </c>
    </row>
    <row r="478" spans="1:7" ht="30" customHeight="1" x14ac:dyDescent="0.25">
      <c r="A478" s="10">
        <v>1401050</v>
      </c>
      <c r="B478" s="207"/>
      <c r="C478" s="193"/>
      <c r="D478" s="34" t="s">
        <v>696</v>
      </c>
      <c r="E478" s="37" t="s">
        <v>7</v>
      </c>
      <c r="F478" s="56">
        <v>2</v>
      </c>
      <c r="G478" s="59">
        <f>F478*'Katalog stawek i wskaźników'!$C$4</f>
        <v>2</v>
      </c>
    </row>
    <row r="479" spans="1:7" ht="30" customHeight="1" x14ac:dyDescent="0.25">
      <c r="A479" s="10">
        <v>1401051</v>
      </c>
      <c r="B479" s="207"/>
      <c r="C479" s="193"/>
      <c r="D479" s="34" t="s">
        <v>697</v>
      </c>
      <c r="E479" s="37" t="s">
        <v>7</v>
      </c>
      <c r="F479" s="56">
        <v>6</v>
      </c>
      <c r="G479" s="59">
        <f>F479*'Katalog stawek i wskaźników'!$C$4</f>
        <v>6</v>
      </c>
    </row>
    <row r="480" spans="1:7" ht="150" customHeight="1" x14ac:dyDescent="0.25">
      <c r="A480" s="10">
        <v>1401052</v>
      </c>
      <c r="B480" s="207"/>
      <c r="C480" s="193"/>
      <c r="D480" s="34" t="s">
        <v>698</v>
      </c>
      <c r="E480" s="37" t="s">
        <v>519</v>
      </c>
      <c r="F480" s="56">
        <v>16</v>
      </c>
      <c r="G480" s="59">
        <f>F480*'Katalog stawek i wskaźników'!$C$4</f>
        <v>16</v>
      </c>
    </row>
    <row r="481" spans="1:7" ht="15" customHeight="1" x14ac:dyDescent="0.25">
      <c r="A481" s="10">
        <v>1401053</v>
      </c>
      <c r="B481" s="207"/>
      <c r="C481" s="193"/>
      <c r="D481" s="34" t="s">
        <v>534</v>
      </c>
      <c r="E481" s="37" t="s">
        <v>7</v>
      </c>
      <c r="F481" s="56">
        <v>30</v>
      </c>
      <c r="G481" s="59">
        <f>F481*'Katalog stawek i wskaźników'!$C$4</f>
        <v>30</v>
      </c>
    </row>
    <row r="482" spans="1:7" ht="15" customHeight="1" x14ac:dyDescent="0.25">
      <c r="A482" s="10">
        <v>1401054</v>
      </c>
      <c r="B482" s="207"/>
      <c r="C482" s="193"/>
      <c r="D482" s="34" t="s">
        <v>535</v>
      </c>
      <c r="E482" s="37" t="s">
        <v>7</v>
      </c>
      <c r="F482" s="56">
        <v>51</v>
      </c>
      <c r="G482" s="59">
        <f>F482*'Katalog stawek i wskaźników'!$C$4</f>
        <v>51</v>
      </c>
    </row>
    <row r="483" spans="1:7" ht="15" customHeight="1" x14ac:dyDescent="0.25">
      <c r="A483" s="10">
        <v>1401055</v>
      </c>
      <c r="B483" s="207"/>
      <c r="C483" s="193"/>
      <c r="D483" s="34" t="s">
        <v>536</v>
      </c>
      <c r="E483" s="37" t="s">
        <v>7</v>
      </c>
      <c r="F483" s="56">
        <v>67</v>
      </c>
      <c r="G483" s="59">
        <f>F483*'Katalog stawek i wskaźników'!$C$4</f>
        <v>67</v>
      </c>
    </row>
    <row r="484" spans="1:7" ht="15" customHeight="1" x14ac:dyDescent="0.25">
      <c r="A484" s="10">
        <v>1401056</v>
      </c>
      <c r="B484" s="207"/>
      <c r="C484" s="193"/>
      <c r="D484" s="34" t="s">
        <v>533</v>
      </c>
      <c r="E484" s="37" t="s">
        <v>7</v>
      </c>
      <c r="F484" s="56">
        <v>77</v>
      </c>
      <c r="G484" s="59">
        <f>F484*'Katalog stawek i wskaźników'!$C$4</f>
        <v>77</v>
      </c>
    </row>
    <row r="485" spans="1:7" ht="15" customHeight="1" x14ac:dyDescent="0.25">
      <c r="A485" s="10">
        <v>1401057</v>
      </c>
      <c r="B485" s="207"/>
      <c r="C485" s="193"/>
      <c r="D485" s="34" t="s">
        <v>531</v>
      </c>
      <c r="E485" s="37" t="s">
        <v>7</v>
      </c>
      <c r="F485" s="56">
        <v>103</v>
      </c>
      <c r="G485" s="59">
        <f>F485*'Katalog stawek i wskaźników'!$C$4</f>
        <v>103</v>
      </c>
    </row>
    <row r="486" spans="1:7" ht="15" customHeight="1" x14ac:dyDescent="0.25">
      <c r="A486" s="10">
        <v>1401058</v>
      </c>
      <c r="B486" s="207"/>
      <c r="C486" s="193"/>
      <c r="D486" s="34" t="s">
        <v>532</v>
      </c>
      <c r="E486" s="37" t="s">
        <v>7</v>
      </c>
      <c r="F486" s="56">
        <v>142</v>
      </c>
      <c r="G486" s="59">
        <f>F486*'Katalog stawek i wskaźników'!$C$4</f>
        <v>142</v>
      </c>
    </row>
    <row r="487" spans="1:7" ht="30" customHeight="1" x14ac:dyDescent="0.25">
      <c r="A487" s="10">
        <v>1401059</v>
      </c>
      <c r="B487" s="207"/>
      <c r="C487" s="193"/>
      <c r="D487" s="34" t="s">
        <v>699</v>
      </c>
      <c r="E487" s="37" t="s">
        <v>7</v>
      </c>
      <c r="F487" s="56">
        <v>19</v>
      </c>
      <c r="G487" s="59">
        <f>F487*'Katalog stawek i wskaźników'!$C$4</f>
        <v>19</v>
      </c>
    </row>
    <row r="488" spans="1:7" ht="30" customHeight="1" x14ac:dyDescent="0.25">
      <c r="A488" s="10">
        <v>1401060</v>
      </c>
      <c r="B488" s="207"/>
      <c r="C488" s="193"/>
      <c r="D488" s="34" t="s">
        <v>700</v>
      </c>
      <c r="E488" s="37" t="s">
        <v>519</v>
      </c>
      <c r="F488" s="56">
        <v>8</v>
      </c>
      <c r="G488" s="59">
        <f>F488*'Katalog stawek i wskaźników'!$C$4</f>
        <v>8</v>
      </c>
    </row>
    <row r="489" spans="1:7" ht="30" customHeight="1" x14ac:dyDescent="0.25">
      <c r="A489" s="10">
        <v>1401061</v>
      </c>
      <c r="B489" s="207"/>
      <c r="C489" s="193"/>
      <c r="D489" s="34" t="s">
        <v>701</v>
      </c>
      <c r="E489" s="37" t="s">
        <v>519</v>
      </c>
      <c r="F489" s="56">
        <v>10</v>
      </c>
      <c r="G489" s="59">
        <f>F489*'Katalog stawek i wskaźników'!$C$4</f>
        <v>10</v>
      </c>
    </row>
    <row r="490" spans="1:7" ht="30" customHeight="1" x14ac:dyDescent="0.25">
      <c r="A490" s="10">
        <v>1401062</v>
      </c>
      <c r="B490" s="207"/>
      <c r="C490" s="193"/>
      <c r="D490" s="34" t="s">
        <v>702</v>
      </c>
      <c r="E490" s="37" t="s">
        <v>519</v>
      </c>
      <c r="F490" s="56">
        <v>12</v>
      </c>
      <c r="G490" s="59">
        <f>F490*'Katalog stawek i wskaźników'!$C$4</f>
        <v>12</v>
      </c>
    </row>
    <row r="491" spans="1:7" ht="45" customHeight="1" x14ac:dyDescent="0.25">
      <c r="A491" s="10">
        <v>1401063</v>
      </c>
      <c r="B491" s="207"/>
      <c r="C491" s="193"/>
      <c r="D491" s="34" t="s">
        <v>703</v>
      </c>
      <c r="E491" s="37" t="s">
        <v>11</v>
      </c>
      <c r="F491" s="56">
        <v>4</v>
      </c>
      <c r="G491" s="59">
        <f>F491*'Katalog stawek i wskaźników'!$C$4</f>
        <v>4</v>
      </c>
    </row>
    <row r="492" spans="1:7" ht="45" customHeight="1" x14ac:dyDescent="0.25">
      <c r="A492" s="10">
        <v>1401064</v>
      </c>
      <c r="B492" s="207"/>
      <c r="C492" s="193"/>
      <c r="D492" s="34" t="s">
        <v>704</v>
      </c>
      <c r="E492" s="37" t="s">
        <v>11</v>
      </c>
      <c r="F492" s="56">
        <v>6</v>
      </c>
      <c r="G492" s="59">
        <f>F492*'Katalog stawek i wskaźników'!$C$4</f>
        <v>6</v>
      </c>
    </row>
    <row r="493" spans="1:7" ht="30" customHeight="1" x14ac:dyDescent="0.25">
      <c r="A493" s="10">
        <v>1401065</v>
      </c>
      <c r="B493" s="207"/>
      <c r="C493" s="193"/>
      <c r="D493" s="34" t="s">
        <v>705</v>
      </c>
      <c r="E493" s="37" t="s">
        <v>7</v>
      </c>
      <c r="F493" s="56">
        <v>2</v>
      </c>
      <c r="G493" s="59">
        <f>F493*'Katalog stawek i wskaźników'!$C$4</f>
        <v>2</v>
      </c>
    </row>
    <row r="494" spans="1:7" ht="30" customHeight="1" x14ac:dyDescent="0.25">
      <c r="A494" s="10">
        <v>1401066</v>
      </c>
      <c r="B494" s="207"/>
      <c r="C494" s="193"/>
      <c r="D494" s="34" t="s">
        <v>706</v>
      </c>
      <c r="E494" s="37" t="s">
        <v>7</v>
      </c>
      <c r="F494" s="56">
        <v>2</v>
      </c>
      <c r="G494" s="59">
        <f>F494*'Katalog stawek i wskaźników'!$C$4</f>
        <v>2</v>
      </c>
    </row>
    <row r="495" spans="1:7" ht="30" customHeight="1" x14ac:dyDescent="0.25">
      <c r="A495" s="10">
        <v>1401067</v>
      </c>
      <c r="B495" s="207"/>
      <c r="C495" s="193"/>
      <c r="D495" s="34" t="s">
        <v>818</v>
      </c>
      <c r="E495" s="37" t="s">
        <v>7</v>
      </c>
      <c r="F495" s="56">
        <v>2</v>
      </c>
      <c r="G495" s="59">
        <f>F495*'Katalog stawek i wskaźników'!$C$4</f>
        <v>2</v>
      </c>
    </row>
    <row r="496" spans="1:7" ht="30" customHeight="1" x14ac:dyDescent="0.25">
      <c r="A496" s="10">
        <v>1401068</v>
      </c>
      <c r="B496" s="207"/>
      <c r="C496" s="193"/>
      <c r="D496" s="34" t="s">
        <v>819</v>
      </c>
      <c r="E496" s="37" t="s">
        <v>7</v>
      </c>
      <c r="F496" s="56">
        <v>2</v>
      </c>
      <c r="G496" s="59">
        <f>F496*'Katalog stawek i wskaźników'!$C$4</f>
        <v>2</v>
      </c>
    </row>
    <row r="497" spans="1:7" ht="15" customHeight="1" x14ac:dyDescent="0.25">
      <c r="A497" s="10">
        <v>1401069</v>
      </c>
      <c r="B497" s="207"/>
      <c r="C497" s="193"/>
      <c r="D497" s="34" t="s">
        <v>707</v>
      </c>
      <c r="E497" s="37" t="s">
        <v>7</v>
      </c>
      <c r="F497" s="56">
        <v>2</v>
      </c>
      <c r="G497" s="59">
        <f>F497*'Katalog stawek i wskaźników'!$C$4</f>
        <v>2</v>
      </c>
    </row>
    <row r="498" spans="1:7" ht="15" customHeight="1" x14ac:dyDescent="0.25">
      <c r="A498" s="10">
        <v>1401070</v>
      </c>
      <c r="B498" s="207"/>
      <c r="C498" s="193"/>
      <c r="D498" s="34" t="s">
        <v>708</v>
      </c>
      <c r="E498" s="37" t="s">
        <v>7</v>
      </c>
      <c r="F498" s="56">
        <v>2</v>
      </c>
      <c r="G498" s="59">
        <f>F498*'Katalog stawek i wskaźników'!$C$4</f>
        <v>2</v>
      </c>
    </row>
    <row r="499" spans="1:7" ht="15" customHeight="1" x14ac:dyDescent="0.25">
      <c r="A499" s="10">
        <v>1401071</v>
      </c>
      <c r="B499" s="207"/>
      <c r="C499" s="194"/>
      <c r="D499" s="34" t="s">
        <v>709</v>
      </c>
      <c r="E499" s="37" t="s">
        <v>7</v>
      </c>
      <c r="F499" s="56">
        <v>2</v>
      </c>
      <c r="G499" s="59">
        <f>F499*'Katalog stawek i wskaźników'!$C$4</f>
        <v>2</v>
      </c>
    </row>
    <row r="500" spans="1:7" ht="48" customHeight="1" x14ac:dyDescent="0.25">
      <c r="A500" s="10">
        <v>1401072</v>
      </c>
      <c r="B500" s="207"/>
      <c r="C500" s="80" t="s">
        <v>563</v>
      </c>
      <c r="D500" s="34" t="s">
        <v>806</v>
      </c>
      <c r="E500" s="37" t="s">
        <v>808</v>
      </c>
      <c r="F500" s="56">
        <v>1</v>
      </c>
      <c r="G500" s="59">
        <f>F500*'Katalog stawek i wskaźników'!$C$4</f>
        <v>1</v>
      </c>
    </row>
    <row r="501" spans="1:7" ht="48" customHeight="1" x14ac:dyDescent="0.25">
      <c r="A501" s="10">
        <v>1401073</v>
      </c>
      <c r="B501" s="207"/>
      <c r="C501" s="80" t="s">
        <v>564</v>
      </c>
      <c r="D501" s="34" t="s">
        <v>806</v>
      </c>
      <c r="E501" s="37" t="s">
        <v>808</v>
      </c>
      <c r="F501" s="56">
        <v>1</v>
      </c>
      <c r="G501" s="59">
        <f>F501*'Katalog stawek i wskaźników'!$C$4</f>
        <v>1</v>
      </c>
    </row>
    <row r="502" spans="1:7" ht="48" customHeight="1" x14ac:dyDescent="0.25">
      <c r="A502" s="10">
        <v>1401074</v>
      </c>
      <c r="B502" s="207"/>
      <c r="C502" s="80" t="s">
        <v>565</v>
      </c>
      <c r="D502" s="34" t="s">
        <v>807</v>
      </c>
      <c r="E502" s="37" t="s">
        <v>808</v>
      </c>
      <c r="F502" s="56">
        <v>1</v>
      </c>
      <c r="G502" s="59">
        <f>F502*'Katalog stawek i wskaźników'!$C$4</f>
        <v>1</v>
      </c>
    </row>
    <row r="503" spans="1:7" ht="48" customHeight="1" x14ac:dyDescent="0.25">
      <c r="A503" s="10">
        <v>1401075</v>
      </c>
      <c r="B503" s="208"/>
      <c r="C503" s="80" t="s">
        <v>566</v>
      </c>
      <c r="D503" s="34" t="s">
        <v>807</v>
      </c>
      <c r="E503" s="37" t="s">
        <v>808</v>
      </c>
      <c r="F503" s="56">
        <v>1</v>
      </c>
      <c r="G503" s="59">
        <f>F503*'Katalog stawek i wskaźników'!$C$4</f>
        <v>1</v>
      </c>
    </row>
    <row r="504" spans="1:7" ht="25" customHeight="1" x14ac:dyDescent="0.25">
      <c r="A504" s="112">
        <v>15</v>
      </c>
      <c r="B504" s="214" t="s">
        <v>474</v>
      </c>
      <c r="C504" s="215"/>
      <c r="D504" s="215"/>
      <c r="E504" s="216"/>
      <c r="F504" s="110"/>
      <c r="G504" s="111"/>
    </row>
    <row r="505" spans="1:7" ht="75" customHeight="1" x14ac:dyDescent="0.25">
      <c r="A505" s="5">
        <v>1501001</v>
      </c>
      <c r="B505" s="195" t="s">
        <v>356</v>
      </c>
      <c r="C505" s="80" t="s">
        <v>357</v>
      </c>
      <c r="D505" s="34" t="s">
        <v>710</v>
      </c>
      <c r="E505" s="37" t="s">
        <v>7</v>
      </c>
      <c r="F505" s="56">
        <v>21</v>
      </c>
      <c r="G505" s="59">
        <f>F505*'Katalog stawek i wskaźników'!$C$4</f>
        <v>21</v>
      </c>
    </row>
    <row r="506" spans="1:7" ht="84" customHeight="1" x14ac:dyDescent="0.25">
      <c r="A506" s="5">
        <v>1501002</v>
      </c>
      <c r="B506" s="196"/>
      <c r="C506" s="198" t="s">
        <v>358</v>
      </c>
      <c r="D506" s="34" t="s">
        <v>811</v>
      </c>
      <c r="E506" s="37" t="s">
        <v>7</v>
      </c>
      <c r="F506" s="56">
        <v>20</v>
      </c>
      <c r="G506" s="59">
        <f>F506*'Katalog stawek i wskaźników'!$C$4</f>
        <v>20</v>
      </c>
    </row>
    <row r="507" spans="1:7" ht="30" customHeight="1" x14ac:dyDescent="0.25">
      <c r="A507" s="5">
        <v>1501003</v>
      </c>
      <c r="B507" s="196"/>
      <c r="C507" s="199"/>
      <c r="D507" s="34" t="s">
        <v>711</v>
      </c>
      <c r="E507" s="37" t="s">
        <v>7</v>
      </c>
      <c r="F507" s="56">
        <v>20</v>
      </c>
      <c r="G507" s="59">
        <f>F507*'Katalog stawek i wskaźników'!$C$4</f>
        <v>20</v>
      </c>
    </row>
    <row r="508" spans="1:7" ht="15" customHeight="1" x14ac:dyDescent="0.25">
      <c r="A508" s="5">
        <v>1501004</v>
      </c>
      <c r="B508" s="196"/>
      <c r="C508" s="200"/>
      <c r="D508" s="34" t="s">
        <v>610</v>
      </c>
      <c r="E508" s="37" t="s">
        <v>519</v>
      </c>
      <c r="F508" s="56">
        <v>10</v>
      </c>
      <c r="G508" s="59">
        <f>F508*'Katalog stawek i wskaźników'!$C$4</f>
        <v>10</v>
      </c>
    </row>
    <row r="509" spans="1:7" ht="30" customHeight="1" x14ac:dyDescent="0.25">
      <c r="A509" s="5">
        <v>1501005</v>
      </c>
      <c r="B509" s="196"/>
      <c r="C509" s="80" t="s">
        <v>586</v>
      </c>
      <c r="D509" s="34" t="s">
        <v>587</v>
      </c>
      <c r="E509" s="37" t="s">
        <v>7</v>
      </c>
      <c r="F509" s="56">
        <v>18</v>
      </c>
      <c r="G509" s="59">
        <f>F509*'Katalog stawek i wskaźników'!$C$4</f>
        <v>18</v>
      </c>
    </row>
    <row r="510" spans="1:7" ht="45" customHeight="1" x14ac:dyDescent="0.25">
      <c r="A510" s="5">
        <v>1501006</v>
      </c>
      <c r="B510" s="196"/>
      <c r="C510" s="198" t="s">
        <v>585</v>
      </c>
      <c r="D510" s="34" t="s">
        <v>712</v>
      </c>
      <c r="E510" s="37" t="s">
        <v>7</v>
      </c>
      <c r="F510" s="56">
        <v>12</v>
      </c>
      <c r="G510" s="59">
        <f>F510*'Katalog stawek i wskaźników'!$C$4</f>
        <v>12</v>
      </c>
    </row>
    <row r="511" spans="1:7" ht="15" customHeight="1" x14ac:dyDescent="0.25">
      <c r="A511" s="5">
        <v>1501007</v>
      </c>
      <c r="B511" s="197"/>
      <c r="C511" s="200"/>
      <c r="D511" s="34" t="s">
        <v>584</v>
      </c>
      <c r="E511" s="37" t="s">
        <v>491</v>
      </c>
      <c r="F511" s="56">
        <v>48</v>
      </c>
      <c r="G511" s="59">
        <f>F511*'Katalog stawek i wskaźników'!$C$4</f>
        <v>48</v>
      </c>
    </row>
    <row r="512" spans="1:7" ht="120" customHeight="1" x14ac:dyDescent="0.25">
      <c r="A512" s="5">
        <v>1502001</v>
      </c>
      <c r="B512" s="195" t="s">
        <v>359</v>
      </c>
      <c r="C512" s="80" t="s">
        <v>478</v>
      </c>
      <c r="D512" s="34" t="s">
        <v>612</v>
      </c>
      <c r="E512" s="37" t="s">
        <v>7</v>
      </c>
      <c r="F512" s="56">
        <v>21</v>
      </c>
      <c r="G512" s="59">
        <f>F512*'Katalog stawek i wskaźników'!$C$4</f>
        <v>21</v>
      </c>
    </row>
    <row r="513" spans="1:7" ht="105" customHeight="1" x14ac:dyDescent="0.25">
      <c r="A513" s="5">
        <v>1502002</v>
      </c>
      <c r="B513" s="196"/>
      <c r="C513" s="80" t="s">
        <v>360</v>
      </c>
      <c r="D513" s="34" t="s">
        <v>612</v>
      </c>
      <c r="E513" s="37" t="s">
        <v>7</v>
      </c>
      <c r="F513" s="56">
        <v>21</v>
      </c>
      <c r="G513" s="59">
        <f>F513*'Katalog stawek i wskaźników'!$C$4</f>
        <v>21</v>
      </c>
    </row>
    <row r="514" spans="1:7" ht="180" customHeight="1" x14ac:dyDescent="0.25">
      <c r="A514" s="5">
        <v>1502003</v>
      </c>
      <c r="B514" s="197"/>
      <c r="C514" s="80" t="s">
        <v>479</v>
      </c>
      <c r="D514" s="34" t="s">
        <v>612</v>
      </c>
      <c r="E514" s="37" t="s">
        <v>7</v>
      </c>
      <c r="F514" s="56">
        <v>19</v>
      </c>
      <c r="G514" s="59">
        <f>F514*'Katalog stawek i wskaźników'!$C$4</f>
        <v>19</v>
      </c>
    </row>
    <row r="515" spans="1:7" ht="15" customHeight="1" x14ac:dyDescent="0.25">
      <c r="A515" s="5">
        <v>1503001</v>
      </c>
      <c r="B515" s="189" t="s">
        <v>567</v>
      </c>
      <c r="C515" s="198" t="s">
        <v>568</v>
      </c>
      <c r="D515" s="34" t="s">
        <v>588</v>
      </c>
      <c r="E515" s="37" t="s">
        <v>7</v>
      </c>
      <c r="F515" s="56">
        <v>15</v>
      </c>
      <c r="G515" s="59">
        <f>F515*'Katalog stawek i wskaźników'!$C$4</f>
        <v>15</v>
      </c>
    </row>
    <row r="516" spans="1:7" ht="30" customHeight="1" x14ac:dyDescent="0.25">
      <c r="A516" s="5">
        <v>1503002</v>
      </c>
      <c r="B516" s="190"/>
      <c r="C516" s="199"/>
      <c r="D516" s="34" t="s">
        <v>361</v>
      </c>
      <c r="E516" s="37" t="s">
        <v>7</v>
      </c>
      <c r="F516" s="56">
        <v>10</v>
      </c>
      <c r="G516" s="59">
        <f>F516*'Katalog stawek i wskaźników'!$C$4</f>
        <v>10</v>
      </c>
    </row>
    <row r="517" spans="1:7" ht="30" customHeight="1" x14ac:dyDescent="0.25">
      <c r="A517" s="5">
        <v>1503003</v>
      </c>
      <c r="B517" s="191"/>
      <c r="C517" s="200"/>
      <c r="D517" s="34" t="s">
        <v>713</v>
      </c>
      <c r="E517" s="37" t="s">
        <v>7</v>
      </c>
      <c r="F517" s="56">
        <v>17</v>
      </c>
      <c r="G517" s="59">
        <f>F517*'Katalog stawek i wskaźników'!$C$4</f>
        <v>17</v>
      </c>
    </row>
    <row r="518" spans="1:7" ht="15" customHeight="1" x14ac:dyDescent="0.25">
      <c r="A518" s="5">
        <v>1504001</v>
      </c>
      <c r="B518" s="195" t="s">
        <v>545</v>
      </c>
      <c r="C518" s="192" t="s">
        <v>569</v>
      </c>
      <c r="D518" s="34" t="s">
        <v>571</v>
      </c>
      <c r="E518" s="37" t="s">
        <v>7</v>
      </c>
      <c r="F518" s="56">
        <v>12</v>
      </c>
      <c r="G518" s="59">
        <f>F518*'Katalog stawek i wskaźników'!$C$4</f>
        <v>12</v>
      </c>
    </row>
    <row r="519" spans="1:7" ht="45" customHeight="1" x14ac:dyDescent="0.25">
      <c r="A519" s="5">
        <v>1504002</v>
      </c>
      <c r="B519" s="196"/>
      <c r="C519" s="193"/>
      <c r="D519" s="34" t="s">
        <v>579</v>
      </c>
      <c r="E519" s="37" t="s">
        <v>7</v>
      </c>
      <c r="F519" s="56">
        <v>16</v>
      </c>
      <c r="G519" s="59">
        <f>F519*'Katalog stawek i wskaźników'!$C$4</f>
        <v>16</v>
      </c>
    </row>
    <row r="520" spans="1:7" ht="30" customHeight="1" x14ac:dyDescent="0.25">
      <c r="A520" s="5">
        <v>1504003</v>
      </c>
      <c r="B520" s="196"/>
      <c r="C520" s="193"/>
      <c r="D520" s="34" t="s">
        <v>714</v>
      </c>
      <c r="E520" s="37" t="s">
        <v>7</v>
      </c>
      <c r="F520" s="56">
        <v>20</v>
      </c>
      <c r="G520" s="59">
        <f>F520*'Katalog stawek i wskaźników'!$C$4</f>
        <v>20</v>
      </c>
    </row>
    <row r="521" spans="1:7" ht="15" customHeight="1" x14ac:dyDescent="0.25">
      <c r="A521" s="5">
        <v>1504004</v>
      </c>
      <c r="B521" s="196"/>
      <c r="C521" s="193"/>
      <c r="D521" s="34" t="s">
        <v>546</v>
      </c>
      <c r="E521" s="37" t="s">
        <v>7</v>
      </c>
      <c r="F521" s="56">
        <v>76</v>
      </c>
      <c r="G521" s="59">
        <f>F521*'Katalog stawek i wskaźników'!$C$4</f>
        <v>76</v>
      </c>
    </row>
    <row r="522" spans="1:7" ht="30" customHeight="1" x14ac:dyDescent="0.25">
      <c r="A522" s="5">
        <v>1504005</v>
      </c>
      <c r="B522" s="196"/>
      <c r="C522" s="193"/>
      <c r="D522" s="34" t="s">
        <v>715</v>
      </c>
      <c r="E522" s="37" t="s">
        <v>7</v>
      </c>
      <c r="F522" s="56">
        <v>3</v>
      </c>
      <c r="G522" s="59">
        <f>F522*'Katalog stawek i wskaźników'!$C$4</f>
        <v>3</v>
      </c>
    </row>
    <row r="523" spans="1:7" ht="30.75" customHeight="1" x14ac:dyDescent="0.25">
      <c r="A523" s="5">
        <v>1504006</v>
      </c>
      <c r="B523" s="197"/>
      <c r="C523" s="194"/>
      <c r="D523" s="34" t="s">
        <v>547</v>
      </c>
      <c r="E523" s="37" t="s">
        <v>7</v>
      </c>
      <c r="F523" s="56">
        <v>10</v>
      </c>
      <c r="G523" s="59">
        <f>F523*'Katalog stawek i wskaźników'!$C$4</f>
        <v>10</v>
      </c>
    </row>
    <row r="524" spans="1:7" ht="75" customHeight="1" x14ac:dyDescent="0.25">
      <c r="A524" s="5">
        <v>1505001</v>
      </c>
      <c r="B524" s="189" t="s">
        <v>362</v>
      </c>
      <c r="C524" s="198" t="s">
        <v>570</v>
      </c>
      <c r="D524" s="34" t="s">
        <v>549</v>
      </c>
      <c r="E524" s="37" t="s">
        <v>7</v>
      </c>
      <c r="F524" s="56">
        <v>53</v>
      </c>
      <c r="G524" s="59">
        <f>F524*'Katalog stawek i wskaźników'!$C$4</f>
        <v>53</v>
      </c>
    </row>
    <row r="525" spans="1:7" ht="30" customHeight="1" x14ac:dyDescent="0.25">
      <c r="A525" s="5">
        <v>1505002</v>
      </c>
      <c r="B525" s="190"/>
      <c r="C525" s="199"/>
      <c r="D525" s="34" t="s">
        <v>589</v>
      </c>
      <c r="E525" s="37" t="s">
        <v>7</v>
      </c>
      <c r="F525" s="56">
        <v>16</v>
      </c>
      <c r="G525" s="59">
        <f>F525*'Katalog stawek i wskaźników'!$C$4</f>
        <v>16</v>
      </c>
    </row>
    <row r="526" spans="1:7" ht="30.75" customHeight="1" x14ac:dyDescent="0.25">
      <c r="A526" s="5">
        <v>1505003</v>
      </c>
      <c r="B526" s="191"/>
      <c r="C526" s="200"/>
      <c r="D526" s="34" t="s">
        <v>716</v>
      </c>
      <c r="E526" s="37" t="s">
        <v>7</v>
      </c>
      <c r="F526" s="56">
        <v>6</v>
      </c>
      <c r="G526" s="59">
        <f>F526*'Katalog stawek i wskaźników'!$C$4</f>
        <v>6</v>
      </c>
    </row>
    <row r="527" spans="1:7" ht="90" customHeight="1" x14ac:dyDescent="0.25">
      <c r="A527" s="5">
        <v>1506001</v>
      </c>
      <c r="B527" s="189" t="s">
        <v>363</v>
      </c>
      <c r="C527" s="198" t="s">
        <v>364</v>
      </c>
      <c r="D527" s="34" t="s">
        <v>572</v>
      </c>
      <c r="E527" s="37" t="s">
        <v>7</v>
      </c>
      <c r="F527" s="56">
        <v>30</v>
      </c>
      <c r="G527" s="59">
        <f>F527*'Katalog stawek i wskaźników'!$C$4</f>
        <v>30</v>
      </c>
    </row>
    <row r="528" spans="1:7" ht="15" customHeight="1" x14ac:dyDescent="0.25">
      <c r="A528" s="5">
        <v>1506002</v>
      </c>
      <c r="B528" s="190"/>
      <c r="C528" s="199"/>
      <c r="D528" s="34" t="s">
        <v>717</v>
      </c>
      <c r="E528" s="37" t="s">
        <v>7</v>
      </c>
      <c r="F528" s="56">
        <v>4</v>
      </c>
      <c r="G528" s="59">
        <f>F528*'Katalog stawek i wskaźników'!$C$4</f>
        <v>4</v>
      </c>
    </row>
    <row r="529" spans="1:7" ht="15" customHeight="1" x14ac:dyDescent="0.25">
      <c r="A529" s="5">
        <v>1506003</v>
      </c>
      <c r="B529" s="190"/>
      <c r="C529" s="199"/>
      <c r="D529" s="34" t="s">
        <v>718</v>
      </c>
      <c r="E529" s="37" t="s">
        <v>519</v>
      </c>
      <c r="F529" s="56">
        <v>12</v>
      </c>
      <c r="G529" s="59">
        <f>F529*'Katalog stawek i wskaźników'!$C$4</f>
        <v>12</v>
      </c>
    </row>
    <row r="530" spans="1:7" ht="15" customHeight="1" x14ac:dyDescent="0.25">
      <c r="A530" s="5">
        <v>1506004</v>
      </c>
      <c r="B530" s="191"/>
      <c r="C530" s="200"/>
      <c r="D530" s="34" t="s">
        <v>719</v>
      </c>
      <c r="E530" s="37" t="s">
        <v>7</v>
      </c>
      <c r="F530" s="56">
        <v>12</v>
      </c>
      <c r="G530" s="59">
        <f>F530*'Katalog stawek i wskaźników'!$C$4</f>
        <v>12</v>
      </c>
    </row>
    <row r="531" spans="1:7" ht="45" customHeight="1" x14ac:dyDescent="0.25">
      <c r="A531" s="5">
        <v>1507001</v>
      </c>
      <c r="B531" s="189" t="s">
        <v>365</v>
      </c>
      <c r="C531" s="198" t="s">
        <v>365</v>
      </c>
      <c r="D531" s="34" t="s">
        <v>721</v>
      </c>
      <c r="E531" s="37" t="s">
        <v>7</v>
      </c>
      <c r="F531" s="56">
        <v>30</v>
      </c>
      <c r="G531" s="59">
        <f>F531*'Katalog stawek i wskaźników'!$C$4</f>
        <v>30</v>
      </c>
    </row>
    <row r="532" spans="1:7" ht="15" customHeight="1" x14ac:dyDescent="0.25">
      <c r="A532" s="5">
        <v>1507002</v>
      </c>
      <c r="B532" s="190"/>
      <c r="C532" s="199"/>
      <c r="D532" s="34" t="s">
        <v>717</v>
      </c>
      <c r="E532" s="37" t="s">
        <v>7</v>
      </c>
      <c r="F532" s="56">
        <v>12</v>
      </c>
      <c r="G532" s="59">
        <f>F532*'Katalog stawek i wskaźników'!$C$4</f>
        <v>12</v>
      </c>
    </row>
    <row r="533" spans="1:7" ht="15" customHeight="1" x14ac:dyDescent="0.25">
      <c r="A533" s="5">
        <v>1507003</v>
      </c>
      <c r="B533" s="190"/>
      <c r="C533" s="199"/>
      <c r="D533" s="34" t="s">
        <v>720</v>
      </c>
      <c r="E533" s="37" t="s">
        <v>7</v>
      </c>
      <c r="F533" s="56">
        <v>12</v>
      </c>
      <c r="G533" s="59">
        <f>F533*'Katalog stawek i wskaźników'!$C$4</f>
        <v>12</v>
      </c>
    </row>
    <row r="534" spans="1:7" ht="15" customHeight="1" x14ac:dyDescent="0.25">
      <c r="A534" s="5">
        <v>1507004</v>
      </c>
      <c r="B534" s="191"/>
      <c r="C534" s="200"/>
      <c r="D534" s="34" t="s">
        <v>527</v>
      </c>
      <c r="E534" s="37" t="s">
        <v>7</v>
      </c>
      <c r="F534" s="56">
        <v>4</v>
      </c>
      <c r="G534" s="59">
        <f>F534*'Katalog stawek i wskaźników'!$C$4</f>
        <v>4</v>
      </c>
    </row>
    <row r="535" spans="1:7" ht="30" customHeight="1" x14ac:dyDescent="0.25">
      <c r="A535" s="5">
        <v>1508001</v>
      </c>
      <c r="B535" s="189" t="s">
        <v>528</v>
      </c>
      <c r="C535" s="198" t="s">
        <v>529</v>
      </c>
      <c r="D535" s="34" t="s">
        <v>366</v>
      </c>
      <c r="E535" s="37" t="s">
        <v>7</v>
      </c>
      <c r="F535" s="56">
        <v>5</v>
      </c>
      <c r="G535" s="59">
        <f>F535*'Katalog stawek i wskaźników'!$C$4</f>
        <v>5</v>
      </c>
    </row>
    <row r="536" spans="1:7" ht="30" customHeight="1" x14ac:dyDescent="0.25">
      <c r="A536" s="5">
        <v>1508002</v>
      </c>
      <c r="B536" s="190"/>
      <c r="C536" s="199"/>
      <c r="D536" s="34" t="s">
        <v>367</v>
      </c>
      <c r="E536" s="37" t="s">
        <v>7</v>
      </c>
      <c r="F536" s="56">
        <v>21</v>
      </c>
      <c r="G536" s="59">
        <f>F536*'Katalog stawek i wskaźników'!$C$4</f>
        <v>21</v>
      </c>
    </row>
    <row r="537" spans="1:7" ht="30" customHeight="1" x14ac:dyDescent="0.25">
      <c r="A537" s="5">
        <v>1508003</v>
      </c>
      <c r="B537" s="190"/>
      <c r="C537" s="199"/>
      <c r="D537" s="34" t="s">
        <v>548</v>
      </c>
      <c r="E537" s="37" t="s">
        <v>7</v>
      </c>
      <c r="F537" s="56">
        <v>16</v>
      </c>
      <c r="G537" s="59">
        <f>F537*'Katalog stawek i wskaźników'!$C$4</f>
        <v>16</v>
      </c>
    </row>
    <row r="538" spans="1:7" ht="30.75" customHeight="1" x14ac:dyDescent="0.25">
      <c r="A538" s="5">
        <v>1508004</v>
      </c>
      <c r="B538" s="190"/>
      <c r="C538" s="199"/>
      <c r="D538" s="34" t="s">
        <v>722</v>
      </c>
      <c r="E538" s="37" t="s">
        <v>519</v>
      </c>
      <c r="F538" s="56">
        <v>14</v>
      </c>
      <c r="G538" s="59">
        <f>F538*'Katalog stawek i wskaźników'!$C$4</f>
        <v>14</v>
      </c>
    </row>
    <row r="539" spans="1:7" ht="30" customHeight="1" x14ac:dyDescent="0.25">
      <c r="A539" s="5">
        <v>1508005</v>
      </c>
      <c r="B539" s="191"/>
      <c r="C539" s="200"/>
      <c r="D539" s="34" t="s">
        <v>775</v>
      </c>
      <c r="E539" s="37" t="s">
        <v>7</v>
      </c>
      <c r="F539" s="56">
        <v>6</v>
      </c>
      <c r="G539" s="59">
        <f>F539*'Katalog stawek i wskaźników'!$C$4</f>
        <v>6</v>
      </c>
    </row>
    <row r="540" spans="1:7" ht="30" customHeight="1" x14ac:dyDescent="0.25">
      <c r="A540" s="5">
        <v>1509001</v>
      </c>
      <c r="B540" s="195" t="s">
        <v>438</v>
      </c>
      <c r="C540" s="198"/>
      <c r="D540" s="34" t="s">
        <v>582</v>
      </c>
      <c r="E540" s="37" t="s">
        <v>7</v>
      </c>
      <c r="F540" s="56">
        <v>40</v>
      </c>
      <c r="G540" s="59">
        <f>F540*'Katalog stawek i wskaźników'!$C$4</f>
        <v>40</v>
      </c>
    </row>
    <row r="541" spans="1:7" ht="30" customHeight="1" x14ac:dyDescent="0.25">
      <c r="A541" s="5">
        <v>1509002</v>
      </c>
      <c r="B541" s="196"/>
      <c r="C541" s="199"/>
      <c r="D541" s="34" t="s">
        <v>723</v>
      </c>
      <c r="E541" s="37" t="s">
        <v>519</v>
      </c>
      <c r="F541" s="56">
        <v>76</v>
      </c>
      <c r="G541" s="59">
        <f>F541*'Katalog stawek i wskaźników'!$C$4</f>
        <v>76</v>
      </c>
    </row>
    <row r="542" spans="1:7" ht="30" customHeight="1" x14ac:dyDescent="0.25">
      <c r="A542" s="5">
        <v>1509003</v>
      </c>
      <c r="B542" s="196"/>
      <c r="C542" s="199"/>
      <c r="D542" s="34" t="s">
        <v>810</v>
      </c>
      <c r="E542" s="37" t="s">
        <v>7</v>
      </c>
      <c r="F542" s="56">
        <v>6</v>
      </c>
      <c r="G542" s="59">
        <f>F542*'Katalog stawek i wskaźników'!$C$4</f>
        <v>6</v>
      </c>
    </row>
    <row r="543" spans="1:7" ht="135" customHeight="1" x14ac:dyDescent="0.25">
      <c r="A543" s="5">
        <v>1509004</v>
      </c>
      <c r="B543" s="197"/>
      <c r="C543" s="200"/>
      <c r="D543" s="34" t="s">
        <v>724</v>
      </c>
      <c r="E543" s="37" t="s">
        <v>7</v>
      </c>
      <c r="F543" s="56">
        <v>34</v>
      </c>
      <c r="G543" s="59">
        <f>F543*'Katalog stawek i wskaźników'!$C$4</f>
        <v>34</v>
      </c>
    </row>
    <row r="544" spans="1:7" ht="135" customHeight="1" x14ac:dyDescent="0.25">
      <c r="A544" s="5">
        <v>1510001</v>
      </c>
      <c r="B544" s="195" t="s">
        <v>499</v>
      </c>
      <c r="C544" s="198"/>
      <c r="D544" s="34" t="s">
        <v>873</v>
      </c>
      <c r="E544" s="37" t="s">
        <v>7</v>
      </c>
      <c r="F544" s="56">
        <v>29</v>
      </c>
      <c r="G544" s="59">
        <f>F544*'Katalog stawek i wskaźników'!$C$4</f>
        <v>29</v>
      </c>
    </row>
    <row r="545" spans="1:7" ht="30.75" customHeight="1" x14ac:dyDescent="0.25">
      <c r="A545" s="5">
        <v>1510002</v>
      </c>
      <c r="B545" s="196"/>
      <c r="C545" s="199"/>
      <c r="D545" s="34" t="s">
        <v>727</v>
      </c>
      <c r="E545" s="37" t="s">
        <v>7</v>
      </c>
      <c r="F545" s="56">
        <v>6</v>
      </c>
      <c r="G545" s="59">
        <f>F545*'Katalog stawek i wskaźników'!$C$4</f>
        <v>6</v>
      </c>
    </row>
    <row r="546" spans="1:7" ht="30" customHeight="1" x14ac:dyDescent="0.25">
      <c r="A546" s="5">
        <v>1510003</v>
      </c>
      <c r="B546" s="197"/>
      <c r="C546" s="200"/>
      <c r="D546" s="34" t="s">
        <v>573</v>
      </c>
      <c r="E546" s="37" t="s">
        <v>7</v>
      </c>
      <c r="F546" s="56">
        <v>16</v>
      </c>
      <c r="G546" s="59">
        <f>F546*'Katalog stawek i wskaźników'!$C$4</f>
        <v>16</v>
      </c>
    </row>
    <row r="547" spans="1:7" ht="90" customHeight="1" x14ac:dyDescent="0.25">
      <c r="A547" s="5">
        <v>1511001</v>
      </c>
      <c r="B547" s="203" t="s">
        <v>470</v>
      </c>
      <c r="C547" s="80"/>
      <c r="D547" s="34" t="s">
        <v>616</v>
      </c>
      <c r="E547" s="37" t="s">
        <v>7</v>
      </c>
      <c r="F547" s="56">
        <v>16</v>
      </c>
      <c r="G547" s="59">
        <f>F547*'Katalog stawek i wskaźników'!$C$4</f>
        <v>16</v>
      </c>
    </row>
    <row r="548" spans="1:7" ht="45" customHeight="1" x14ac:dyDescent="0.25">
      <c r="A548" s="5">
        <v>1511002</v>
      </c>
      <c r="B548" s="204"/>
      <c r="C548" s="198" t="s">
        <v>370</v>
      </c>
      <c r="D548" s="34" t="s">
        <v>728</v>
      </c>
      <c r="E548" s="37" t="s">
        <v>7</v>
      </c>
      <c r="F548" s="56">
        <v>20</v>
      </c>
      <c r="G548" s="59">
        <f>F548*'Katalog stawek i wskaźników'!$C$4</f>
        <v>20</v>
      </c>
    </row>
    <row r="549" spans="1:7" ht="45" customHeight="1" x14ac:dyDescent="0.25">
      <c r="A549" s="5">
        <v>1511003</v>
      </c>
      <c r="B549" s="204"/>
      <c r="C549" s="200"/>
      <c r="D549" s="34" t="s">
        <v>728</v>
      </c>
      <c r="E549" s="37" t="s">
        <v>7</v>
      </c>
      <c r="F549" s="56">
        <v>45</v>
      </c>
      <c r="G549" s="59">
        <f>F549*'Katalog stawek i wskaźników'!$C$4</f>
        <v>45</v>
      </c>
    </row>
    <row r="550" spans="1:7" ht="150" customHeight="1" x14ac:dyDescent="0.25">
      <c r="A550" s="5">
        <v>1511004</v>
      </c>
      <c r="B550" s="205"/>
      <c r="C550" s="80"/>
      <c r="D550" s="35" t="s">
        <v>735</v>
      </c>
      <c r="E550" s="37" t="s">
        <v>7</v>
      </c>
      <c r="F550" s="56">
        <v>41</v>
      </c>
      <c r="G550" s="59">
        <f>F550*'Katalog stawek i wskaźników'!$C$4</f>
        <v>41</v>
      </c>
    </row>
    <row r="551" spans="1:7" ht="60" customHeight="1" x14ac:dyDescent="0.25">
      <c r="A551" s="5">
        <v>1512001</v>
      </c>
      <c r="B551" s="195" t="s">
        <v>617</v>
      </c>
      <c r="C551" s="192" t="s">
        <v>371</v>
      </c>
      <c r="D551" s="34" t="s">
        <v>729</v>
      </c>
      <c r="E551" s="37" t="s">
        <v>7</v>
      </c>
      <c r="F551" s="56">
        <v>18</v>
      </c>
      <c r="G551" s="59">
        <f>F551*'Katalog stawek i wskaźników'!$C$4</f>
        <v>18</v>
      </c>
    </row>
    <row r="552" spans="1:7" ht="75" customHeight="1" x14ac:dyDescent="0.25">
      <c r="A552" s="5">
        <v>1512002</v>
      </c>
      <c r="B552" s="196"/>
      <c r="C552" s="193"/>
      <c r="D552" s="34" t="s">
        <v>615</v>
      </c>
      <c r="E552" s="37" t="s">
        <v>7</v>
      </c>
      <c r="F552" s="56">
        <v>20</v>
      </c>
      <c r="G552" s="59">
        <f>F552*'Katalog stawek i wskaźników'!$C$4</f>
        <v>20</v>
      </c>
    </row>
    <row r="553" spans="1:7" ht="30" customHeight="1" x14ac:dyDescent="0.25">
      <c r="A553" s="5">
        <v>1512003</v>
      </c>
      <c r="B553" s="196"/>
      <c r="C553" s="194"/>
      <c r="D553" s="34" t="s">
        <v>730</v>
      </c>
      <c r="E553" s="37" t="s">
        <v>7</v>
      </c>
      <c r="F553" s="56">
        <v>66</v>
      </c>
      <c r="G553" s="59">
        <f>F553*'Katalog stawek i wskaźników'!$C$4</f>
        <v>66</v>
      </c>
    </row>
    <row r="554" spans="1:7" ht="90" customHeight="1" x14ac:dyDescent="0.25">
      <c r="A554" s="5">
        <v>1512004</v>
      </c>
      <c r="B554" s="196"/>
      <c r="C554" s="192"/>
      <c r="D554" s="35" t="s">
        <v>623</v>
      </c>
      <c r="E554" s="37" t="s">
        <v>7</v>
      </c>
      <c r="F554" s="56">
        <v>36</v>
      </c>
      <c r="G554" s="59">
        <f>F554*'Katalog stawek i wskaźników'!$C$4</f>
        <v>36</v>
      </c>
    </row>
    <row r="555" spans="1:7" ht="30" customHeight="1" x14ac:dyDescent="0.25">
      <c r="A555" s="5">
        <v>1512005</v>
      </c>
      <c r="B555" s="197"/>
      <c r="C555" s="194"/>
      <c r="D555" s="34" t="s">
        <v>732</v>
      </c>
      <c r="E555" s="37" t="s">
        <v>491</v>
      </c>
      <c r="F555" s="56">
        <v>12</v>
      </c>
      <c r="G555" s="59">
        <f>F555*'Katalog stawek i wskaźników'!$C$4</f>
        <v>12</v>
      </c>
    </row>
    <row r="556" spans="1:7" ht="30" customHeight="1" x14ac:dyDescent="0.25">
      <c r="A556" s="5">
        <v>1513001</v>
      </c>
      <c r="B556" s="206" t="s">
        <v>372</v>
      </c>
      <c r="C556" s="198"/>
      <c r="D556" s="34" t="s">
        <v>749</v>
      </c>
      <c r="E556" s="37" t="s">
        <v>7</v>
      </c>
      <c r="F556" s="56">
        <v>51</v>
      </c>
      <c r="G556" s="59">
        <f>F556*'Katalog stawek i wskaźników'!$C$4</f>
        <v>51</v>
      </c>
    </row>
    <row r="557" spans="1:7" ht="60" customHeight="1" x14ac:dyDescent="0.25">
      <c r="A557" s="5">
        <v>1513002</v>
      </c>
      <c r="B557" s="207"/>
      <c r="C557" s="199"/>
      <c r="D557" s="34" t="s">
        <v>748</v>
      </c>
      <c r="E557" s="37" t="s">
        <v>491</v>
      </c>
      <c r="F557" s="56">
        <v>12</v>
      </c>
      <c r="G557" s="59">
        <f>F557*'Katalog stawek i wskaźników'!$C$4</f>
        <v>12</v>
      </c>
    </row>
    <row r="558" spans="1:7" ht="30" customHeight="1" x14ac:dyDescent="0.25">
      <c r="A558" s="5">
        <v>1513003</v>
      </c>
      <c r="B558" s="208"/>
      <c r="C558" s="200"/>
      <c r="D558" s="34" t="s">
        <v>730</v>
      </c>
      <c r="E558" s="37" t="s">
        <v>7</v>
      </c>
      <c r="F558" s="56">
        <v>66</v>
      </c>
      <c r="G558" s="59">
        <f>F558*'Katalog stawek i wskaźników'!$C$4</f>
        <v>66</v>
      </c>
    </row>
    <row r="559" spans="1:7" ht="30" customHeight="1" x14ac:dyDescent="0.25">
      <c r="A559" s="5">
        <v>1514001</v>
      </c>
      <c r="B559" s="206" t="s">
        <v>498</v>
      </c>
      <c r="C559" s="198"/>
      <c r="D559" s="34" t="s">
        <v>747</v>
      </c>
      <c r="E559" s="37" t="s">
        <v>7</v>
      </c>
      <c r="F559" s="56">
        <v>51</v>
      </c>
      <c r="G559" s="59">
        <f>F559*'Katalog stawek i wskaźników'!$C$4</f>
        <v>51</v>
      </c>
    </row>
    <row r="560" spans="1:7" ht="60" customHeight="1" x14ac:dyDescent="0.25">
      <c r="A560" s="5">
        <v>1514002</v>
      </c>
      <c r="B560" s="207"/>
      <c r="C560" s="199"/>
      <c r="D560" s="34" t="s">
        <v>748</v>
      </c>
      <c r="E560" s="37" t="s">
        <v>7</v>
      </c>
      <c r="F560" s="56">
        <v>10</v>
      </c>
      <c r="G560" s="59">
        <f>F560*'Katalog stawek i wskaźników'!$C$4</f>
        <v>10</v>
      </c>
    </row>
    <row r="561" spans="1:7" ht="30" customHeight="1" x14ac:dyDescent="0.25">
      <c r="A561" s="5">
        <v>1514003</v>
      </c>
      <c r="B561" s="208"/>
      <c r="C561" s="200"/>
      <c r="D561" s="34" t="s">
        <v>730</v>
      </c>
      <c r="E561" s="37" t="s">
        <v>7</v>
      </c>
      <c r="F561" s="56">
        <v>66</v>
      </c>
      <c r="G561" s="59">
        <f>F561*'Katalog stawek i wskaźników'!$C$4</f>
        <v>66</v>
      </c>
    </row>
    <row r="562" spans="1:7" ht="45" customHeight="1" x14ac:dyDescent="0.25">
      <c r="A562" s="5">
        <v>1516001</v>
      </c>
      <c r="B562" s="189" t="s">
        <v>374</v>
      </c>
      <c r="C562" s="198"/>
      <c r="D562" s="34" t="s">
        <v>884</v>
      </c>
      <c r="E562" s="37" t="s">
        <v>7</v>
      </c>
      <c r="F562" s="56">
        <v>4</v>
      </c>
      <c r="G562" s="59">
        <f>F562*'Katalog stawek i wskaźników'!$C$4</f>
        <v>4</v>
      </c>
    </row>
    <row r="563" spans="1:7" ht="45" customHeight="1" x14ac:dyDescent="0.25">
      <c r="A563" s="5">
        <v>1516002</v>
      </c>
      <c r="B563" s="191"/>
      <c r="C563" s="200"/>
      <c r="D563" s="34" t="s">
        <v>885</v>
      </c>
      <c r="E563" s="37" t="s">
        <v>7</v>
      </c>
      <c r="F563" s="56">
        <v>16</v>
      </c>
      <c r="G563" s="59">
        <f>F563*'Katalog stawek i wskaźników'!$C$4</f>
        <v>16</v>
      </c>
    </row>
    <row r="564" spans="1:7" ht="90" customHeight="1" x14ac:dyDescent="0.25">
      <c r="A564" s="5">
        <v>1517001</v>
      </c>
      <c r="B564" s="189" t="s">
        <v>375</v>
      </c>
      <c r="C564" s="198"/>
      <c r="D564" s="34" t="s">
        <v>737</v>
      </c>
      <c r="E564" s="37" t="s">
        <v>7</v>
      </c>
      <c r="F564" s="56">
        <v>39</v>
      </c>
      <c r="G564" s="59">
        <f>F564*'Katalog stawek i wskaźników'!$C$4</f>
        <v>39</v>
      </c>
    </row>
    <row r="565" spans="1:7" ht="30" customHeight="1" x14ac:dyDescent="0.25">
      <c r="A565" s="5">
        <v>1517002</v>
      </c>
      <c r="B565" s="191"/>
      <c r="C565" s="200"/>
      <c r="D565" s="34" t="s">
        <v>614</v>
      </c>
      <c r="E565" s="37" t="s">
        <v>7</v>
      </c>
      <c r="F565" s="56">
        <v>10</v>
      </c>
      <c r="G565" s="59">
        <f>F565*'Katalog stawek i wskaźników'!$C$4</f>
        <v>10</v>
      </c>
    </row>
    <row r="566" spans="1:7" ht="120" customHeight="1" x14ac:dyDescent="0.25">
      <c r="A566" s="5">
        <v>1518001</v>
      </c>
      <c r="B566" s="189" t="s">
        <v>496</v>
      </c>
      <c r="C566" s="198"/>
      <c r="D566" s="34" t="s">
        <v>745</v>
      </c>
      <c r="E566" s="37" t="s">
        <v>7</v>
      </c>
      <c r="F566" s="56">
        <v>39</v>
      </c>
      <c r="G566" s="59">
        <f>F566*'Katalog stawek i wskaźników'!$C$4</f>
        <v>39</v>
      </c>
    </row>
    <row r="567" spans="1:7" ht="75" customHeight="1" x14ac:dyDescent="0.25">
      <c r="A567" s="5">
        <v>1518002</v>
      </c>
      <c r="B567" s="190"/>
      <c r="C567" s="199"/>
      <c r="D567" s="34" t="s">
        <v>744</v>
      </c>
      <c r="E567" s="37" t="s">
        <v>7</v>
      </c>
      <c r="F567" s="56">
        <v>24</v>
      </c>
      <c r="G567" s="59">
        <f>F567*'Katalog stawek i wskaźników'!$C$4</f>
        <v>24</v>
      </c>
    </row>
    <row r="568" spans="1:7" ht="30" customHeight="1" x14ac:dyDescent="0.25">
      <c r="A568" s="5">
        <v>1518003</v>
      </c>
      <c r="B568" s="191"/>
      <c r="C568" s="200"/>
      <c r="D568" s="34" t="s">
        <v>742</v>
      </c>
      <c r="E568" s="37" t="s">
        <v>7</v>
      </c>
      <c r="F568" s="56">
        <v>66</v>
      </c>
      <c r="G568" s="59">
        <f>F568*'Katalog stawek i wskaźników'!$C$4</f>
        <v>66</v>
      </c>
    </row>
    <row r="569" spans="1:7" ht="120" customHeight="1" x14ac:dyDescent="0.25">
      <c r="A569" s="5">
        <v>1519001</v>
      </c>
      <c r="B569" s="189" t="s">
        <v>497</v>
      </c>
      <c r="C569" s="198"/>
      <c r="D569" s="34" t="s">
        <v>745</v>
      </c>
      <c r="E569" s="37" t="s">
        <v>7</v>
      </c>
      <c r="F569" s="56">
        <v>39</v>
      </c>
      <c r="G569" s="59">
        <f>F569*'Katalog stawek i wskaźników'!$C$4</f>
        <v>39</v>
      </c>
    </row>
    <row r="570" spans="1:7" ht="75" customHeight="1" x14ac:dyDescent="0.25">
      <c r="A570" s="5">
        <v>1519002</v>
      </c>
      <c r="B570" s="190"/>
      <c r="C570" s="199"/>
      <c r="D570" s="34" t="s">
        <v>744</v>
      </c>
      <c r="E570" s="37" t="s">
        <v>7</v>
      </c>
      <c r="F570" s="56">
        <v>24</v>
      </c>
      <c r="G570" s="59">
        <f>F570*'Katalog stawek i wskaźników'!$C$4</f>
        <v>24</v>
      </c>
    </row>
    <row r="571" spans="1:7" ht="30" customHeight="1" x14ac:dyDescent="0.25">
      <c r="A571" s="5">
        <v>1519003</v>
      </c>
      <c r="B571" s="191"/>
      <c r="C571" s="200"/>
      <c r="D571" s="34" t="s">
        <v>742</v>
      </c>
      <c r="E571" s="37" t="s">
        <v>7</v>
      </c>
      <c r="F571" s="56">
        <v>66</v>
      </c>
      <c r="G571" s="59">
        <f>F571*'Katalog stawek i wskaźników'!$C$4</f>
        <v>66</v>
      </c>
    </row>
    <row r="572" spans="1:7" ht="75" customHeight="1" x14ac:dyDescent="0.25">
      <c r="A572" s="5">
        <v>1520001</v>
      </c>
      <c r="B572" s="189" t="s">
        <v>376</v>
      </c>
      <c r="C572" s="198"/>
      <c r="D572" s="34" t="s">
        <v>739</v>
      </c>
      <c r="E572" s="37" t="s">
        <v>7</v>
      </c>
      <c r="F572" s="56">
        <v>35</v>
      </c>
      <c r="G572" s="59">
        <f>F572*'Katalog stawek i wskaźników'!$C$4</f>
        <v>35</v>
      </c>
    </row>
    <row r="573" spans="1:7" ht="45" customHeight="1" x14ac:dyDescent="0.25">
      <c r="A573" s="5">
        <v>1520002</v>
      </c>
      <c r="B573" s="191"/>
      <c r="C573" s="200"/>
      <c r="D573" s="34" t="s">
        <v>740</v>
      </c>
      <c r="E573" s="37" t="s">
        <v>7</v>
      </c>
      <c r="F573" s="56">
        <v>16</v>
      </c>
      <c r="G573" s="59">
        <f>F573*'Katalog stawek i wskaźników'!$C$4</f>
        <v>16</v>
      </c>
    </row>
    <row r="574" spans="1:7" ht="90" customHeight="1" x14ac:dyDescent="0.25">
      <c r="A574" s="5">
        <v>1521001</v>
      </c>
      <c r="B574" s="189" t="s">
        <v>146</v>
      </c>
      <c r="C574" s="198"/>
      <c r="D574" s="34" t="s">
        <v>738</v>
      </c>
      <c r="E574" s="37" t="s">
        <v>7</v>
      </c>
      <c r="F574" s="56">
        <v>70</v>
      </c>
      <c r="G574" s="59">
        <f>F574*'Katalog stawek i wskaźników'!$C$4</f>
        <v>70</v>
      </c>
    </row>
    <row r="575" spans="1:7" ht="60" customHeight="1" x14ac:dyDescent="0.25">
      <c r="A575" s="5">
        <v>1521002</v>
      </c>
      <c r="B575" s="191"/>
      <c r="C575" s="200"/>
      <c r="D575" s="34" t="s">
        <v>741</v>
      </c>
      <c r="E575" s="37" t="s">
        <v>7</v>
      </c>
      <c r="F575" s="56">
        <v>36</v>
      </c>
      <c r="G575" s="59">
        <f>F575*'Katalog stawek i wskaźników'!$C$4</f>
        <v>36</v>
      </c>
    </row>
    <row r="576" spans="1:7" ht="90" customHeight="1" x14ac:dyDescent="0.25">
      <c r="A576" s="5">
        <v>1522001</v>
      </c>
      <c r="B576" s="189" t="s">
        <v>377</v>
      </c>
      <c r="C576" s="198"/>
      <c r="D576" s="34" t="s">
        <v>738</v>
      </c>
      <c r="E576" s="37" t="s">
        <v>7</v>
      </c>
      <c r="F576" s="56">
        <v>36</v>
      </c>
      <c r="G576" s="59">
        <f>F576*'Katalog stawek i wskaźników'!$C$4</f>
        <v>36</v>
      </c>
    </row>
    <row r="577" spans="1:7" ht="60" customHeight="1" x14ac:dyDescent="0.25">
      <c r="A577" s="5">
        <v>1522002</v>
      </c>
      <c r="B577" s="191"/>
      <c r="C577" s="200"/>
      <c r="D577" s="34" t="s">
        <v>741</v>
      </c>
      <c r="E577" s="37" t="s">
        <v>7</v>
      </c>
      <c r="F577" s="56">
        <v>16</v>
      </c>
      <c r="G577" s="59">
        <f>F577*'Katalog stawek i wskaźników'!$C$4</f>
        <v>16</v>
      </c>
    </row>
    <row r="578" spans="1:7" ht="120" customHeight="1" x14ac:dyDescent="0.25">
      <c r="A578" s="5">
        <v>1523001</v>
      </c>
      <c r="B578" s="189" t="s">
        <v>378</v>
      </c>
      <c r="C578" s="198"/>
      <c r="D578" s="34" t="s">
        <v>745</v>
      </c>
      <c r="E578" s="37" t="s">
        <v>7</v>
      </c>
      <c r="F578" s="56">
        <v>59</v>
      </c>
      <c r="G578" s="59">
        <f>F578*'Katalog stawek i wskaźników'!$C$4</f>
        <v>59</v>
      </c>
    </row>
    <row r="579" spans="1:7" ht="75" customHeight="1" x14ac:dyDescent="0.25">
      <c r="A579" s="5">
        <v>1523002</v>
      </c>
      <c r="B579" s="190"/>
      <c r="C579" s="199"/>
      <c r="D579" s="34" t="s">
        <v>744</v>
      </c>
      <c r="E579" s="37" t="s">
        <v>7</v>
      </c>
      <c r="F579" s="56">
        <v>24</v>
      </c>
      <c r="G579" s="59">
        <f>F579*'Katalog stawek i wskaźników'!$C$4</f>
        <v>24</v>
      </c>
    </row>
    <row r="580" spans="1:7" ht="45" customHeight="1" x14ac:dyDescent="0.25">
      <c r="A580" s="5">
        <v>1523003</v>
      </c>
      <c r="B580" s="191"/>
      <c r="C580" s="200"/>
      <c r="D580" s="34" t="s">
        <v>743</v>
      </c>
      <c r="E580" s="37" t="s">
        <v>7</v>
      </c>
      <c r="F580" s="56">
        <v>156</v>
      </c>
      <c r="G580" s="59">
        <f>F580*'Katalog stawek i wskaźników'!$C$4</f>
        <v>156</v>
      </c>
    </row>
    <row r="581" spans="1:7" ht="120" customHeight="1" x14ac:dyDescent="0.25">
      <c r="A581" s="5">
        <v>1524001</v>
      </c>
      <c r="B581" s="189" t="s">
        <v>495</v>
      </c>
      <c r="C581" s="198"/>
      <c r="D581" s="34" t="s">
        <v>745</v>
      </c>
      <c r="E581" s="37" t="s">
        <v>7</v>
      </c>
      <c r="F581" s="56">
        <v>55</v>
      </c>
      <c r="G581" s="59">
        <f>F581*'Katalog stawek i wskaźników'!$C$4</f>
        <v>55</v>
      </c>
    </row>
    <row r="582" spans="1:7" ht="75" customHeight="1" x14ac:dyDescent="0.25">
      <c r="A582" s="5">
        <v>1524002</v>
      </c>
      <c r="B582" s="190"/>
      <c r="C582" s="199"/>
      <c r="D582" s="34" t="s">
        <v>744</v>
      </c>
      <c r="E582" s="37" t="s">
        <v>7</v>
      </c>
      <c r="F582" s="56">
        <v>32</v>
      </c>
      <c r="G582" s="59">
        <f>F582*'Katalog stawek i wskaźników'!$C$4</f>
        <v>32</v>
      </c>
    </row>
    <row r="583" spans="1:7" ht="45" customHeight="1" x14ac:dyDescent="0.25">
      <c r="A583" s="5">
        <v>1524003</v>
      </c>
      <c r="B583" s="191"/>
      <c r="C583" s="200"/>
      <c r="D583" s="34" t="s">
        <v>743</v>
      </c>
      <c r="E583" s="37" t="s">
        <v>7</v>
      </c>
      <c r="F583" s="56">
        <v>66</v>
      </c>
      <c r="G583" s="59">
        <f>F583*'Katalog stawek i wskaźników'!$C$4</f>
        <v>66</v>
      </c>
    </row>
    <row r="584" spans="1:7" ht="90" customHeight="1" x14ac:dyDescent="0.25">
      <c r="A584" s="5">
        <v>1525001</v>
      </c>
      <c r="B584" s="189" t="s">
        <v>379</v>
      </c>
      <c r="C584" s="198"/>
      <c r="D584" s="34" t="s">
        <v>738</v>
      </c>
      <c r="E584" s="37" t="s">
        <v>7</v>
      </c>
      <c r="F584" s="56">
        <v>15</v>
      </c>
      <c r="G584" s="59">
        <f>F584*'Katalog stawek i wskaźników'!$C$4</f>
        <v>15</v>
      </c>
    </row>
    <row r="585" spans="1:7" ht="45" customHeight="1" x14ac:dyDescent="0.25">
      <c r="A585" s="5">
        <v>1525002</v>
      </c>
      <c r="B585" s="191"/>
      <c r="C585" s="200"/>
      <c r="D585" s="34" t="s">
        <v>750</v>
      </c>
      <c r="E585" s="37" t="s">
        <v>7</v>
      </c>
      <c r="F585" s="56">
        <v>12</v>
      </c>
      <c r="G585" s="59">
        <f>F585*'Katalog stawek i wskaźników'!$C$4</f>
        <v>12</v>
      </c>
    </row>
    <row r="586" spans="1:7" ht="90" customHeight="1" x14ac:dyDescent="0.25">
      <c r="A586" s="5">
        <v>1526001</v>
      </c>
      <c r="B586" s="189" t="s">
        <v>380</v>
      </c>
      <c r="C586" s="198"/>
      <c r="D586" s="34" t="s">
        <v>738</v>
      </c>
      <c r="E586" s="37" t="s">
        <v>7</v>
      </c>
      <c r="F586" s="56">
        <v>35</v>
      </c>
      <c r="G586" s="59">
        <f>F586*'Katalog stawek i wskaźników'!$C$4</f>
        <v>35</v>
      </c>
    </row>
    <row r="587" spans="1:7" ht="45" customHeight="1" x14ac:dyDescent="0.25">
      <c r="A587" s="5">
        <v>1526002</v>
      </c>
      <c r="B587" s="191"/>
      <c r="C587" s="200"/>
      <c r="D587" s="34" t="s">
        <v>750</v>
      </c>
      <c r="E587" s="37" t="s">
        <v>7</v>
      </c>
      <c r="F587" s="56">
        <v>24</v>
      </c>
      <c r="G587" s="59">
        <f>F587*'Katalog stawek i wskaźników'!$C$4</f>
        <v>24</v>
      </c>
    </row>
    <row r="588" spans="1:7" ht="90" customHeight="1" x14ac:dyDescent="0.25">
      <c r="A588" s="5">
        <v>1527001</v>
      </c>
      <c r="B588" s="203" t="s">
        <v>381</v>
      </c>
      <c r="C588" s="198"/>
      <c r="D588" s="34" t="s">
        <v>625</v>
      </c>
      <c r="E588" s="37" t="s">
        <v>7</v>
      </c>
      <c r="F588" s="56">
        <v>80</v>
      </c>
      <c r="G588" s="59">
        <f>F588*'Katalog stawek i wskaźników'!$C$4</f>
        <v>80</v>
      </c>
    </row>
    <row r="589" spans="1:7" ht="45" customHeight="1" x14ac:dyDescent="0.25">
      <c r="A589" s="5">
        <v>1527002</v>
      </c>
      <c r="B589" s="204"/>
      <c r="C589" s="199"/>
      <c r="D589" s="34" t="s">
        <v>752</v>
      </c>
      <c r="E589" s="37" t="s">
        <v>7</v>
      </c>
      <c r="F589" s="56">
        <v>17</v>
      </c>
      <c r="G589" s="59">
        <f>F589*'Katalog stawek i wskaźników'!$C$4</f>
        <v>17</v>
      </c>
    </row>
    <row r="590" spans="1:7" ht="30" customHeight="1" x14ac:dyDescent="0.25">
      <c r="A590" s="5">
        <v>1527003</v>
      </c>
      <c r="B590" s="205"/>
      <c r="C590" s="200"/>
      <c r="D590" s="34" t="s">
        <v>751</v>
      </c>
      <c r="E590" s="37" t="s">
        <v>7</v>
      </c>
      <c r="F590" s="56">
        <v>3</v>
      </c>
      <c r="G590" s="59">
        <f>F590*'Katalog stawek i wskaźników'!$C$4</f>
        <v>3</v>
      </c>
    </row>
    <row r="591" spans="1:7" ht="60" customHeight="1" x14ac:dyDescent="0.25">
      <c r="A591" s="5">
        <v>1528001</v>
      </c>
      <c r="B591" s="195" t="s">
        <v>627</v>
      </c>
      <c r="C591" s="80" t="s">
        <v>618</v>
      </c>
      <c r="D591" s="34" t="s">
        <v>619</v>
      </c>
      <c r="E591" s="37" t="s">
        <v>7</v>
      </c>
      <c r="F591" s="56">
        <v>13</v>
      </c>
      <c r="G591" s="59">
        <f>F591*'Katalog stawek i wskaźników'!$C$4</f>
        <v>13</v>
      </c>
    </row>
    <row r="592" spans="1:7" ht="60" customHeight="1" x14ac:dyDescent="0.25">
      <c r="A592" s="10">
        <v>1528002</v>
      </c>
      <c r="B592" s="197"/>
      <c r="C592" s="80" t="s">
        <v>621</v>
      </c>
      <c r="D592" s="34" t="s">
        <v>620</v>
      </c>
      <c r="E592" s="37" t="s">
        <v>7</v>
      </c>
      <c r="F592" s="56">
        <v>13</v>
      </c>
      <c r="G592" s="59">
        <f>F592*'Katalog stawek i wskaźników'!$C$4</f>
        <v>13</v>
      </c>
    </row>
    <row r="593" spans="1:7" ht="15" customHeight="1" x14ac:dyDescent="0.25">
      <c r="A593" s="5">
        <v>1529001</v>
      </c>
      <c r="B593" s="195" t="s">
        <v>753</v>
      </c>
      <c r="C593" s="192" t="s">
        <v>622</v>
      </c>
      <c r="D593" s="34" t="s">
        <v>754</v>
      </c>
      <c r="E593" s="37" t="s">
        <v>7</v>
      </c>
      <c r="F593" s="56">
        <v>3</v>
      </c>
      <c r="G593" s="59">
        <f>F593*'Katalog stawek i wskaźników'!$C$4</f>
        <v>3</v>
      </c>
    </row>
    <row r="594" spans="1:7" ht="30" customHeight="1" x14ac:dyDescent="0.25">
      <c r="A594" s="5">
        <v>1529002</v>
      </c>
      <c r="B594" s="196"/>
      <c r="C594" s="193"/>
      <c r="D594" s="34" t="s">
        <v>755</v>
      </c>
      <c r="E594" s="37" t="s">
        <v>7</v>
      </c>
      <c r="F594" s="56">
        <v>6</v>
      </c>
      <c r="G594" s="59">
        <f>F594*'Katalog stawek i wskaźników'!$C$4</f>
        <v>6</v>
      </c>
    </row>
    <row r="595" spans="1:7" ht="43.5" customHeight="1" x14ac:dyDescent="0.25">
      <c r="A595" s="5">
        <v>1529003</v>
      </c>
      <c r="B595" s="196"/>
      <c r="C595" s="193"/>
      <c r="D595" s="34" t="s">
        <v>756</v>
      </c>
      <c r="E595" s="37" t="s">
        <v>7</v>
      </c>
      <c r="F595" s="56">
        <v>8</v>
      </c>
      <c r="G595" s="59">
        <f>F595*'Katalog stawek i wskaźników'!$C$4</f>
        <v>8</v>
      </c>
    </row>
    <row r="596" spans="1:7" ht="30" customHeight="1" x14ac:dyDescent="0.25">
      <c r="A596" s="5">
        <v>1529004</v>
      </c>
      <c r="B596" s="196"/>
      <c r="C596" s="193"/>
      <c r="D596" s="34" t="s">
        <v>757</v>
      </c>
      <c r="E596" s="37" t="s">
        <v>7</v>
      </c>
      <c r="F596" s="56">
        <v>10</v>
      </c>
      <c r="G596" s="59">
        <f>F596*'Katalog stawek i wskaźników'!$C$4</f>
        <v>10</v>
      </c>
    </row>
    <row r="597" spans="1:7" ht="30" customHeight="1" x14ac:dyDescent="0.25">
      <c r="A597" s="5">
        <v>1529005</v>
      </c>
      <c r="B597" s="196"/>
      <c r="C597" s="193"/>
      <c r="D597" s="34" t="s">
        <v>758</v>
      </c>
      <c r="E597" s="37" t="s">
        <v>7</v>
      </c>
      <c r="F597" s="56">
        <v>13</v>
      </c>
      <c r="G597" s="59">
        <f>F597*'Katalog stawek i wskaźników'!$C$4</f>
        <v>13</v>
      </c>
    </row>
    <row r="598" spans="1:7" ht="30" customHeight="1" x14ac:dyDescent="0.25">
      <c r="A598" s="5">
        <v>1529006</v>
      </c>
      <c r="B598" s="196"/>
      <c r="C598" s="193"/>
      <c r="D598" s="34" t="s">
        <v>759</v>
      </c>
      <c r="E598" s="37" t="s">
        <v>7</v>
      </c>
      <c r="F598" s="56">
        <v>15</v>
      </c>
      <c r="G598" s="59">
        <f>F598*'Katalog stawek i wskaźników'!$C$4</f>
        <v>15</v>
      </c>
    </row>
    <row r="599" spans="1:7" ht="30" customHeight="1" x14ac:dyDescent="0.25">
      <c r="A599" s="5">
        <v>1529007</v>
      </c>
      <c r="B599" s="197"/>
      <c r="C599" s="194"/>
      <c r="D599" s="34" t="s">
        <v>760</v>
      </c>
      <c r="E599" s="37" t="s">
        <v>7</v>
      </c>
      <c r="F599" s="56">
        <v>18</v>
      </c>
      <c r="G599" s="59">
        <f>F599*'Katalog stawek i wskaźników'!$C$4</f>
        <v>18</v>
      </c>
    </row>
    <row r="600" spans="1:7" ht="15" customHeight="1" x14ac:dyDescent="0.25">
      <c r="A600" s="5">
        <v>1530001</v>
      </c>
      <c r="B600" s="195" t="s">
        <v>382</v>
      </c>
      <c r="C600" s="192" t="s">
        <v>383</v>
      </c>
      <c r="D600" s="34" t="s">
        <v>590</v>
      </c>
      <c r="E600" s="37" t="s">
        <v>7</v>
      </c>
      <c r="F600" s="56">
        <v>13</v>
      </c>
      <c r="G600" s="59">
        <f>F600*'Katalog stawek i wskaźników'!$C$4</f>
        <v>13</v>
      </c>
    </row>
    <row r="601" spans="1:7" ht="30" customHeight="1" x14ac:dyDescent="0.25">
      <c r="A601" s="5">
        <v>1530002</v>
      </c>
      <c r="B601" s="196"/>
      <c r="C601" s="193"/>
      <c r="D601" s="34" t="s">
        <v>385</v>
      </c>
      <c r="E601" s="37" t="s">
        <v>7</v>
      </c>
      <c r="F601" s="56">
        <v>7</v>
      </c>
      <c r="G601" s="59">
        <f>F601*'Katalog stawek i wskaźników'!$C$4</f>
        <v>7</v>
      </c>
    </row>
    <row r="602" spans="1:7" ht="30" customHeight="1" x14ac:dyDescent="0.25">
      <c r="A602" s="5">
        <v>1530003</v>
      </c>
      <c r="B602" s="196"/>
      <c r="C602" s="193"/>
      <c r="D602" s="34" t="s">
        <v>761</v>
      </c>
      <c r="E602" s="37" t="s">
        <v>7</v>
      </c>
      <c r="F602" s="56">
        <v>5</v>
      </c>
      <c r="G602" s="59">
        <f>F602*'Katalog stawek i wskaźników'!$C$4</f>
        <v>5</v>
      </c>
    </row>
    <row r="603" spans="1:7" ht="30" customHeight="1" x14ac:dyDescent="0.25">
      <c r="A603" s="5">
        <v>1530004</v>
      </c>
      <c r="B603" s="196"/>
      <c r="C603" s="194"/>
      <c r="D603" s="34" t="s">
        <v>521</v>
      </c>
      <c r="E603" s="37" t="s">
        <v>7</v>
      </c>
      <c r="F603" s="56">
        <v>7</v>
      </c>
      <c r="G603" s="59">
        <f>F603*'Katalog stawek i wskaźników'!$C$4</f>
        <v>7</v>
      </c>
    </row>
    <row r="604" spans="1:7" ht="15" customHeight="1" x14ac:dyDescent="0.25">
      <c r="A604" s="5">
        <v>1530005</v>
      </c>
      <c r="B604" s="196"/>
      <c r="C604" s="80" t="s">
        <v>480</v>
      </c>
      <c r="D604" s="34" t="s">
        <v>762</v>
      </c>
      <c r="E604" s="37" t="s">
        <v>7</v>
      </c>
      <c r="F604" s="56">
        <v>7</v>
      </c>
      <c r="G604" s="59">
        <f>F604*'Katalog stawek i wskaźników'!$C$4</f>
        <v>7</v>
      </c>
    </row>
    <row r="605" spans="1:7" ht="60" customHeight="1" x14ac:dyDescent="0.25">
      <c r="A605" s="5">
        <v>1530006</v>
      </c>
      <c r="B605" s="196"/>
      <c r="C605" s="80" t="s">
        <v>386</v>
      </c>
      <c r="D605" s="34" t="s">
        <v>762</v>
      </c>
      <c r="E605" s="37" t="s">
        <v>7</v>
      </c>
      <c r="F605" s="56">
        <v>7</v>
      </c>
      <c r="G605" s="59">
        <f>F605*'Katalog stawek i wskaźników'!$C$4</f>
        <v>7</v>
      </c>
    </row>
    <row r="606" spans="1:7" ht="60" customHeight="1" x14ac:dyDescent="0.25">
      <c r="A606" s="5">
        <v>1530007</v>
      </c>
      <c r="B606" s="196"/>
      <c r="C606" s="80" t="s">
        <v>481</v>
      </c>
      <c r="D606" s="34" t="s">
        <v>762</v>
      </c>
      <c r="E606" s="37" t="s">
        <v>7</v>
      </c>
      <c r="F606" s="56">
        <v>7</v>
      </c>
      <c r="G606" s="59">
        <f>F606*'Katalog stawek i wskaźników'!$C$4</f>
        <v>7</v>
      </c>
    </row>
    <row r="607" spans="1:7" ht="75" customHeight="1" x14ac:dyDescent="0.25">
      <c r="A607" s="5">
        <v>1530008</v>
      </c>
      <c r="B607" s="196"/>
      <c r="C607" s="80" t="s">
        <v>387</v>
      </c>
      <c r="D607" s="34" t="s">
        <v>762</v>
      </c>
      <c r="E607" s="37" t="s">
        <v>7</v>
      </c>
      <c r="F607" s="56">
        <v>7</v>
      </c>
      <c r="G607" s="59">
        <f>F607*'Katalog stawek i wskaźników'!$C$4</f>
        <v>7</v>
      </c>
    </row>
    <row r="608" spans="1:7" ht="75" customHeight="1" x14ac:dyDescent="0.25">
      <c r="A608" s="5">
        <v>1530009</v>
      </c>
      <c r="B608" s="196"/>
      <c r="C608" s="80" t="s">
        <v>388</v>
      </c>
      <c r="D608" s="34" t="s">
        <v>626</v>
      </c>
      <c r="E608" s="37" t="s">
        <v>7</v>
      </c>
      <c r="F608" s="56">
        <v>7</v>
      </c>
      <c r="G608" s="59">
        <f>F608*'Katalog stawek i wskaźników'!$C$4</f>
        <v>7</v>
      </c>
    </row>
    <row r="609" spans="1:7" ht="30" customHeight="1" x14ac:dyDescent="0.25">
      <c r="A609" s="5">
        <v>1530010</v>
      </c>
      <c r="B609" s="196"/>
      <c r="C609" s="80" t="s">
        <v>389</v>
      </c>
      <c r="D609" s="34" t="s">
        <v>764</v>
      </c>
      <c r="E609" s="37" t="s">
        <v>7</v>
      </c>
      <c r="F609" s="56">
        <v>8</v>
      </c>
      <c r="G609" s="59">
        <f>F609*'Katalog stawek i wskaźników'!$C$4</f>
        <v>8</v>
      </c>
    </row>
    <row r="610" spans="1:7" ht="45" customHeight="1" x14ac:dyDescent="0.25">
      <c r="A610" s="5">
        <v>1530011</v>
      </c>
      <c r="B610" s="197"/>
      <c r="C610" s="80" t="s">
        <v>390</v>
      </c>
      <c r="D610" s="34" t="s">
        <v>641</v>
      </c>
      <c r="E610" s="37" t="s">
        <v>7</v>
      </c>
      <c r="F610" s="56">
        <v>7</v>
      </c>
      <c r="G610" s="59">
        <f>F610*'Katalog stawek i wskaźników'!$C$4</f>
        <v>7</v>
      </c>
    </row>
    <row r="611" spans="1:7" ht="15" customHeight="1" x14ac:dyDescent="0.25">
      <c r="A611" s="5">
        <v>1531001</v>
      </c>
      <c r="B611" s="195" t="s">
        <v>391</v>
      </c>
      <c r="C611" s="192" t="s">
        <v>383</v>
      </c>
      <c r="D611" s="34" t="s">
        <v>384</v>
      </c>
      <c r="E611" s="37" t="s">
        <v>7</v>
      </c>
      <c r="F611" s="56">
        <v>13</v>
      </c>
      <c r="G611" s="59">
        <f>F611*'Katalog stawek i wskaźników'!$C$4</f>
        <v>13</v>
      </c>
    </row>
    <row r="612" spans="1:7" ht="30" customHeight="1" x14ac:dyDescent="0.25">
      <c r="A612" s="5">
        <v>1531002</v>
      </c>
      <c r="B612" s="196"/>
      <c r="C612" s="193"/>
      <c r="D612" s="34" t="s">
        <v>385</v>
      </c>
      <c r="E612" s="37" t="s">
        <v>7</v>
      </c>
      <c r="F612" s="56">
        <v>7</v>
      </c>
      <c r="G612" s="59">
        <f>F612*'Katalog stawek i wskaźników'!$C$4</f>
        <v>7</v>
      </c>
    </row>
    <row r="613" spans="1:7" ht="30" customHeight="1" x14ac:dyDescent="0.25">
      <c r="A613" s="5">
        <v>1531003</v>
      </c>
      <c r="B613" s="196"/>
      <c r="C613" s="193"/>
      <c r="D613" s="34" t="s">
        <v>765</v>
      </c>
      <c r="E613" s="37" t="s">
        <v>7</v>
      </c>
      <c r="F613" s="56">
        <v>4</v>
      </c>
      <c r="G613" s="59">
        <f>F613*'Katalog stawek i wskaźników'!$C$4</f>
        <v>4</v>
      </c>
    </row>
    <row r="614" spans="1:7" ht="30" customHeight="1" x14ac:dyDescent="0.25">
      <c r="A614" s="5">
        <v>1531004</v>
      </c>
      <c r="B614" s="196"/>
      <c r="C614" s="194"/>
      <c r="D614" s="34" t="s">
        <v>521</v>
      </c>
      <c r="E614" s="37" t="s">
        <v>7</v>
      </c>
      <c r="F614" s="56">
        <v>6</v>
      </c>
      <c r="G614" s="59">
        <f>F614*'Katalog stawek i wskaźników'!$C$4</f>
        <v>6</v>
      </c>
    </row>
    <row r="615" spans="1:7" ht="60" customHeight="1" x14ac:dyDescent="0.25">
      <c r="A615" s="5">
        <v>1531005</v>
      </c>
      <c r="B615" s="196"/>
      <c r="C615" s="80" t="s">
        <v>392</v>
      </c>
      <c r="D615" s="34" t="s">
        <v>762</v>
      </c>
      <c r="E615" s="37" t="s">
        <v>7</v>
      </c>
      <c r="F615" s="56">
        <v>7</v>
      </c>
      <c r="G615" s="59">
        <f>F615*'Katalog stawek i wskaźników'!$C$4</f>
        <v>7</v>
      </c>
    </row>
    <row r="616" spans="1:7" ht="45" customHeight="1" x14ac:dyDescent="0.25">
      <c r="A616" s="5">
        <v>1531006</v>
      </c>
      <c r="B616" s="196"/>
      <c r="C616" s="80" t="s">
        <v>393</v>
      </c>
      <c r="D616" s="34" t="s">
        <v>762</v>
      </c>
      <c r="E616" s="37" t="s">
        <v>7</v>
      </c>
      <c r="F616" s="56">
        <v>7</v>
      </c>
      <c r="G616" s="59">
        <f>F616*'Katalog stawek i wskaźników'!$C$4</f>
        <v>7</v>
      </c>
    </row>
    <row r="617" spans="1:7" ht="60" customHeight="1" x14ac:dyDescent="0.25">
      <c r="A617" s="5">
        <v>1531007</v>
      </c>
      <c r="B617" s="196"/>
      <c r="C617" s="80" t="s">
        <v>482</v>
      </c>
      <c r="D617" s="34" t="s">
        <v>762</v>
      </c>
      <c r="E617" s="37" t="s">
        <v>7</v>
      </c>
      <c r="F617" s="56">
        <v>7</v>
      </c>
      <c r="G617" s="59">
        <f>F617*'Katalog stawek i wskaźników'!$C$4</f>
        <v>7</v>
      </c>
    </row>
    <row r="618" spans="1:7" ht="60" customHeight="1" x14ac:dyDescent="0.25">
      <c r="A618" s="5">
        <v>1531008</v>
      </c>
      <c r="B618" s="196"/>
      <c r="C618" s="80" t="s">
        <v>394</v>
      </c>
      <c r="D618" s="34" t="s">
        <v>762</v>
      </c>
      <c r="E618" s="37" t="s">
        <v>7</v>
      </c>
      <c r="F618" s="56">
        <v>7</v>
      </c>
      <c r="G618" s="59">
        <f>F618*'Katalog stawek i wskaźników'!$C$4</f>
        <v>7</v>
      </c>
    </row>
    <row r="619" spans="1:7" ht="75" customHeight="1" x14ac:dyDescent="0.25">
      <c r="A619" s="5">
        <v>1531009</v>
      </c>
      <c r="B619" s="196"/>
      <c r="C619" s="80" t="s">
        <v>395</v>
      </c>
      <c r="D619" s="34" t="s">
        <v>762</v>
      </c>
      <c r="E619" s="37" t="s">
        <v>7</v>
      </c>
      <c r="F619" s="56">
        <v>7</v>
      </c>
      <c r="G619" s="59">
        <f>F619*'Katalog stawek i wskaźników'!$C$4</f>
        <v>7</v>
      </c>
    </row>
    <row r="620" spans="1:7" ht="30" customHeight="1" x14ac:dyDescent="0.25">
      <c r="A620" s="5">
        <v>1531010</v>
      </c>
      <c r="B620" s="196"/>
      <c r="C620" s="80" t="s">
        <v>389</v>
      </c>
      <c r="D620" s="34" t="s">
        <v>763</v>
      </c>
      <c r="E620" s="37" t="s">
        <v>7</v>
      </c>
      <c r="F620" s="56">
        <v>7</v>
      </c>
      <c r="G620" s="59">
        <f>F620*'Katalog stawek i wskaźników'!$C$4</f>
        <v>7</v>
      </c>
    </row>
    <row r="621" spans="1:7" ht="45" customHeight="1" x14ac:dyDescent="0.25">
      <c r="A621" s="5">
        <v>1531011</v>
      </c>
      <c r="B621" s="197"/>
      <c r="C621" s="80" t="s">
        <v>396</v>
      </c>
      <c r="D621" s="34" t="s">
        <v>641</v>
      </c>
      <c r="E621" s="37" t="s">
        <v>7</v>
      </c>
      <c r="F621" s="56">
        <v>8</v>
      </c>
      <c r="G621" s="59">
        <f>F621*'Katalog stawek i wskaźników'!$C$4</f>
        <v>8</v>
      </c>
    </row>
    <row r="622" spans="1:7" ht="75" customHeight="1" x14ac:dyDescent="0.25">
      <c r="A622" s="5">
        <v>1532001</v>
      </c>
      <c r="B622" s="195" t="s">
        <v>397</v>
      </c>
      <c r="C622" s="80" t="s">
        <v>628</v>
      </c>
      <c r="D622" s="34" t="s">
        <v>591</v>
      </c>
      <c r="E622" s="37" t="s">
        <v>7</v>
      </c>
      <c r="F622" s="56">
        <v>12</v>
      </c>
      <c r="G622" s="59">
        <f>F622*'Katalog stawek i wskaźników'!$C$4</f>
        <v>12</v>
      </c>
    </row>
    <row r="623" spans="1:7" ht="105" customHeight="1" x14ac:dyDescent="0.25">
      <c r="A623" s="5">
        <v>1532002</v>
      </c>
      <c r="B623" s="197"/>
      <c r="C623" s="80" t="s">
        <v>629</v>
      </c>
      <c r="D623" s="34" t="s">
        <v>591</v>
      </c>
      <c r="E623" s="37" t="s">
        <v>7</v>
      </c>
      <c r="F623" s="56">
        <v>7</v>
      </c>
      <c r="G623" s="59">
        <f>F623*'Katalog stawek i wskaźników'!$C$4</f>
        <v>7</v>
      </c>
    </row>
    <row r="624" spans="1:7" ht="105" customHeight="1" x14ac:dyDescent="0.25">
      <c r="A624" s="5">
        <v>1533001</v>
      </c>
      <c r="B624" s="195" t="s">
        <v>421</v>
      </c>
      <c r="C624" s="80" t="s">
        <v>420</v>
      </c>
      <c r="D624" s="34" t="s">
        <v>574</v>
      </c>
      <c r="E624" s="37" t="s">
        <v>7</v>
      </c>
      <c r="F624" s="56">
        <v>24</v>
      </c>
      <c r="G624" s="59">
        <f>F624*'Katalog stawek i wskaźników'!$C$4</f>
        <v>24</v>
      </c>
    </row>
    <row r="625" spans="1:7" ht="135" customHeight="1" x14ac:dyDescent="0.25">
      <c r="A625" s="5">
        <v>1533002</v>
      </c>
      <c r="B625" s="196"/>
      <c r="C625" s="185" t="s">
        <v>422</v>
      </c>
      <c r="D625" s="34" t="s">
        <v>769</v>
      </c>
      <c r="E625" s="37" t="s">
        <v>7</v>
      </c>
      <c r="F625" s="56">
        <v>24</v>
      </c>
      <c r="G625" s="59">
        <f>F625*'Katalog stawek i wskaźników'!$C$4</f>
        <v>24</v>
      </c>
    </row>
    <row r="626" spans="1:7" ht="30" customHeight="1" x14ac:dyDescent="0.25">
      <c r="A626" s="5">
        <v>1533003</v>
      </c>
      <c r="B626" s="196"/>
      <c r="C626" s="187"/>
      <c r="D626" s="34" t="s">
        <v>766</v>
      </c>
      <c r="E626" s="37" t="s">
        <v>7</v>
      </c>
      <c r="F626" s="56">
        <v>6</v>
      </c>
      <c r="G626" s="59">
        <f>F626*'Katalog stawek i wskaźników'!$C$4</f>
        <v>6</v>
      </c>
    </row>
    <row r="627" spans="1:7" ht="15" customHeight="1" x14ac:dyDescent="0.25">
      <c r="A627" s="5">
        <v>1533004</v>
      </c>
      <c r="B627" s="196"/>
      <c r="C627" s="187"/>
      <c r="D627" s="34" t="s">
        <v>767</v>
      </c>
      <c r="E627" s="37" t="s">
        <v>7</v>
      </c>
      <c r="F627" s="56">
        <v>8</v>
      </c>
      <c r="G627" s="59">
        <f>F627*'Katalog stawek i wskaźników'!$C$4</f>
        <v>8</v>
      </c>
    </row>
    <row r="628" spans="1:7" ht="15" customHeight="1" x14ac:dyDescent="0.25">
      <c r="A628" s="5">
        <v>1533005</v>
      </c>
      <c r="B628" s="196"/>
      <c r="C628" s="186"/>
      <c r="D628" s="34" t="s">
        <v>768</v>
      </c>
      <c r="E628" s="37" t="s">
        <v>519</v>
      </c>
      <c r="F628" s="56">
        <v>8</v>
      </c>
      <c r="G628" s="59">
        <f>F628*'Katalog stawek i wskaźników'!$C$4</f>
        <v>8</v>
      </c>
    </row>
    <row r="629" spans="1:7" ht="90" customHeight="1" x14ac:dyDescent="0.25">
      <c r="A629" s="5">
        <v>1533006</v>
      </c>
      <c r="B629" s="197"/>
      <c r="C629" s="80" t="s">
        <v>423</v>
      </c>
      <c r="D629" s="34" t="s">
        <v>398</v>
      </c>
      <c r="E629" s="37" t="s">
        <v>7</v>
      </c>
      <c r="F629" s="56">
        <v>25</v>
      </c>
      <c r="G629" s="59">
        <f>F629*'Katalog stawek i wskaźników'!$C$4</f>
        <v>25</v>
      </c>
    </row>
    <row r="630" spans="1:7" ht="45" customHeight="1" x14ac:dyDescent="0.25">
      <c r="A630" s="5">
        <v>1534001</v>
      </c>
      <c r="B630" s="195" t="s">
        <v>424</v>
      </c>
      <c r="C630" s="192" t="s">
        <v>425</v>
      </c>
      <c r="D630" s="34" t="s">
        <v>770</v>
      </c>
      <c r="E630" s="37" t="s">
        <v>7</v>
      </c>
      <c r="F630" s="56">
        <v>96</v>
      </c>
      <c r="G630" s="59">
        <f>F630*'Katalog stawek i wskaźników'!$C$4</f>
        <v>96</v>
      </c>
    </row>
    <row r="631" spans="1:7" ht="45" customHeight="1" x14ac:dyDescent="0.25">
      <c r="A631" s="5">
        <v>1534002</v>
      </c>
      <c r="B631" s="196"/>
      <c r="C631" s="193"/>
      <c r="D631" s="34" t="s">
        <v>630</v>
      </c>
      <c r="E631" s="37" t="s">
        <v>519</v>
      </c>
      <c r="F631" s="56">
        <v>12</v>
      </c>
      <c r="G631" s="59">
        <f>F631*'Katalog stawek i wskaźników'!$C$4</f>
        <v>12</v>
      </c>
    </row>
    <row r="632" spans="1:7" ht="15" customHeight="1" x14ac:dyDescent="0.25">
      <c r="A632" s="5">
        <v>1534003</v>
      </c>
      <c r="B632" s="196"/>
      <c r="C632" s="193"/>
      <c r="D632" s="34" t="s">
        <v>771</v>
      </c>
      <c r="E632" s="37" t="s">
        <v>519</v>
      </c>
      <c r="F632" s="56">
        <v>16</v>
      </c>
      <c r="G632" s="59">
        <f>F632*'Katalog stawek i wskaźników'!$C$4</f>
        <v>16</v>
      </c>
    </row>
    <row r="633" spans="1:7" ht="30" customHeight="1" x14ac:dyDescent="0.25">
      <c r="A633" s="5">
        <v>1534004</v>
      </c>
      <c r="B633" s="197"/>
      <c r="C633" s="194"/>
      <c r="D633" s="34" t="s">
        <v>772</v>
      </c>
      <c r="E633" s="37" t="s">
        <v>7</v>
      </c>
      <c r="F633" s="56">
        <v>5</v>
      </c>
      <c r="G633" s="59">
        <f>F633*'Katalog stawek i wskaźników'!$C$4</f>
        <v>5</v>
      </c>
    </row>
    <row r="634" spans="1:7" ht="60" customHeight="1" x14ac:dyDescent="0.25">
      <c r="A634" s="5">
        <v>1535001</v>
      </c>
      <c r="B634" s="189" t="s">
        <v>439</v>
      </c>
      <c r="C634" s="198" t="s">
        <v>518</v>
      </c>
      <c r="D634" s="35" t="s">
        <v>820</v>
      </c>
      <c r="E634" s="37" t="s">
        <v>7</v>
      </c>
      <c r="F634" s="56">
        <v>74</v>
      </c>
      <c r="G634" s="59">
        <f>F634*'Katalog stawek i wskaźników'!$C$4</f>
        <v>74</v>
      </c>
    </row>
    <row r="635" spans="1:7" ht="30" customHeight="1" x14ac:dyDescent="0.25">
      <c r="A635" s="5">
        <v>1535002</v>
      </c>
      <c r="B635" s="190"/>
      <c r="C635" s="199"/>
      <c r="D635" s="35" t="s">
        <v>523</v>
      </c>
      <c r="E635" s="37" t="s">
        <v>7</v>
      </c>
      <c r="F635" s="56">
        <v>32</v>
      </c>
      <c r="G635" s="59">
        <f>F635*'Katalog stawek i wskaźników'!$C$4</f>
        <v>32</v>
      </c>
    </row>
    <row r="636" spans="1:7" ht="30" customHeight="1" x14ac:dyDescent="0.25">
      <c r="A636" s="5">
        <v>1535003</v>
      </c>
      <c r="B636" s="190"/>
      <c r="C636" s="199"/>
      <c r="D636" s="35" t="s">
        <v>773</v>
      </c>
      <c r="E636" s="37" t="s">
        <v>7</v>
      </c>
      <c r="F636" s="56">
        <v>2</v>
      </c>
      <c r="G636" s="59">
        <f>F636*'Katalog stawek i wskaźników'!$C$4</f>
        <v>2</v>
      </c>
    </row>
    <row r="637" spans="1:7" ht="30" customHeight="1" x14ac:dyDescent="0.25">
      <c r="A637" s="5">
        <v>1535004</v>
      </c>
      <c r="B637" s="190"/>
      <c r="C637" s="199"/>
      <c r="D637" s="35" t="s">
        <v>539</v>
      </c>
      <c r="E637" s="37" t="s">
        <v>519</v>
      </c>
      <c r="F637" s="56">
        <v>10</v>
      </c>
      <c r="G637" s="59">
        <f>F637*'Katalog stawek i wskaźników'!$C$4</f>
        <v>10</v>
      </c>
    </row>
    <row r="638" spans="1:7" ht="15" customHeight="1" x14ac:dyDescent="0.25">
      <c r="A638" s="5">
        <v>1535005</v>
      </c>
      <c r="B638" s="191"/>
      <c r="C638" s="200"/>
      <c r="D638" s="35" t="s">
        <v>774</v>
      </c>
      <c r="E638" s="37" t="s">
        <v>519</v>
      </c>
      <c r="F638" s="56">
        <v>4</v>
      </c>
      <c r="G638" s="59">
        <f>F638*'Katalog stawek i wskaźników'!$C$4</f>
        <v>4</v>
      </c>
    </row>
    <row r="639" spans="1:7" ht="30" customHeight="1" x14ac:dyDescent="0.25">
      <c r="A639" s="5">
        <v>1536001</v>
      </c>
      <c r="B639" s="195" t="s">
        <v>426</v>
      </c>
      <c r="C639" s="198"/>
      <c r="D639" s="34" t="s">
        <v>592</v>
      </c>
      <c r="E639" s="37" t="s">
        <v>7</v>
      </c>
      <c r="F639" s="56">
        <v>4</v>
      </c>
      <c r="G639" s="59">
        <f>F639*'Katalog stawek i wskaźników'!$C$4</f>
        <v>4</v>
      </c>
    </row>
    <row r="640" spans="1:7" ht="15" customHeight="1" x14ac:dyDescent="0.25">
      <c r="A640" s="5">
        <v>1536002</v>
      </c>
      <c r="B640" s="196"/>
      <c r="C640" s="199"/>
      <c r="D640" s="34" t="s">
        <v>399</v>
      </c>
      <c r="E640" s="37" t="s">
        <v>7</v>
      </c>
      <c r="F640" s="56">
        <v>5</v>
      </c>
      <c r="G640" s="59">
        <f>F640*'Katalog stawek i wskaźników'!$C$4</f>
        <v>5</v>
      </c>
    </row>
    <row r="641" spans="1:7" ht="15" customHeight="1" x14ac:dyDescent="0.25">
      <c r="A641" s="5">
        <v>1536003</v>
      </c>
      <c r="B641" s="196"/>
      <c r="C641" s="199"/>
      <c r="D641" s="34" t="s">
        <v>400</v>
      </c>
      <c r="E641" s="37" t="s">
        <v>7</v>
      </c>
      <c r="F641" s="56">
        <v>8</v>
      </c>
      <c r="G641" s="59">
        <f>F641*'Katalog stawek i wskaźników'!$C$4</f>
        <v>8</v>
      </c>
    </row>
    <row r="642" spans="1:7" ht="30" customHeight="1" x14ac:dyDescent="0.25">
      <c r="A642" s="5">
        <v>1536004</v>
      </c>
      <c r="B642" s="196"/>
      <c r="C642" s="199"/>
      <c r="D642" s="34" t="s">
        <v>401</v>
      </c>
      <c r="E642" s="37" t="s">
        <v>7</v>
      </c>
      <c r="F642" s="56">
        <v>4</v>
      </c>
      <c r="G642" s="59">
        <f>F642*'Katalog stawek i wskaźników'!$C$4</f>
        <v>4</v>
      </c>
    </row>
    <row r="643" spans="1:7" ht="30" customHeight="1" x14ac:dyDescent="0.25">
      <c r="A643" s="5">
        <v>1536005</v>
      </c>
      <c r="B643" s="196"/>
      <c r="C643" s="199"/>
      <c r="D643" s="34" t="s">
        <v>402</v>
      </c>
      <c r="E643" s="37" t="s">
        <v>7</v>
      </c>
      <c r="F643" s="56">
        <v>4</v>
      </c>
      <c r="G643" s="59">
        <f>F643*'Katalog stawek i wskaźników'!$C$4</f>
        <v>4</v>
      </c>
    </row>
    <row r="644" spans="1:7" ht="15" customHeight="1" x14ac:dyDescent="0.25">
      <c r="A644" s="5">
        <v>1536006</v>
      </c>
      <c r="B644" s="196"/>
      <c r="C644" s="199"/>
      <c r="D644" s="34" t="s">
        <v>537</v>
      </c>
      <c r="E644" s="37" t="s">
        <v>7</v>
      </c>
      <c r="F644" s="56">
        <v>8</v>
      </c>
      <c r="G644" s="59">
        <f>F644*'Katalog stawek i wskaźników'!$C$4</f>
        <v>8</v>
      </c>
    </row>
    <row r="645" spans="1:7" ht="30" customHeight="1" x14ac:dyDescent="0.25">
      <c r="A645" s="5">
        <v>1536007</v>
      </c>
      <c r="B645" s="197"/>
      <c r="C645" s="200"/>
      <c r="D645" s="34" t="s">
        <v>775</v>
      </c>
      <c r="E645" s="37" t="s">
        <v>7</v>
      </c>
      <c r="F645" s="56">
        <v>6</v>
      </c>
      <c r="G645" s="59">
        <f>F645*'Katalog stawek i wskaźników'!$C$4</f>
        <v>6</v>
      </c>
    </row>
    <row r="646" spans="1:7" ht="45" customHeight="1" x14ac:dyDescent="0.25">
      <c r="A646" s="5">
        <v>1537001</v>
      </c>
      <c r="B646" s="81" t="s">
        <v>538</v>
      </c>
      <c r="C646" s="80"/>
      <c r="D646" s="34" t="s">
        <v>575</v>
      </c>
      <c r="E646" s="37" t="s">
        <v>7</v>
      </c>
      <c r="F646" s="56">
        <v>16</v>
      </c>
      <c r="G646" s="59">
        <f>F646*'Katalog stawek i wskaźników'!$C$4</f>
        <v>16</v>
      </c>
    </row>
    <row r="647" spans="1:7" ht="60" customHeight="1" x14ac:dyDescent="0.25">
      <c r="A647" s="5">
        <v>1538001</v>
      </c>
      <c r="B647" s="81" t="s">
        <v>541</v>
      </c>
      <c r="C647" s="80"/>
      <c r="D647" s="34" t="s">
        <v>631</v>
      </c>
      <c r="E647" s="37" t="s">
        <v>593</v>
      </c>
      <c r="F647" s="56">
        <v>2</v>
      </c>
      <c r="G647" s="59">
        <f>F647*'Katalog stawek i wskaźników'!$C$4</f>
        <v>2</v>
      </c>
    </row>
    <row r="648" spans="1:7" ht="30" customHeight="1" x14ac:dyDescent="0.25">
      <c r="A648" s="5">
        <v>1539001</v>
      </c>
      <c r="B648" s="195" t="s">
        <v>544</v>
      </c>
      <c r="C648" s="198"/>
      <c r="D648" s="34" t="s">
        <v>543</v>
      </c>
      <c r="E648" s="37" t="s">
        <v>7</v>
      </c>
      <c r="F648" s="56">
        <v>8</v>
      </c>
      <c r="G648" s="59">
        <f>F648*'Katalog stawek i wskaźników'!$C$4</f>
        <v>8</v>
      </c>
    </row>
    <row r="649" spans="1:7" ht="45" customHeight="1" x14ac:dyDescent="0.25">
      <c r="A649" s="5">
        <v>1539002</v>
      </c>
      <c r="B649" s="196"/>
      <c r="C649" s="199"/>
      <c r="D649" s="34" t="s">
        <v>776</v>
      </c>
      <c r="E649" s="37" t="s">
        <v>7</v>
      </c>
      <c r="F649" s="56">
        <v>24</v>
      </c>
      <c r="G649" s="59">
        <f>F649*'Katalog stawek i wskaźników'!$C$4</f>
        <v>24</v>
      </c>
    </row>
    <row r="650" spans="1:7" ht="45" customHeight="1" x14ac:dyDescent="0.25">
      <c r="A650" s="5">
        <v>1539003</v>
      </c>
      <c r="B650" s="197"/>
      <c r="C650" s="200"/>
      <c r="D650" s="34" t="s">
        <v>777</v>
      </c>
      <c r="E650" s="37" t="s">
        <v>7</v>
      </c>
      <c r="F650" s="56">
        <v>35</v>
      </c>
      <c r="G650" s="59">
        <f>F650*'Katalog stawek i wskaźników'!$C$4</f>
        <v>35</v>
      </c>
    </row>
    <row r="651" spans="1:7" ht="30" customHeight="1" x14ac:dyDescent="0.25">
      <c r="A651" s="5">
        <v>1540001</v>
      </c>
      <c r="B651" s="195" t="s">
        <v>551</v>
      </c>
      <c r="C651" s="198"/>
      <c r="D651" s="34" t="s">
        <v>552</v>
      </c>
      <c r="E651" s="37" t="s">
        <v>519</v>
      </c>
      <c r="F651" s="56">
        <v>16</v>
      </c>
      <c r="G651" s="59">
        <f>F651*'Katalog stawek i wskaźników'!$C$4</f>
        <v>16</v>
      </c>
    </row>
    <row r="652" spans="1:7" ht="75" customHeight="1" x14ac:dyDescent="0.25">
      <c r="A652" s="5">
        <v>1540002</v>
      </c>
      <c r="B652" s="196"/>
      <c r="C652" s="199"/>
      <c r="D652" s="34" t="s">
        <v>778</v>
      </c>
      <c r="E652" s="37" t="s">
        <v>519</v>
      </c>
      <c r="F652" s="56">
        <v>48</v>
      </c>
      <c r="G652" s="59">
        <f>F652*'Katalog stawek i wskaźników'!$C$4</f>
        <v>48</v>
      </c>
    </row>
    <row r="653" spans="1:7" ht="15" customHeight="1" x14ac:dyDescent="0.25">
      <c r="A653" s="5">
        <v>1540003</v>
      </c>
      <c r="B653" s="197"/>
      <c r="C653" s="200"/>
      <c r="D653" s="34" t="s">
        <v>779</v>
      </c>
      <c r="E653" s="37" t="s">
        <v>519</v>
      </c>
      <c r="F653" s="56">
        <v>8</v>
      </c>
      <c r="G653" s="59">
        <f>F653*'Katalog stawek i wskaźników'!$C$4</f>
        <v>8</v>
      </c>
    </row>
    <row r="654" spans="1:7" ht="30" customHeight="1" x14ac:dyDescent="0.25">
      <c r="A654" s="5">
        <v>1541001</v>
      </c>
      <c r="B654" s="81" t="s">
        <v>553</v>
      </c>
      <c r="C654" s="80"/>
      <c r="D654" s="34" t="s">
        <v>580</v>
      </c>
      <c r="E654" s="37" t="s">
        <v>519</v>
      </c>
      <c r="F654" s="56">
        <v>16</v>
      </c>
      <c r="G654" s="59">
        <f>F654*'Katalog stawek i wskaźników'!$C$4</f>
        <v>16</v>
      </c>
    </row>
    <row r="655" spans="1:7" ht="120" customHeight="1" x14ac:dyDescent="0.25">
      <c r="A655" s="5">
        <v>1542001</v>
      </c>
      <c r="B655" s="81" t="s">
        <v>642</v>
      </c>
      <c r="C655" s="80"/>
      <c r="D655" s="34" t="s">
        <v>809</v>
      </c>
      <c r="E655" s="37" t="s">
        <v>7</v>
      </c>
      <c r="F655" s="56">
        <v>92</v>
      </c>
      <c r="G655" s="59">
        <f>F655*'Katalog stawek i wskaźników'!$C$4</f>
        <v>92</v>
      </c>
    </row>
    <row r="656" spans="1:7" ht="25" customHeight="1" x14ac:dyDescent="0.25">
      <c r="A656" s="112">
        <v>16</v>
      </c>
      <c r="B656" s="214" t="s">
        <v>473</v>
      </c>
      <c r="C656" s="215"/>
      <c r="D656" s="215"/>
      <c r="E656" s="216"/>
      <c r="F656" s="110"/>
      <c r="G656" s="111"/>
    </row>
    <row r="657" spans="1:7" ht="45" customHeight="1" x14ac:dyDescent="0.25">
      <c r="A657" s="5">
        <v>1601001</v>
      </c>
      <c r="B657" s="195" t="s">
        <v>483</v>
      </c>
      <c r="C657" s="80" t="s">
        <v>440</v>
      </c>
      <c r="D657" s="34" t="s">
        <v>632</v>
      </c>
      <c r="E657" s="37" t="s">
        <v>7</v>
      </c>
      <c r="F657" s="56">
        <v>5</v>
      </c>
      <c r="G657" s="59">
        <f>F657*'Katalog stawek i wskaźników'!$C$4</f>
        <v>5</v>
      </c>
    </row>
    <row r="658" spans="1:7" ht="30" customHeight="1" x14ac:dyDescent="0.25">
      <c r="A658" s="5">
        <v>1601002</v>
      </c>
      <c r="B658" s="196"/>
      <c r="C658" s="212" t="s">
        <v>441</v>
      </c>
      <c r="D658" s="34" t="s">
        <v>594</v>
      </c>
      <c r="E658" s="37" t="s">
        <v>7</v>
      </c>
      <c r="F658" s="56">
        <v>19</v>
      </c>
      <c r="G658" s="59">
        <f>F658*'Katalog stawek i wskaźników'!$C$4</f>
        <v>19</v>
      </c>
    </row>
    <row r="659" spans="1:7" ht="30" customHeight="1" x14ac:dyDescent="0.25">
      <c r="A659" s="5">
        <v>1601003</v>
      </c>
      <c r="B659" s="196"/>
      <c r="C659" s="212"/>
      <c r="D659" s="34" t="s">
        <v>780</v>
      </c>
      <c r="E659" s="37" t="s">
        <v>7</v>
      </c>
      <c r="F659" s="56">
        <v>6</v>
      </c>
      <c r="G659" s="59">
        <f>F659*'Katalog stawek i wskaźników'!$C$4</f>
        <v>6</v>
      </c>
    </row>
    <row r="660" spans="1:7" ht="61.5" customHeight="1" x14ac:dyDescent="0.25">
      <c r="A660" s="5">
        <v>1601004</v>
      </c>
      <c r="B660" s="196"/>
      <c r="C660" s="80" t="s">
        <v>442</v>
      </c>
      <c r="D660" s="34" t="s">
        <v>781</v>
      </c>
      <c r="E660" s="37" t="s">
        <v>7</v>
      </c>
      <c r="F660" s="56">
        <v>36</v>
      </c>
      <c r="G660" s="59">
        <f>F660*'Katalog stawek i wskaźników'!$C$4</f>
        <v>36</v>
      </c>
    </row>
    <row r="661" spans="1:7" ht="150" customHeight="1" x14ac:dyDescent="0.25">
      <c r="A661" s="5">
        <v>1601005</v>
      </c>
      <c r="B661" s="196"/>
      <c r="C661" s="213" t="s">
        <v>484</v>
      </c>
      <c r="D661" s="34" t="s">
        <v>443</v>
      </c>
      <c r="E661" s="37" t="s">
        <v>7</v>
      </c>
      <c r="F661" s="56">
        <v>36</v>
      </c>
      <c r="G661" s="59">
        <f>F661*'Katalog stawek i wskaźników'!$C$4</f>
        <v>36</v>
      </c>
    </row>
    <row r="662" spans="1:7" ht="150" customHeight="1" x14ac:dyDescent="0.25">
      <c r="A662" s="5">
        <v>1601006</v>
      </c>
      <c r="B662" s="196"/>
      <c r="C662" s="213"/>
      <c r="D662" s="34" t="s">
        <v>444</v>
      </c>
      <c r="E662" s="37" t="s">
        <v>7</v>
      </c>
      <c r="F662" s="56">
        <v>10</v>
      </c>
      <c r="G662" s="59">
        <f>F662*'Katalog stawek i wskaźników'!$C$4</f>
        <v>10</v>
      </c>
    </row>
    <row r="663" spans="1:7" ht="30" customHeight="1" x14ac:dyDescent="0.25">
      <c r="A663" s="5">
        <v>1601007</v>
      </c>
      <c r="B663" s="196"/>
      <c r="C663" s="213"/>
      <c r="D663" s="34" t="s">
        <v>782</v>
      </c>
      <c r="E663" s="37" t="s">
        <v>7</v>
      </c>
      <c r="F663" s="56">
        <v>12</v>
      </c>
      <c r="G663" s="59">
        <f>F663*'Katalog stawek i wskaźników'!$C$4</f>
        <v>12</v>
      </c>
    </row>
    <row r="664" spans="1:7" ht="15" customHeight="1" x14ac:dyDescent="0.25">
      <c r="A664" s="5">
        <v>1601008</v>
      </c>
      <c r="B664" s="197"/>
      <c r="C664" s="213"/>
      <c r="D664" s="34" t="s">
        <v>522</v>
      </c>
      <c r="E664" s="37" t="s">
        <v>7</v>
      </c>
      <c r="F664" s="56">
        <v>8</v>
      </c>
      <c r="G664" s="59">
        <f>F664*'Katalog stawek i wskaźników'!$C$4</f>
        <v>8</v>
      </c>
    </row>
    <row r="665" spans="1:7" ht="45" customHeight="1" x14ac:dyDescent="0.25">
      <c r="A665" s="5">
        <v>1601008</v>
      </c>
      <c r="B665" s="195" t="s">
        <v>494</v>
      </c>
      <c r="C665" s="80" t="s">
        <v>445</v>
      </c>
      <c r="D665" s="34" t="s">
        <v>783</v>
      </c>
      <c r="E665" s="37" t="s">
        <v>7</v>
      </c>
      <c r="F665" s="56">
        <v>7</v>
      </c>
      <c r="G665" s="59">
        <f>F665*'Katalog stawek i wskaźników'!$C$4</f>
        <v>7</v>
      </c>
    </row>
    <row r="666" spans="1:7" ht="60" customHeight="1" x14ac:dyDescent="0.25">
      <c r="A666" s="5">
        <v>1602001</v>
      </c>
      <c r="B666" s="196"/>
      <c r="C666" s="212" t="s">
        <v>446</v>
      </c>
      <c r="D666" s="34" t="s">
        <v>447</v>
      </c>
      <c r="E666" s="37" t="s">
        <v>7</v>
      </c>
      <c r="F666" s="56">
        <v>9</v>
      </c>
      <c r="G666" s="59">
        <f>F666*'Katalog stawek i wskaźników'!$C$4</f>
        <v>9</v>
      </c>
    </row>
    <row r="667" spans="1:7" ht="30" customHeight="1" x14ac:dyDescent="0.25">
      <c r="A667" s="5">
        <v>1602002</v>
      </c>
      <c r="B667" s="196"/>
      <c r="C667" s="212"/>
      <c r="D667" s="34" t="s">
        <v>448</v>
      </c>
      <c r="E667" s="37" t="s">
        <v>7</v>
      </c>
      <c r="F667" s="56">
        <v>12</v>
      </c>
      <c r="G667" s="59">
        <f>F667*'Katalog stawek i wskaźników'!$C$4</f>
        <v>12</v>
      </c>
    </row>
    <row r="668" spans="1:7" ht="60" customHeight="1" x14ac:dyDescent="0.25">
      <c r="A668" s="5">
        <v>1602003</v>
      </c>
      <c r="B668" s="196"/>
      <c r="C668" s="80" t="s">
        <v>449</v>
      </c>
      <c r="D668" s="34" t="s">
        <v>450</v>
      </c>
      <c r="E668" s="37" t="s">
        <v>7</v>
      </c>
      <c r="F668" s="56">
        <v>5</v>
      </c>
      <c r="G668" s="59">
        <f>F668*'Katalog stawek i wskaźników'!$C$4</f>
        <v>5</v>
      </c>
    </row>
    <row r="669" spans="1:7" ht="45" customHeight="1" x14ac:dyDescent="0.25">
      <c r="A669" s="5">
        <v>1602004</v>
      </c>
      <c r="B669" s="196"/>
      <c r="C669" s="80" t="s">
        <v>451</v>
      </c>
      <c r="D669" s="34" t="s">
        <v>452</v>
      </c>
      <c r="E669" s="37" t="s">
        <v>7</v>
      </c>
      <c r="F669" s="56">
        <v>6</v>
      </c>
      <c r="G669" s="59">
        <f>F669*'Katalog stawek i wskaźników'!$C$4</f>
        <v>6</v>
      </c>
    </row>
    <row r="670" spans="1:7" ht="45" customHeight="1" x14ac:dyDescent="0.25">
      <c r="A670" s="5">
        <v>1602005</v>
      </c>
      <c r="B670" s="196"/>
      <c r="C670" s="80" t="s">
        <v>453</v>
      </c>
      <c r="D670" s="34" t="s">
        <v>454</v>
      </c>
      <c r="E670" s="37" t="s">
        <v>7</v>
      </c>
      <c r="F670" s="56">
        <v>8</v>
      </c>
      <c r="G670" s="59">
        <f>F670*'Katalog stawek i wskaźników'!$C$4</f>
        <v>8</v>
      </c>
    </row>
    <row r="671" spans="1:7" ht="15" customHeight="1" x14ac:dyDescent="0.25">
      <c r="A671" s="5">
        <v>1602006</v>
      </c>
      <c r="B671" s="196"/>
      <c r="C671" s="80" t="s">
        <v>455</v>
      </c>
      <c r="D671" s="34" t="s">
        <v>456</v>
      </c>
      <c r="E671" s="37" t="s">
        <v>7</v>
      </c>
      <c r="F671" s="56">
        <v>5</v>
      </c>
      <c r="G671" s="59">
        <f>F671*'Katalog stawek i wskaźników'!$C$4</f>
        <v>5</v>
      </c>
    </row>
    <row r="672" spans="1:7" ht="60" customHeight="1" x14ac:dyDescent="0.25">
      <c r="A672" s="5">
        <v>1602007</v>
      </c>
      <c r="B672" s="196"/>
      <c r="C672" s="80" t="s">
        <v>485</v>
      </c>
      <c r="D672" s="34" t="s">
        <v>457</v>
      </c>
      <c r="E672" s="37" t="s">
        <v>7</v>
      </c>
      <c r="F672" s="56">
        <v>5</v>
      </c>
      <c r="G672" s="59">
        <f>F672*'Katalog stawek i wskaźników'!$C$4</f>
        <v>5</v>
      </c>
    </row>
    <row r="673" spans="1:7" ht="30" customHeight="1" x14ac:dyDescent="0.25">
      <c r="A673" s="5">
        <v>1602008</v>
      </c>
      <c r="B673" s="197"/>
      <c r="C673" s="80" t="s">
        <v>458</v>
      </c>
      <c r="D673" s="34" t="s">
        <v>457</v>
      </c>
      <c r="E673" s="37" t="s">
        <v>7</v>
      </c>
      <c r="F673" s="56">
        <v>5</v>
      </c>
      <c r="G673" s="59">
        <f>F673*'Katalog stawek i wskaźników'!$C$4</f>
        <v>5</v>
      </c>
    </row>
    <row r="674" spans="1:7" ht="60" customHeight="1" x14ac:dyDescent="0.25">
      <c r="A674" s="5">
        <v>1603001</v>
      </c>
      <c r="B674" s="217" t="s">
        <v>486</v>
      </c>
      <c r="C674" s="212" t="s">
        <v>459</v>
      </c>
      <c r="D674" s="34" t="s">
        <v>784</v>
      </c>
      <c r="E674" s="37" t="s">
        <v>7</v>
      </c>
      <c r="F674" s="56">
        <v>58</v>
      </c>
      <c r="G674" s="59">
        <f>F674*'Katalog stawek i wskaźników'!$C$4</f>
        <v>58</v>
      </c>
    </row>
    <row r="675" spans="1:7" ht="45" customHeight="1" x14ac:dyDescent="0.25">
      <c r="A675" s="5">
        <v>1603002</v>
      </c>
      <c r="B675" s="217"/>
      <c r="C675" s="212"/>
      <c r="D675" s="34" t="s">
        <v>793</v>
      </c>
      <c r="E675" s="37" t="s">
        <v>7</v>
      </c>
      <c r="F675" s="56">
        <v>24</v>
      </c>
      <c r="G675" s="59">
        <f>F675*'Katalog stawek i wskaźników'!$C$4</f>
        <v>24</v>
      </c>
    </row>
    <row r="676" spans="1:7" ht="45" customHeight="1" x14ac:dyDescent="0.25">
      <c r="A676" s="5">
        <v>1603003</v>
      </c>
      <c r="B676" s="217"/>
      <c r="C676" s="212"/>
      <c r="D676" s="34" t="s">
        <v>788</v>
      </c>
      <c r="E676" s="37" t="s">
        <v>491</v>
      </c>
      <c r="F676" s="56">
        <v>16</v>
      </c>
      <c r="G676" s="59">
        <f>F676*'Katalog stawek i wskaźników'!$C$4</f>
        <v>16</v>
      </c>
    </row>
    <row r="677" spans="1:7" ht="90" customHeight="1" x14ac:dyDescent="0.25">
      <c r="A677" s="5">
        <v>1603005</v>
      </c>
      <c r="B677" s="217"/>
      <c r="C677" s="192" t="s">
        <v>633</v>
      </c>
      <c r="D677" s="34" t="s">
        <v>789</v>
      </c>
      <c r="E677" s="37" t="s">
        <v>7</v>
      </c>
      <c r="F677" s="56">
        <v>38</v>
      </c>
      <c r="G677" s="59">
        <f>F677*'Katalog stawek i wskaźników'!$C$4</f>
        <v>38</v>
      </c>
    </row>
    <row r="678" spans="1:7" ht="15" customHeight="1" x14ac:dyDescent="0.25">
      <c r="A678" s="5">
        <v>1603006</v>
      </c>
      <c r="B678" s="217"/>
      <c r="C678" s="193"/>
      <c r="D678" s="34" t="s">
        <v>791</v>
      </c>
      <c r="E678" s="37" t="s">
        <v>7</v>
      </c>
      <c r="F678" s="56">
        <v>4</v>
      </c>
      <c r="G678" s="59">
        <f>F678*'Katalog stawek i wskaźników'!$C$4</f>
        <v>4</v>
      </c>
    </row>
    <row r="679" spans="1:7" ht="15" customHeight="1" x14ac:dyDescent="0.25">
      <c r="A679" s="5">
        <v>1603007</v>
      </c>
      <c r="B679" s="217"/>
      <c r="C679" s="193"/>
      <c r="D679" s="34" t="s">
        <v>554</v>
      </c>
      <c r="E679" s="37" t="s">
        <v>7</v>
      </c>
      <c r="F679" s="56">
        <v>1</v>
      </c>
      <c r="G679" s="59">
        <f>F679*'Katalog stawek i wskaźników'!$C$4</f>
        <v>1</v>
      </c>
    </row>
    <row r="680" spans="1:7" ht="30" customHeight="1" x14ac:dyDescent="0.25">
      <c r="A680" s="5">
        <v>1603008</v>
      </c>
      <c r="B680" s="217"/>
      <c r="C680" s="193"/>
      <c r="D680" s="34" t="s">
        <v>556</v>
      </c>
      <c r="E680" s="37" t="s">
        <v>7</v>
      </c>
      <c r="F680" s="56">
        <v>4</v>
      </c>
      <c r="G680" s="59">
        <f>F680*'Katalog stawek i wskaźników'!$C$4</f>
        <v>4</v>
      </c>
    </row>
    <row r="681" spans="1:7" ht="45" customHeight="1" x14ac:dyDescent="0.25">
      <c r="A681" s="5">
        <v>1603009</v>
      </c>
      <c r="B681" s="217"/>
      <c r="C681" s="194"/>
      <c r="D681" s="34" t="s">
        <v>790</v>
      </c>
      <c r="E681" s="37" t="s">
        <v>491</v>
      </c>
      <c r="F681" s="56">
        <v>3</v>
      </c>
      <c r="G681" s="59">
        <f>F681*'Katalog stawek i wskaźników'!$C$4</f>
        <v>3</v>
      </c>
    </row>
    <row r="682" spans="1:7" ht="30" customHeight="1" x14ac:dyDescent="0.25">
      <c r="A682" s="5">
        <v>1604001</v>
      </c>
      <c r="B682" s="218" t="s">
        <v>487</v>
      </c>
      <c r="C682" s="212" t="s">
        <v>488</v>
      </c>
      <c r="D682" s="34" t="s">
        <v>555</v>
      </c>
      <c r="E682" s="37" t="s">
        <v>7</v>
      </c>
      <c r="F682" s="56">
        <v>26</v>
      </c>
      <c r="G682" s="59">
        <f>F682*'Katalog stawek i wskaźników'!$C$4</f>
        <v>26</v>
      </c>
    </row>
    <row r="683" spans="1:7" ht="99" customHeight="1" x14ac:dyDescent="0.25">
      <c r="A683" s="5">
        <v>1603002</v>
      </c>
      <c r="B683" s="218"/>
      <c r="C683" s="212"/>
      <c r="D683" s="34" t="s">
        <v>643</v>
      </c>
      <c r="E683" s="37" t="s">
        <v>7</v>
      </c>
      <c r="F683" s="56">
        <v>18</v>
      </c>
      <c r="G683" s="59">
        <f>F683*'Katalog stawek i wskaźników'!$C$4</f>
        <v>18</v>
      </c>
    </row>
    <row r="684" spans="1:7" ht="25" customHeight="1" x14ac:dyDescent="0.25">
      <c r="A684" s="114">
        <v>17</v>
      </c>
      <c r="B684" s="201" t="s">
        <v>854</v>
      </c>
      <c r="C684" s="201"/>
      <c r="D684" s="201"/>
      <c r="E684" s="201"/>
      <c r="F684" s="201"/>
      <c r="G684" s="201"/>
    </row>
    <row r="685" spans="1:7" ht="31" x14ac:dyDescent="0.25">
      <c r="A685" s="10">
        <v>1701001</v>
      </c>
      <c r="B685" s="195" t="s">
        <v>877</v>
      </c>
      <c r="C685" s="80" t="s">
        <v>855</v>
      </c>
      <c r="D685" s="39" t="s">
        <v>858</v>
      </c>
      <c r="E685" s="40" t="s">
        <v>7</v>
      </c>
      <c r="F685" s="73">
        <v>4</v>
      </c>
      <c r="G685" s="72">
        <f>F685*'Katalog stawek i wskaźników'!$C$4</f>
        <v>4</v>
      </c>
    </row>
    <row r="686" spans="1:7" ht="62" x14ac:dyDescent="0.25">
      <c r="A686" s="10">
        <v>1701002</v>
      </c>
      <c r="B686" s="196"/>
      <c r="C686" s="80" t="s">
        <v>878</v>
      </c>
      <c r="D686" s="39" t="s">
        <v>874</v>
      </c>
      <c r="E686" s="40" t="s">
        <v>7</v>
      </c>
      <c r="F686" s="73">
        <v>16</v>
      </c>
      <c r="G686" s="72">
        <f>F686*'Katalog stawek i wskaźników'!$C$4</f>
        <v>16</v>
      </c>
    </row>
    <row r="687" spans="1:7" ht="46.5" x14ac:dyDescent="0.25">
      <c r="A687" s="10">
        <v>1701003</v>
      </c>
      <c r="B687" s="196"/>
      <c r="C687" s="80" t="s">
        <v>856</v>
      </c>
      <c r="D687" s="39" t="s">
        <v>859</v>
      </c>
      <c r="E687" s="40" t="s">
        <v>7</v>
      </c>
      <c r="F687" s="73">
        <v>16</v>
      </c>
      <c r="G687" s="72">
        <f>F687*'Katalog stawek i wskaźników'!$C$4</f>
        <v>16</v>
      </c>
    </row>
    <row r="688" spans="1:7" ht="46.5" x14ac:dyDescent="0.25">
      <c r="A688" s="10">
        <v>1701004</v>
      </c>
      <c r="B688" s="197"/>
      <c r="C688" s="80" t="s">
        <v>857</v>
      </c>
      <c r="D688" s="39" t="s">
        <v>860</v>
      </c>
      <c r="E688" s="40" t="s">
        <v>7</v>
      </c>
      <c r="F688" s="73">
        <v>16</v>
      </c>
      <c r="G688" s="59">
        <f>F688*'Katalog stawek i wskaźników'!$C$4</f>
        <v>16</v>
      </c>
    </row>
    <row r="689" spans="1:7" ht="20.25" customHeight="1" x14ac:dyDescent="0.35">
      <c r="A689" s="24"/>
      <c r="B689" s="25"/>
      <c r="C689" s="210" t="s">
        <v>838</v>
      </c>
      <c r="D689" s="210"/>
      <c r="E689" s="211"/>
      <c r="F689" s="101">
        <f>SUM(F5:F688)</f>
        <v>13633</v>
      </c>
      <c r="G689" s="102">
        <f>SUM(G5:G688)</f>
        <v>13633</v>
      </c>
    </row>
    <row r="690" spans="1:7" x14ac:dyDescent="0.25">
      <c r="F690" s="121" t="s">
        <v>920</v>
      </c>
    </row>
    <row r="692" spans="1:7" ht="21.75" customHeight="1" x14ac:dyDescent="0.25">
      <c r="A692" s="51" t="s">
        <v>785</v>
      </c>
    </row>
    <row r="693" spans="1:7" ht="15.75" customHeight="1" x14ac:dyDescent="0.25">
      <c r="A693" s="209" t="s">
        <v>786</v>
      </c>
      <c r="B693" s="209"/>
      <c r="C693" s="209"/>
      <c r="D693" s="209"/>
      <c r="E693" s="209"/>
      <c r="F693" s="209"/>
    </row>
    <row r="694" spans="1:7" ht="15.75" customHeight="1" x14ac:dyDescent="0.25">
      <c r="A694" s="209" t="s">
        <v>787</v>
      </c>
      <c r="B694" s="209"/>
      <c r="C694" s="209"/>
      <c r="D694" s="209"/>
      <c r="E694" s="209"/>
      <c r="F694" s="209"/>
    </row>
    <row r="695" spans="1:7" ht="15.75" customHeight="1" x14ac:dyDescent="0.25">
      <c r="A695" s="209" t="s">
        <v>833</v>
      </c>
      <c r="B695" s="209"/>
      <c r="C695" s="209"/>
      <c r="D695" s="209"/>
      <c r="E695" s="209"/>
      <c r="F695" s="209"/>
    </row>
    <row r="696" spans="1:7" ht="39" customHeight="1" x14ac:dyDescent="0.25">
      <c r="A696" s="209" t="s">
        <v>840</v>
      </c>
      <c r="B696" s="209"/>
      <c r="C696" s="209"/>
      <c r="D696" s="209"/>
      <c r="E696" s="209"/>
      <c r="F696" s="209"/>
    </row>
  </sheetData>
  <mergeCells count="201">
    <mergeCell ref="C506:C508"/>
    <mergeCell ref="B512:B514"/>
    <mergeCell ref="C515:C517"/>
    <mergeCell ref="C524:C526"/>
    <mergeCell ref="B527:B530"/>
    <mergeCell ref="C527:C530"/>
    <mergeCell ref="C317:C323"/>
    <mergeCell ref="C518:C523"/>
    <mergeCell ref="B518:B523"/>
    <mergeCell ref="B524:B526"/>
    <mergeCell ref="C402:C411"/>
    <mergeCell ref="B348:B353"/>
    <mergeCell ref="B325:B347"/>
    <mergeCell ref="C355:C362"/>
    <mergeCell ref="C363:C371"/>
    <mergeCell ref="C372:C374"/>
    <mergeCell ref="B355:B374"/>
    <mergeCell ref="C376:C388"/>
    <mergeCell ref="C325:C330"/>
    <mergeCell ref="C172:C173"/>
    <mergeCell ref="B128:E128"/>
    <mergeCell ref="B132:E132"/>
    <mergeCell ref="C142:C143"/>
    <mergeCell ref="C148:C149"/>
    <mergeCell ref="C150:C151"/>
    <mergeCell ref="B1:F1"/>
    <mergeCell ref="C331:C332"/>
    <mergeCell ref="B504:E504"/>
    <mergeCell ref="C259:C316"/>
    <mergeCell ref="B126:B127"/>
    <mergeCell ref="B4:E4"/>
    <mergeCell ref="C45:C46"/>
    <mergeCell ref="B61:B62"/>
    <mergeCell ref="C61:C62"/>
    <mergeCell ref="B63:E63"/>
    <mergeCell ref="C5:C22"/>
    <mergeCell ref="C23:C27"/>
    <mergeCell ref="C28:C44"/>
    <mergeCell ref="B5:B44"/>
    <mergeCell ref="C47:C57"/>
    <mergeCell ref="B45:B60"/>
    <mergeCell ref="C83:C93"/>
    <mergeCell ref="B64:B97"/>
    <mergeCell ref="C105:C113"/>
    <mergeCell ref="C95:C96"/>
    <mergeCell ref="C76:C82"/>
    <mergeCell ref="C126:C127"/>
    <mergeCell ref="B98:E98"/>
    <mergeCell ref="C99:C103"/>
    <mergeCell ref="B99:B119"/>
    <mergeCell ref="C124:C125"/>
    <mergeCell ref="B120:E120"/>
    <mergeCell ref="B121:B125"/>
    <mergeCell ref="C121:C122"/>
    <mergeCell ref="C64:C68"/>
    <mergeCell ref="C69:C71"/>
    <mergeCell ref="C73:C75"/>
    <mergeCell ref="B324:E324"/>
    <mergeCell ref="C248:C249"/>
    <mergeCell ref="B185:B258"/>
    <mergeCell ref="C152:C153"/>
    <mergeCell ref="B141:E141"/>
    <mergeCell ref="B142:B158"/>
    <mergeCell ref="B133:B140"/>
    <mergeCell ref="C114:C115"/>
    <mergeCell ref="C129:C131"/>
    <mergeCell ref="B129:B131"/>
    <mergeCell ref="C246:C247"/>
    <mergeCell ref="C256:C258"/>
    <mergeCell ref="C189:C190"/>
    <mergeCell ref="C223:C227"/>
    <mergeCell ref="C228:C229"/>
    <mergeCell ref="C230:C232"/>
    <mergeCell ref="C233:C234"/>
    <mergeCell ref="C235:C236"/>
    <mergeCell ref="B159:E159"/>
    <mergeCell ref="C162:C163"/>
    <mergeCell ref="C164:C165"/>
    <mergeCell ref="C166:C167"/>
    <mergeCell ref="C168:C169"/>
    <mergeCell ref="C170:C171"/>
    <mergeCell ref="B535:B539"/>
    <mergeCell ref="C581:C583"/>
    <mergeCell ref="C333:C334"/>
    <mergeCell ref="C335:C340"/>
    <mergeCell ref="C341:C345"/>
    <mergeCell ref="C348:C350"/>
    <mergeCell ref="B354:E354"/>
    <mergeCell ref="C182:C183"/>
    <mergeCell ref="B259:B323"/>
    <mergeCell ref="C412:C421"/>
    <mergeCell ref="C422:C427"/>
    <mergeCell ref="B376:B427"/>
    <mergeCell ref="C429:C433"/>
    <mergeCell ref="C437:C453"/>
    <mergeCell ref="C454:C455"/>
    <mergeCell ref="C456:C473"/>
    <mergeCell ref="C474:C499"/>
    <mergeCell ref="B181:B183"/>
    <mergeCell ref="C239:C240"/>
    <mergeCell ref="B184:E184"/>
    <mergeCell ref="C185:C186"/>
    <mergeCell ref="C241:C242"/>
    <mergeCell ref="C243:C244"/>
    <mergeCell ref="C351:C353"/>
    <mergeCell ref="B684:E684"/>
    <mergeCell ref="B540:B543"/>
    <mergeCell ref="C540:C543"/>
    <mergeCell ref="B544:B546"/>
    <mergeCell ref="C544:C546"/>
    <mergeCell ref="C174:C175"/>
    <mergeCell ref="C176:C177"/>
    <mergeCell ref="C178:C179"/>
    <mergeCell ref="B160:B179"/>
    <mergeCell ref="C191:C204"/>
    <mergeCell ref="C205:C220"/>
    <mergeCell ref="B180:E180"/>
    <mergeCell ref="C389:C401"/>
    <mergeCell ref="C237:C238"/>
    <mergeCell ref="C187:C188"/>
    <mergeCell ref="C160:C161"/>
    <mergeCell ref="B428:E428"/>
    <mergeCell ref="B429:B503"/>
    <mergeCell ref="B505:B511"/>
    <mergeCell ref="C510:C511"/>
    <mergeCell ref="B515:B517"/>
    <mergeCell ref="B375:E375"/>
    <mergeCell ref="B531:B534"/>
    <mergeCell ref="C531:C534"/>
    <mergeCell ref="B551:B555"/>
    <mergeCell ref="C535:C539"/>
    <mergeCell ref="A696:F696"/>
    <mergeCell ref="A695:F695"/>
    <mergeCell ref="C689:E689"/>
    <mergeCell ref="B639:B645"/>
    <mergeCell ref="C639:C645"/>
    <mergeCell ref="B648:B650"/>
    <mergeCell ref="C648:C650"/>
    <mergeCell ref="B651:B653"/>
    <mergeCell ref="C651:C653"/>
    <mergeCell ref="B657:B664"/>
    <mergeCell ref="C658:C659"/>
    <mergeCell ref="C661:C664"/>
    <mergeCell ref="B656:E656"/>
    <mergeCell ref="A694:F694"/>
    <mergeCell ref="B665:B673"/>
    <mergeCell ref="C666:C667"/>
    <mergeCell ref="B674:B681"/>
    <mergeCell ref="C674:C676"/>
    <mergeCell ref="C677:C681"/>
    <mergeCell ref="B682:B683"/>
    <mergeCell ref="C682:C683"/>
    <mergeCell ref="A693:F693"/>
    <mergeCell ref="C572:C573"/>
    <mergeCell ref="F684:G684"/>
    <mergeCell ref="A2:D2"/>
    <mergeCell ref="B611:B621"/>
    <mergeCell ref="B624:B629"/>
    <mergeCell ref="C611:C614"/>
    <mergeCell ref="B622:B623"/>
    <mergeCell ref="B586:B587"/>
    <mergeCell ref="C586:C587"/>
    <mergeCell ref="B588:B590"/>
    <mergeCell ref="C588:C590"/>
    <mergeCell ref="B591:B592"/>
    <mergeCell ref="B593:B599"/>
    <mergeCell ref="C593:C599"/>
    <mergeCell ref="B600:B610"/>
    <mergeCell ref="C600:C603"/>
    <mergeCell ref="C569:C571"/>
    <mergeCell ref="B556:B558"/>
    <mergeCell ref="C556:C558"/>
    <mergeCell ref="B559:B561"/>
    <mergeCell ref="B547:B550"/>
    <mergeCell ref="C548:C549"/>
    <mergeCell ref="B584:B585"/>
    <mergeCell ref="C584:C585"/>
    <mergeCell ref="B581:B583"/>
    <mergeCell ref="C551:C553"/>
    <mergeCell ref="B685:B688"/>
    <mergeCell ref="C625:C628"/>
    <mergeCell ref="B630:B633"/>
    <mergeCell ref="C630:C633"/>
    <mergeCell ref="B634:B638"/>
    <mergeCell ref="C634:C638"/>
    <mergeCell ref="C554:C555"/>
    <mergeCell ref="B562:B563"/>
    <mergeCell ref="C562:C563"/>
    <mergeCell ref="B564:B565"/>
    <mergeCell ref="C564:C565"/>
    <mergeCell ref="B574:B575"/>
    <mergeCell ref="C574:C575"/>
    <mergeCell ref="B576:B577"/>
    <mergeCell ref="C576:C577"/>
    <mergeCell ref="B578:B580"/>
    <mergeCell ref="C578:C580"/>
    <mergeCell ref="B566:B568"/>
    <mergeCell ref="C566:C568"/>
    <mergeCell ref="B569:B571"/>
    <mergeCell ref="C559:C561"/>
    <mergeCell ref="B572:B573"/>
  </mergeCells>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H39"/>
  <sheetViews>
    <sheetView tabSelected="1" topLeftCell="B1" zoomScaleNormal="100" workbookViewId="0">
      <pane ySplit="3" topLeftCell="A4" activePane="bottomLeft" state="frozen"/>
      <selection pane="bottomLeft" activeCell="D5" sqref="D5"/>
    </sheetView>
  </sheetViews>
  <sheetFormatPr defaultRowHeight="12.5" x14ac:dyDescent="0.25"/>
  <cols>
    <col min="1" max="1" width="3" bestFit="1" customWidth="1"/>
    <col min="2" max="2" width="6.54296875" bestFit="1" customWidth="1"/>
    <col min="3" max="3" width="11.54296875" customWidth="1"/>
    <col min="4" max="4" width="95.453125" customWidth="1"/>
    <col min="5" max="5" width="9.81640625" bestFit="1" customWidth="1"/>
    <col min="6" max="6" width="15.81640625" customWidth="1"/>
    <col min="7" max="7" width="18.54296875" customWidth="1"/>
    <col min="8" max="8" width="21.81640625" customWidth="1"/>
  </cols>
  <sheetData>
    <row r="1" spans="1:8" ht="13" x14ac:dyDescent="0.3">
      <c r="A1" s="228"/>
      <c r="B1" s="228"/>
      <c r="C1" s="149"/>
      <c r="D1" s="147" t="s">
        <v>926</v>
      </c>
      <c r="E1" s="149"/>
      <c r="F1" s="149"/>
      <c r="G1" s="149"/>
      <c r="H1" s="150"/>
    </row>
    <row r="2" spans="1:8" x14ac:dyDescent="0.25">
      <c r="A2" s="229" t="s">
        <v>929</v>
      </c>
      <c r="B2" s="229"/>
      <c r="C2" s="229"/>
      <c r="D2" s="229"/>
      <c r="E2" s="229"/>
      <c r="F2" s="229"/>
      <c r="G2" s="229"/>
      <c r="H2" s="150"/>
    </row>
    <row r="3" spans="1:8" ht="58" x14ac:dyDescent="0.25">
      <c r="A3" s="41"/>
      <c r="B3" s="242" t="s">
        <v>923</v>
      </c>
      <c r="C3" s="243"/>
      <c r="D3" s="151" t="s">
        <v>828</v>
      </c>
      <c r="E3" s="151" t="s">
        <v>3</v>
      </c>
      <c r="F3" s="152" t="s">
        <v>944</v>
      </c>
      <c r="G3" s="153" t="s">
        <v>924</v>
      </c>
      <c r="H3" s="150"/>
    </row>
    <row r="4" spans="1:8" ht="27.5" x14ac:dyDescent="0.25">
      <c r="A4" s="244">
        <v>1</v>
      </c>
      <c r="B4" s="154" t="s">
        <v>945</v>
      </c>
      <c r="C4" s="155">
        <v>1</v>
      </c>
      <c r="D4" s="65" t="s">
        <v>935</v>
      </c>
      <c r="E4" s="45"/>
      <c r="F4" s="46"/>
      <c r="G4" s="47"/>
      <c r="H4" s="150"/>
    </row>
    <row r="5" spans="1:8" ht="14.5" x14ac:dyDescent="0.25">
      <c r="A5" s="245"/>
      <c r="B5" s="230" t="s">
        <v>829</v>
      </c>
      <c r="C5" s="231"/>
      <c r="D5" s="62" t="s">
        <v>946</v>
      </c>
      <c r="E5" s="232" t="s">
        <v>831</v>
      </c>
      <c r="F5" s="123" t="s">
        <v>925</v>
      </c>
      <c r="G5" s="233">
        <f>C4*22000</f>
        <v>22000</v>
      </c>
      <c r="H5" s="150"/>
    </row>
    <row r="6" spans="1:8" x14ac:dyDescent="0.25">
      <c r="A6" s="245"/>
      <c r="B6" s="235" t="s">
        <v>830</v>
      </c>
      <c r="C6" s="236"/>
      <c r="D6" s="62" t="s">
        <v>947</v>
      </c>
      <c r="E6" s="232"/>
      <c r="F6" s="78">
        <v>3000</v>
      </c>
      <c r="G6" s="234"/>
      <c r="H6" s="150"/>
    </row>
    <row r="7" spans="1:8" ht="17.5" x14ac:dyDescent="0.25">
      <c r="A7" s="41">
        <v>2</v>
      </c>
      <c r="B7" s="154" t="s">
        <v>948</v>
      </c>
      <c r="C7" s="156">
        <v>0.03</v>
      </c>
      <c r="D7" s="62" t="s">
        <v>949</v>
      </c>
      <c r="E7" s="148" t="s">
        <v>832</v>
      </c>
      <c r="F7" s="60">
        <v>300000</v>
      </c>
      <c r="G7" s="125">
        <f>F7*C7+F7</f>
        <v>309000</v>
      </c>
      <c r="H7" s="150"/>
    </row>
    <row r="8" spans="1:8" ht="44.25" customHeight="1" x14ac:dyDescent="0.25">
      <c r="A8" s="41">
        <v>3</v>
      </c>
      <c r="B8" s="154" t="s">
        <v>950</v>
      </c>
      <c r="C8" s="155"/>
      <c r="D8" s="65" t="s">
        <v>951</v>
      </c>
      <c r="E8" s="91" t="s">
        <v>918</v>
      </c>
      <c r="F8" s="60">
        <v>100</v>
      </c>
      <c r="G8" s="125">
        <f>C8*F8</f>
        <v>0</v>
      </c>
      <c r="H8" s="150"/>
    </row>
    <row r="9" spans="1:8" ht="17.5" x14ac:dyDescent="0.25">
      <c r="A9" s="41">
        <v>4</v>
      </c>
      <c r="B9" s="157" t="s">
        <v>952</v>
      </c>
      <c r="C9" s="155"/>
      <c r="D9" s="62" t="s">
        <v>953</v>
      </c>
      <c r="E9" s="91" t="s">
        <v>933</v>
      </c>
      <c r="F9" s="60">
        <v>20</v>
      </c>
      <c r="G9" s="125">
        <f t="shared" ref="G9:G24" si="0">C9*F9</f>
        <v>0</v>
      </c>
      <c r="H9" s="32"/>
    </row>
    <row r="10" spans="1:8" ht="25" x14ac:dyDescent="0.25">
      <c r="A10" s="41">
        <v>5</v>
      </c>
      <c r="B10" s="154" t="s">
        <v>954</v>
      </c>
      <c r="C10" s="155"/>
      <c r="D10" s="62" t="s">
        <v>955</v>
      </c>
      <c r="E10" s="91" t="s">
        <v>933</v>
      </c>
      <c r="F10" s="60">
        <v>20</v>
      </c>
      <c r="G10" s="125">
        <f>C10*F10</f>
        <v>0</v>
      </c>
      <c r="H10" s="32"/>
    </row>
    <row r="11" spans="1:8" ht="17.5" x14ac:dyDescent="0.25">
      <c r="A11" s="41">
        <v>6</v>
      </c>
      <c r="B11" s="154" t="s">
        <v>956</v>
      </c>
      <c r="C11" s="155"/>
      <c r="D11" s="62" t="s">
        <v>957</v>
      </c>
      <c r="E11" s="91" t="s">
        <v>831</v>
      </c>
      <c r="F11" s="60">
        <v>20</v>
      </c>
      <c r="G11" s="125">
        <f>C11*F11</f>
        <v>0</v>
      </c>
      <c r="H11" s="32"/>
    </row>
    <row r="12" spans="1:8" ht="17.5" x14ac:dyDescent="0.25">
      <c r="A12" s="41">
        <v>7</v>
      </c>
      <c r="B12" s="154" t="s">
        <v>958</v>
      </c>
      <c r="C12" s="155"/>
      <c r="D12" s="62" t="s">
        <v>938</v>
      </c>
      <c r="E12" s="91" t="s">
        <v>933</v>
      </c>
      <c r="F12" s="60">
        <v>50</v>
      </c>
      <c r="G12" s="125">
        <f t="shared" si="0"/>
        <v>0</v>
      </c>
      <c r="H12" s="32"/>
    </row>
    <row r="13" spans="1:8" ht="17.5" x14ac:dyDescent="0.25">
      <c r="A13" s="41">
        <v>8</v>
      </c>
      <c r="B13" s="154" t="s">
        <v>958</v>
      </c>
      <c r="C13" s="155"/>
      <c r="D13" s="62" t="s">
        <v>959</v>
      </c>
      <c r="E13" s="91" t="s">
        <v>933</v>
      </c>
      <c r="F13" s="60">
        <v>20</v>
      </c>
      <c r="G13" s="125">
        <f t="shared" si="0"/>
        <v>0</v>
      </c>
      <c r="H13" s="32"/>
    </row>
    <row r="14" spans="1:8" ht="17.5" x14ac:dyDescent="0.25">
      <c r="A14" s="41">
        <v>9</v>
      </c>
      <c r="B14" s="154" t="s">
        <v>960</v>
      </c>
      <c r="C14" s="155"/>
      <c r="D14" s="62" t="s">
        <v>941</v>
      </c>
      <c r="E14" s="91" t="s">
        <v>933</v>
      </c>
      <c r="F14" s="124">
        <v>12</v>
      </c>
      <c r="G14" s="125">
        <f t="shared" si="0"/>
        <v>0</v>
      </c>
      <c r="H14" s="32"/>
    </row>
    <row r="15" spans="1:8" ht="17.5" x14ac:dyDescent="0.25">
      <c r="A15" s="41">
        <v>10</v>
      </c>
      <c r="B15" s="154" t="s">
        <v>961</v>
      </c>
      <c r="C15" s="155"/>
      <c r="D15" s="62" t="s">
        <v>942</v>
      </c>
      <c r="E15" s="148" t="s">
        <v>831</v>
      </c>
      <c r="F15" s="124">
        <v>24</v>
      </c>
      <c r="G15" s="125">
        <f t="shared" si="0"/>
        <v>0</v>
      </c>
      <c r="H15" s="150"/>
    </row>
    <row r="16" spans="1:8" ht="17.5" x14ac:dyDescent="0.25">
      <c r="A16" s="41">
        <v>11</v>
      </c>
      <c r="B16" s="154" t="s">
        <v>962</v>
      </c>
      <c r="C16" s="155"/>
      <c r="D16" s="62" t="s">
        <v>917</v>
      </c>
      <c r="E16" s="91" t="s">
        <v>934</v>
      </c>
      <c r="F16" s="60">
        <v>75</v>
      </c>
      <c r="G16" s="125">
        <f t="shared" si="0"/>
        <v>0</v>
      </c>
      <c r="H16" s="32"/>
    </row>
    <row r="17" spans="1:8" ht="17.5" x14ac:dyDescent="0.25">
      <c r="A17" s="41">
        <v>12</v>
      </c>
      <c r="B17" s="154" t="s">
        <v>963</v>
      </c>
      <c r="C17" s="155"/>
      <c r="D17" s="62" t="s">
        <v>943</v>
      </c>
      <c r="E17" s="91" t="s">
        <v>933</v>
      </c>
      <c r="F17" s="60">
        <v>60</v>
      </c>
      <c r="G17" s="125">
        <f t="shared" si="0"/>
        <v>0</v>
      </c>
      <c r="H17" s="32"/>
    </row>
    <row r="18" spans="1:8" ht="25" x14ac:dyDescent="0.25">
      <c r="A18" s="41">
        <v>13</v>
      </c>
      <c r="B18" s="154" t="s">
        <v>964</v>
      </c>
      <c r="C18" s="155"/>
      <c r="D18" s="62" t="s">
        <v>876</v>
      </c>
      <c r="E18" s="148" t="s">
        <v>557</v>
      </c>
      <c r="F18" s="124">
        <v>100</v>
      </c>
      <c r="G18" s="125">
        <f t="shared" si="0"/>
        <v>0</v>
      </c>
      <c r="H18" s="150"/>
    </row>
    <row r="19" spans="1:8" ht="17.5" x14ac:dyDescent="0.25">
      <c r="A19" s="41">
        <v>14</v>
      </c>
      <c r="B19" s="154" t="s">
        <v>965</v>
      </c>
      <c r="C19" s="155"/>
      <c r="D19" s="62" t="s">
        <v>966</v>
      </c>
      <c r="E19" s="91" t="s">
        <v>933</v>
      </c>
      <c r="F19" s="124">
        <v>20</v>
      </c>
      <c r="G19" s="125">
        <f t="shared" si="0"/>
        <v>0</v>
      </c>
      <c r="H19" s="32"/>
    </row>
    <row r="20" spans="1:8" ht="25" x14ac:dyDescent="0.25">
      <c r="A20" s="41">
        <v>15</v>
      </c>
      <c r="B20" s="154" t="s">
        <v>967</v>
      </c>
      <c r="C20" s="155"/>
      <c r="D20" s="65" t="s">
        <v>968</v>
      </c>
      <c r="E20" s="148" t="s">
        <v>831</v>
      </c>
      <c r="F20" s="124">
        <v>25</v>
      </c>
      <c r="G20" s="125">
        <f t="shared" si="0"/>
        <v>0</v>
      </c>
      <c r="H20" s="150"/>
    </row>
    <row r="21" spans="1:8" ht="24" customHeight="1" x14ac:dyDescent="0.25">
      <c r="A21" s="41">
        <v>16</v>
      </c>
      <c r="B21" s="154" t="s">
        <v>969</v>
      </c>
      <c r="C21" s="155"/>
      <c r="D21" s="65" t="s">
        <v>970</v>
      </c>
      <c r="E21" s="91" t="s">
        <v>875</v>
      </c>
      <c r="F21" s="60">
        <v>50</v>
      </c>
      <c r="G21" s="125">
        <f t="shared" si="0"/>
        <v>0</v>
      </c>
      <c r="H21" s="150"/>
    </row>
    <row r="22" spans="1:8" ht="27" x14ac:dyDescent="0.25">
      <c r="A22" s="41">
        <v>17</v>
      </c>
      <c r="B22" s="154" t="s">
        <v>971</v>
      </c>
      <c r="C22" s="155"/>
      <c r="D22" s="65" t="s">
        <v>972</v>
      </c>
      <c r="E22" s="91" t="s">
        <v>875</v>
      </c>
      <c r="F22" s="60">
        <v>25</v>
      </c>
      <c r="G22" s="125">
        <f t="shared" si="0"/>
        <v>0</v>
      </c>
      <c r="H22" s="150"/>
    </row>
    <row r="23" spans="1:8" ht="30.75" customHeight="1" x14ac:dyDescent="0.25">
      <c r="A23" s="41">
        <v>18</v>
      </c>
      <c r="B23" s="154" t="s">
        <v>973</v>
      </c>
      <c r="C23" s="155"/>
      <c r="D23" s="65" t="s">
        <v>974</v>
      </c>
      <c r="E23" s="91" t="s">
        <v>875</v>
      </c>
      <c r="F23" s="60">
        <v>50</v>
      </c>
      <c r="G23" s="125">
        <f t="shared" si="0"/>
        <v>0</v>
      </c>
      <c r="H23" s="149"/>
    </row>
    <row r="24" spans="1:8" ht="30" customHeight="1" x14ac:dyDescent="0.25">
      <c r="A24" s="41">
        <v>19</v>
      </c>
      <c r="B24" s="154" t="s">
        <v>975</v>
      </c>
      <c r="C24" s="155"/>
      <c r="D24" s="65" t="s">
        <v>976</v>
      </c>
      <c r="E24" s="91" t="s">
        <v>875</v>
      </c>
      <c r="F24" s="60">
        <v>25</v>
      </c>
      <c r="G24" s="125">
        <f t="shared" si="0"/>
        <v>0</v>
      </c>
      <c r="H24" s="149"/>
    </row>
    <row r="25" spans="1:8" ht="20.25" customHeight="1" x14ac:dyDescent="0.3">
      <c r="A25" s="48"/>
      <c r="B25" s="49"/>
      <c r="C25" s="49"/>
      <c r="D25" s="240" t="s">
        <v>834</v>
      </c>
      <c r="E25" s="240"/>
      <c r="F25" s="241"/>
      <c r="G25" s="120">
        <f>SUM(G5:G24)</f>
        <v>331000</v>
      </c>
      <c r="H25" s="149"/>
    </row>
    <row r="26" spans="1:8" ht="42.75" customHeight="1" x14ac:dyDescent="0.25">
      <c r="A26" s="48"/>
      <c r="B26" s="122" t="s">
        <v>841</v>
      </c>
      <c r="C26" s="49"/>
      <c r="D26" s="50"/>
      <c r="E26" s="42"/>
      <c r="F26" s="43"/>
      <c r="G26" s="44"/>
      <c r="H26" s="149"/>
    </row>
    <row r="27" spans="1:8" ht="25.5" customHeight="1" x14ac:dyDescent="0.25">
      <c r="A27" s="48"/>
      <c r="B27" s="238" t="s">
        <v>977</v>
      </c>
      <c r="C27" s="239"/>
      <c r="D27" s="239"/>
      <c r="E27" s="239"/>
      <c r="F27" s="239"/>
      <c r="G27" s="239"/>
      <c r="H27" s="149"/>
    </row>
    <row r="28" spans="1:8" x14ac:dyDescent="0.25">
      <c r="A28" s="149"/>
      <c r="B28" s="237" t="s">
        <v>936</v>
      </c>
      <c r="C28" s="237"/>
      <c r="D28" s="237"/>
      <c r="E28" s="237"/>
      <c r="F28" s="237"/>
      <c r="G28" s="237"/>
      <c r="H28" s="149"/>
    </row>
    <row r="29" spans="1:8" ht="30.65" customHeight="1" x14ac:dyDescent="0.25">
      <c r="A29" s="149"/>
      <c r="B29" s="227" t="s">
        <v>928</v>
      </c>
      <c r="C29" s="227"/>
      <c r="D29" s="227"/>
      <c r="E29" s="227"/>
      <c r="F29" s="227"/>
      <c r="G29" s="227"/>
      <c r="H29" s="149"/>
    </row>
    <row r="30" spans="1:8" x14ac:dyDescent="0.25">
      <c r="A30" s="149"/>
      <c r="B30" s="226" t="s">
        <v>937</v>
      </c>
      <c r="C30" s="226"/>
      <c r="D30" s="226"/>
      <c r="E30" s="226"/>
      <c r="F30" s="226"/>
      <c r="G30" s="226"/>
      <c r="H30" s="149"/>
    </row>
    <row r="31" spans="1:8" x14ac:dyDescent="0.25">
      <c r="A31" s="149"/>
      <c r="B31" s="226" t="s">
        <v>940</v>
      </c>
      <c r="C31" s="226"/>
      <c r="D31" s="226"/>
      <c r="E31" s="226"/>
      <c r="F31" s="226"/>
      <c r="G31" s="226"/>
      <c r="H31" s="149"/>
    </row>
    <row r="32" spans="1:8" ht="42.75" customHeight="1" x14ac:dyDescent="0.25">
      <c r="A32" s="149"/>
      <c r="B32" s="149"/>
      <c r="C32" s="149"/>
      <c r="D32" s="149"/>
      <c r="E32" s="149"/>
      <c r="F32" s="149"/>
      <c r="G32" s="149"/>
      <c r="H32" s="149"/>
    </row>
    <row r="33" spans="1:8" ht="42.75" customHeight="1" x14ac:dyDescent="0.25">
      <c r="A33" s="149"/>
      <c r="B33" s="149"/>
      <c r="C33" s="149"/>
      <c r="D33" s="149"/>
      <c r="E33" s="149"/>
      <c r="F33" s="149"/>
      <c r="G33" s="149"/>
      <c r="H33" s="149"/>
    </row>
    <row r="34" spans="1:8" ht="42.75" customHeight="1" x14ac:dyDescent="0.25">
      <c r="A34" s="149"/>
      <c r="B34" s="149"/>
      <c r="C34" s="149"/>
      <c r="D34" s="149"/>
      <c r="E34" s="149"/>
      <c r="F34" s="149"/>
      <c r="G34" s="149"/>
      <c r="H34" s="149"/>
    </row>
    <row r="35" spans="1:8" ht="42.75" customHeight="1" x14ac:dyDescent="0.25">
      <c r="A35" s="149"/>
      <c r="B35" s="149"/>
      <c r="C35" s="149"/>
      <c r="D35" s="149"/>
      <c r="E35" s="149"/>
      <c r="F35" s="149"/>
      <c r="G35" s="149"/>
      <c r="H35" s="149"/>
    </row>
    <row r="36" spans="1:8" ht="42.75" customHeight="1" x14ac:dyDescent="0.25"/>
    <row r="37" spans="1:8" ht="42.75" customHeight="1" x14ac:dyDescent="0.25"/>
    <row r="38" spans="1:8" ht="42.75" customHeight="1" x14ac:dyDescent="0.25"/>
    <row r="39" spans="1:8" ht="42.75" customHeight="1" x14ac:dyDescent="0.25"/>
  </sheetData>
  <protectedRanges>
    <protectedRange sqref="D4" name="Rozstęp6"/>
    <protectedRange sqref="C4" name="Rozstęp5_2"/>
    <protectedRange sqref="C4" name="Rozstęp3_2"/>
    <protectedRange sqref="C4" name="Rozstęp1_3"/>
    <protectedRange sqref="C4" name="Rozstęp2_2"/>
    <protectedRange sqref="C4" name="Rozstęp4_2"/>
    <protectedRange sqref="C7:C24" name="Rozstęp5"/>
    <protectedRange sqref="C7:C24" name="Rozstęp3"/>
    <protectedRange sqref="C7:C24" name="Rozstęp1"/>
    <protectedRange sqref="C7:C24" name="Rozstęp2"/>
    <protectedRange sqref="C7:C24" name="Rozstęp4"/>
  </protectedRanges>
  <mergeCells count="14">
    <mergeCell ref="B30:G30"/>
    <mergeCell ref="B31:G31"/>
    <mergeCell ref="B29:G29"/>
    <mergeCell ref="A1:B1"/>
    <mergeCell ref="A2:G2"/>
    <mergeCell ref="B5:C5"/>
    <mergeCell ref="E5:E6"/>
    <mergeCell ref="G5:G6"/>
    <mergeCell ref="B6:C6"/>
    <mergeCell ref="B28:G28"/>
    <mergeCell ref="B27:G27"/>
    <mergeCell ref="D25:F25"/>
    <mergeCell ref="B3:C3"/>
    <mergeCell ref="A4:A6"/>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H7"/>
  <sheetViews>
    <sheetView zoomScale="120" zoomScaleNormal="120" workbookViewId="0">
      <selection activeCell="B5" sqref="B5:G5"/>
    </sheetView>
  </sheetViews>
  <sheetFormatPr defaultRowHeight="12.5" x14ac:dyDescent="0.25"/>
  <cols>
    <col min="1" max="1" width="2.54296875" bestFit="1" customWidth="1"/>
    <col min="2" max="2" width="60.81640625" customWidth="1"/>
    <col min="3" max="4" width="19.54296875" style="53" customWidth="1"/>
    <col min="5" max="5" width="22.81640625" style="53" customWidth="1"/>
    <col min="6" max="6" width="8.81640625" customWidth="1"/>
    <col min="7" max="7" width="17" customWidth="1"/>
    <col min="8" max="8" width="22.1796875" customWidth="1"/>
  </cols>
  <sheetData>
    <row r="1" spans="1:8" x14ac:dyDescent="0.25">
      <c r="A1" s="246" t="s">
        <v>926</v>
      </c>
      <c r="B1" s="246"/>
      <c r="C1" s="246"/>
      <c r="D1" s="246"/>
      <c r="E1" s="246"/>
      <c r="F1" s="246"/>
      <c r="G1" s="246"/>
    </row>
    <row r="2" spans="1:8" ht="53.25" customHeight="1" thickBot="1" x14ac:dyDescent="0.3">
      <c r="B2" s="52" t="s">
        <v>837</v>
      </c>
      <c r="C2" s="54" t="s">
        <v>922</v>
      </c>
      <c r="D2" s="54" t="s">
        <v>921</v>
      </c>
      <c r="E2" s="126" t="s">
        <v>919</v>
      </c>
      <c r="F2" s="37" t="s">
        <v>842</v>
      </c>
      <c r="G2" s="37" t="s">
        <v>839</v>
      </c>
    </row>
    <row r="3" spans="1:8" ht="22.5" customHeight="1" thickBot="1" x14ac:dyDescent="0.3">
      <c r="A3" s="127" t="s">
        <v>835</v>
      </c>
      <c r="B3" s="127" t="s">
        <v>836</v>
      </c>
      <c r="C3" s="128">
        <f>'Katalog stawek i wskaźników'!G25</f>
        <v>331000</v>
      </c>
      <c r="D3" s="129">
        <v>4</v>
      </c>
      <c r="E3" s="131">
        <f>C3*D3</f>
        <v>1324000</v>
      </c>
      <c r="F3" s="132">
        <v>0.23</v>
      </c>
      <c r="G3" s="130">
        <f>E3*F3+E3</f>
        <v>1628520</v>
      </c>
      <c r="H3" s="53"/>
    </row>
    <row r="4" spans="1:8" ht="27.75" customHeight="1" x14ac:dyDescent="0.25">
      <c r="B4" s="61" t="s">
        <v>841</v>
      </c>
    </row>
    <row r="5" spans="1:8" ht="47.25" customHeight="1" x14ac:dyDescent="0.25">
      <c r="B5" s="237" t="s">
        <v>939</v>
      </c>
      <c r="C5" s="237"/>
      <c r="D5" s="237"/>
      <c r="E5" s="237"/>
      <c r="F5" s="237"/>
      <c r="G5" s="237"/>
    </row>
    <row r="7" spans="1:8" x14ac:dyDescent="0.25">
      <c r="B7" s="61"/>
    </row>
  </sheetData>
  <protectedRanges>
    <protectedRange sqref="F3" name="Rozstęp1"/>
  </protectedRanges>
  <mergeCells count="2">
    <mergeCell ref="B5:G5"/>
    <mergeCell ref="A1:G1"/>
  </mergeCells>
  <pageMargins left="0.7" right="0.7" top="0.75" bottom="0.75" header="0.3" footer="0.3"/>
  <pageSetup paperSize="9" orientation="portrait" verticalDpi="599"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DMS2_SWPP2_BaseDocument" ma:contentTypeID="0x0101891000ED70224960BAB84ABE34E15D166214BB" ma:contentTypeVersion="0" ma:contentTypeDescription="SWPP2 Dokument bazowy" ma:contentTypeScope="" ma:versionID="e295e7e05c351f4c96f662046f1d3b3a">
  <xsd:schema xmlns:xsd="http://www.w3.org/2001/XMLSchema" xmlns:xs="http://www.w3.org/2001/XMLSchema" xmlns:p="http://schemas.microsoft.com/office/2006/metadata/properties" xmlns:ns1="http://schemas.microsoft.com/sharepoint/v3" xmlns:ns2="a19cb1c7-c5c7-46d4-85ae-d83685407bba" targetNamespace="http://schemas.microsoft.com/office/2006/metadata/properties" ma:root="true" ma:fieldsID="a876582a7408055d23e242127dd52d6a" ns1:_="" ns2:_="">
    <xsd:import namespace="http://schemas.microsoft.com/sharepoint/v3"/>
    <xsd:import namespace="a19cb1c7-c5c7-46d4-85ae-d83685407bba"/>
    <xsd:element name="properties">
      <xsd:complexType>
        <xsd:sequence>
          <xsd:element name="documentManagement">
            <xsd:complexType>
              <xsd:all>
                <xsd:element ref="ns2:_dlc_DocId" minOccurs="0"/>
                <xsd:element ref="ns2:_dlc_DocIdUrl" minOccurs="0"/>
                <xsd:element ref="ns2:_dlc_DocIdPersistId" minOccurs="0"/>
                <xsd:element ref="ns1:dmsv2BaseClientSystemDocumentID" minOccurs="0"/>
                <xsd:element ref="ns1:dmsv2BaseCreatedByID" minOccurs="0"/>
                <xsd:element ref="ns1:dmsv2BaseModifiedByID" minOccurs="0"/>
                <xsd:element ref="ns1:dmsv2BaseClientSystemCode" minOccurs="0"/>
                <xsd:element ref="ns1:dmsv2BaseDisplayName" minOccurs="0"/>
                <xsd:element ref="ns1:dmsv2BaseFileName" minOccurs="0"/>
                <xsd:element ref="ns1:dmsv2BaseIsSensitive" minOccurs="0"/>
                <xsd:element ref="ns1:dmsv2BaseMarkedAsDeleted" minOccurs="0"/>
                <xsd:element ref="ns1:dmsv2BaseMoved" minOccurs="0"/>
                <xsd:element ref="ns1:dmsv2SWPP2ObjectDepartment" minOccurs="0"/>
                <xsd:element ref="ns1:dmsv2SWPP2IDSWPP2" minOccurs="0"/>
                <xsd:element ref="ns1:dmsv2SWPP2SumMD5" minOccurs="0"/>
                <xsd:element ref="ns1:dmsv2SWPP2MimeType" minOccurs="0"/>
                <xsd:element ref="ns1:dmsv2SWPP2ObjectNumber" minOccurs="0"/>
                <xsd:element ref="ns1:dmsv2SWPP2ObjectName" minOccurs="0"/>
                <xsd:element ref="ns1:dmsv2SWPP2SubObjectNam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dmsv2BaseClientSystemDocumentID" ma:index="11" nillable="true" ma:displayName="Klient dokument ID" ma:description="Identyfikator dokumentu pochodzący z systemu klienckiego" ma:internalName="dmsv2BaseClientSystemDocumentID">
      <xsd:simpleType>
        <xsd:restriction base="dms:Text">
          <xsd:maxLength value="255"/>
        </xsd:restriction>
      </xsd:simpleType>
    </xsd:element>
    <xsd:element name="dmsv2BaseCreatedByID" ma:index="12" nillable="true" ma:displayName="Klient Utworzony przez" ma:description="Pole zawiera znacznik użytkownika tworzącego dokument w DMS" ma:internalName="dmsv2BaseCreatedByID">
      <xsd:simpleType>
        <xsd:restriction base="dms:Text">
          <xsd:maxLength value="255"/>
        </xsd:restriction>
      </xsd:simpleType>
    </xsd:element>
    <xsd:element name="dmsv2BaseModifiedByID" ma:index="13" nillable="true" ma:displayName="Klient Zmodyfikowany przez" ma:description="Pole zawiera znacznik użytkownika modyfikującego dokument w DMS" ma:internalName="dmsv2BaseModifiedByID">
      <xsd:simpleType>
        <xsd:restriction base="dms:Text">
          <xsd:maxLength value="255"/>
        </xsd:restriction>
      </xsd:simpleType>
    </xsd:element>
    <xsd:element name="dmsv2BaseClientSystemCode" ma:index="14" nillable="true" ma:displayName="Kod systemu klienta" ma:description="Kod systemu klienta" ma:internalName="dmsv2BaseClientSystemCode">
      <xsd:simpleType>
        <xsd:restriction base="dms:Text">
          <xsd:maxLength value="255"/>
        </xsd:restriction>
      </xsd:simpleType>
    </xsd:element>
    <xsd:element name="dmsv2BaseDisplayName" ma:index="15" nillable="true" ma:displayName="Nazwa wyświetlana" ma:description="Nazwa wyświetlana pliku" ma:internalName="dmsv2BaseDisplayName">
      <xsd:simpleType>
        <xsd:restriction base="dms:Text">
          <xsd:maxLength value="255"/>
        </xsd:restriction>
      </xsd:simpleType>
    </xsd:element>
    <xsd:element name="dmsv2BaseFileName" ma:index="16" nillable="true" ma:displayName="Nazawa pliku" ma:description="Nazwa pliku Klienta" ma:internalName="dmsv2BaseFileName">
      <xsd:simpleType>
        <xsd:restriction base="dms:Text">
          <xsd:maxLength value="255"/>
        </xsd:restriction>
      </xsd:simpleType>
    </xsd:element>
    <xsd:element name="dmsv2BaseIsSensitive" ma:index="17" nillable="true" ma:displayName="Dane wrażliwe" ma:default="0" ma:description="" ma:internalName="dmsv2BaseIsSensitive">
      <xsd:simpleType>
        <xsd:restriction base="dms:Boolean"/>
      </xsd:simpleType>
    </xsd:element>
    <xsd:element name="dmsv2BaseMarkedAsDeleted" ma:index="18" nillable="true" ma:displayName="Oznaczony jako usunięty" ma:default="0" ma:description="Znacznik jest ustawiany gdy jest usuwany dokument" ma:internalName="dmsv2BaseMarkedAsDeleted">
      <xsd:simpleType>
        <xsd:restriction base="dms:Boolean"/>
      </xsd:simpleType>
    </xsd:element>
    <xsd:element name="dmsv2BaseMoved" ma:index="19" nillable="true" ma:displayName="Przeniesiony" ma:default="0" ma:description="Znacznik jest ustawiany gdy dokument zmienia lokalizację" ma:internalName="dmsv2BaseMoved">
      <xsd:simpleType>
        <xsd:restriction base="dms:Boolean"/>
      </xsd:simpleType>
    </xsd:element>
    <xsd:element name="dmsv2SWPP2ObjectDepartment" ma:index="20" nillable="true" ma:displayName="Jednostka organizacyjna objektu" ma:description="SWPP2 Jednostka organizacyjna objektu" ma:internalName="dmsv2SWPP2ObjectDepartment">
      <xsd:simpleType>
        <xsd:restriction base="dms:Text">
          <xsd:maxLength value="255"/>
        </xsd:restriction>
      </xsd:simpleType>
    </xsd:element>
    <xsd:element name="dmsv2SWPP2IDSWPP2" ma:index="21" nillable="true" ma:displayName="Identyfikator objektu w systemie SWPP2" ma:description="SWPP2 Identyfikator objektu w systemie SWPP2" ma:internalName="dmsv2SWPP2IDSWPP2">
      <xsd:simpleType>
        <xsd:restriction base="dms:Text">
          <xsd:maxLength value="255"/>
        </xsd:restriction>
      </xsd:simpleType>
    </xsd:element>
    <xsd:element name="dmsv2SWPP2SumMD5" ma:index="22" nillable="true" ma:displayName="Suma kontrolna MD5" ma:description="SWPP2 Suma kontrolna MD5" ma:internalName="dmsv2SWPP2SumMD5">
      <xsd:simpleType>
        <xsd:restriction base="dms:Text">
          <xsd:maxLength value="255"/>
        </xsd:restriction>
      </xsd:simpleType>
    </xsd:element>
    <xsd:element name="dmsv2SWPP2MimeType" ma:index="23" nillable="true" ma:displayName="Typ MIME" ma:description="SWPP2 Typ MIME" ma:internalName="dmsv2SWPP2MimeType">
      <xsd:simpleType>
        <xsd:restriction base="dms:Text">
          <xsd:maxLength value="255"/>
        </xsd:restriction>
      </xsd:simpleType>
    </xsd:element>
    <xsd:element name="dmsv2SWPP2ObjectNumber" ma:index="24" nillable="true" ma:displayName="Numer Objektu" ma:description="SWPP2 Numer Objektu" ma:internalName="dmsv2SWPP2ObjectNumber">
      <xsd:simpleType>
        <xsd:restriction base="dms:Text">
          <xsd:maxLength value="255"/>
        </xsd:restriction>
      </xsd:simpleType>
    </xsd:element>
    <xsd:element name="dmsv2SWPP2ObjectName" ma:index="25" nillable="true" ma:displayName="Nazwa objektu" ma:description="SWPP2 Nazwa objektu" ma:internalName="dmsv2SWPP2ObjectName">
      <xsd:simpleType>
        <xsd:restriction base="dms:Text">
          <xsd:maxLength value="255"/>
        </xsd:restriction>
      </xsd:simpleType>
    </xsd:element>
    <xsd:element name="dmsv2SWPP2SubObjectName" ma:index="26" nillable="true" ma:displayName="Nazwa podobjektu" ma:description="SWPP2 Nazwa podobjektu" ma:internalName="dmsv2SWPP2SubObjectNam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19cb1c7-c5c7-46d4-85ae-d83685407bba" elementFormDefault="qualified">
    <xsd:import namespace="http://schemas.microsoft.com/office/2006/documentManagement/types"/>
    <xsd:import namespace="http://schemas.microsoft.com/office/infopath/2007/PartnerControls"/>
    <xsd:element name="_dlc_DocId" ma:index="8" nillable="true" ma:displayName="Wartość identyfikatora dokumentu" ma:description="Wartość identyfikatora dokumentu przypisanego do tego elementu." ma:internalName="_dlc_DocId" ma:readOnly="true">
      <xsd:simpleType>
        <xsd:restriction base="dms:Text"/>
      </xsd:simpleType>
    </xsd:element>
    <xsd:element name="_dlc_DocIdUrl" ma:index="9" nillable="true" ma:displayName="Identyfikator dokumentu" ma:description="Łącze stałe do tego dokumentu."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zawartości"/>
        <xsd:element ref="dc:title" minOccurs="0" maxOccurs="1" ma:index="4"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dlc_DocId xmlns="a19cb1c7-c5c7-46d4-85ae-d83685407bba">AEASQFSYQUA4-1784930391-15723</_dlc_DocId>
    <_dlc_DocIdUrl xmlns="a19cb1c7-c5c7-46d4-85ae-d83685407bba">
      <Url>https://swpp2.dms.gkpge.pl/sites/32/_layouts/15/DocIdRedir.aspx?ID=AEASQFSYQUA4-1784930391-15723</Url>
      <Description>AEASQFSYQUA4-1784930391-15723</Description>
    </_dlc_DocIdUrl>
    <dmsv2BaseFileName xmlns="http://schemas.microsoft.com/sharepoint/v3">Zał. nr 11 do SWZ - Formularz cenowy.xlsx</dmsv2BaseFileName>
    <dmsv2BaseDisplayName xmlns="http://schemas.microsoft.com/sharepoint/v3">Zał. nr 11 do SWZ - Formularz cenowy</dmsv2BaseDisplayName>
    <dmsv2SWPP2ObjectNumber xmlns="http://schemas.microsoft.com/sharepoint/v3">POST/PEC/PEC/UZI/01021/2024                       </dmsv2SWPP2ObjectNumber>
    <dmsv2SWPP2SumMD5 xmlns="http://schemas.microsoft.com/sharepoint/v3">67ac9fde4a78ae46e9b92a334d447e47</dmsv2SWPP2SumMD5>
    <dmsv2BaseMoved xmlns="http://schemas.microsoft.com/sharepoint/v3">false</dmsv2BaseMoved>
    <dmsv2BaseIsSensitive xmlns="http://schemas.microsoft.com/sharepoint/v3">true</dmsv2BaseIsSensitive>
    <dmsv2SWPP2IDSWPP2 xmlns="http://schemas.microsoft.com/sharepoint/v3">658130</dmsv2SWPP2IDSWPP2>
    <dmsv2SWPP2MimeType xmlns="http://schemas.microsoft.com/sharepoint/v3">application/vnd.openxmlformats-officedocument.spreadsheetml.sheet</dmsv2SWPP2MimeType>
    <dmsv2SWPP2SubObjectName xmlns="http://schemas.microsoft.com/sharepoint/v3">SIWZ</dmsv2SWPP2SubObjectName>
    <dmsv2BaseMarkedAsDeleted xmlns="http://schemas.microsoft.com/sharepoint/v3">false</dmsv2BaseMarkedAsDeleted>
    <dmsv2BaseClientSystemCode xmlns="http://schemas.microsoft.com/sharepoint/v3">SWPP2</dmsv2BaseClientSystemCode>
    <dmsv2BaseClientSystemDocumentID xmlns="http://schemas.microsoft.com/sharepoint/v3">20953696</dmsv2BaseClientSystemDocumentID>
    <dmsv2BaseModifiedByID xmlns="http://schemas.microsoft.com/sharepoint/v3">19101122</dmsv2BaseModifiedByID>
    <dmsv2BaseCreatedByID xmlns="http://schemas.microsoft.com/sharepoint/v3">19101122</dmsv2BaseCreatedByID>
    <dmsv2SWPP2ObjectDepartment xmlns="http://schemas.microsoft.com/sharepoint/v3">00000001000l00030002</dmsv2SWPP2ObjectDepartment>
    <dmsv2SWPP2ObjectName xmlns="http://schemas.microsoft.com/sharepoint/v3">Postępowanie</dmsv2SWPP2ObjectNam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A3C77DB-F271-4435-9E3A-84E8CE501D34}">
  <ds:schemaRefs>
    <ds:schemaRef ds:uri="http://schemas.microsoft.com/sharepoint/events"/>
  </ds:schemaRefs>
</ds:datastoreItem>
</file>

<file path=customXml/itemProps2.xml><?xml version="1.0" encoding="utf-8"?>
<ds:datastoreItem xmlns:ds="http://schemas.openxmlformats.org/officeDocument/2006/customXml" ds:itemID="{75E57D96-CA7E-4C9D-B999-60CD40848430}"/>
</file>

<file path=customXml/itemProps3.xml><?xml version="1.0" encoding="utf-8"?>
<ds:datastoreItem xmlns:ds="http://schemas.openxmlformats.org/officeDocument/2006/customXml" ds:itemID="{F5F78AE0-A857-45F1-B9C2-8B3ADA0C2C8D}">
  <ds:schemaRefs>
    <ds:schemaRef ds:uri="http://schemas.microsoft.com/sharepoint/v3"/>
    <ds:schemaRef ds:uri="http://purl.org/dc/terms/"/>
    <ds:schemaRef ds:uri="http://schemas.openxmlformats.org/package/2006/metadata/core-properties"/>
    <ds:schemaRef ds:uri="795885e0-0611-46e8-aa7d-6ce7adba2769"/>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www.w3.org/XML/1998/namespace"/>
    <ds:schemaRef ds:uri="http://purl.org/dc/dcmitype/"/>
  </ds:schemaRefs>
</ds:datastoreItem>
</file>

<file path=customXml/itemProps4.xml><?xml version="1.0" encoding="utf-8"?>
<ds:datastoreItem xmlns:ds="http://schemas.openxmlformats.org/officeDocument/2006/customXml" ds:itemID="{DB851F3B-FEFA-49E1-9BE7-D4FD4B65FCB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4</vt:i4>
      </vt:variant>
    </vt:vector>
  </HeadingPairs>
  <TitlesOfParts>
    <vt:vector size="4" baseType="lpstr">
      <vt:lpstr>Katalog  prac GDAŃSK</vt:lpstr>
      <vt:lpstr>Katalog prac GDYNIA</vt:lpstr>
      <vt:lpstr>Katalog stawek i wskaźników</vt:lpstr>
      <vt:lpstr>Wartość zamówienia na 4 lata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Marynowicz Krzysztof</dc:creator>
  <cp:lastModifiedBy>Stolarz Beata [PGE EC S.A.]</cp:lastModifiedBy>
  <cp:lastPrinted>2024-08-02T09:48:09Z</cp:lastPrinted>
  <dcterms:created xsi:type="dcterms:W3CDTF">2019-07-04T12:46:04Z</dcterms:created>
  <dcterms:modified xsi:type="dcterms:W3CDTF">2024-10-30T10:17:36Z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0x0101891000ED70224960BAB84ABE34E15D166214BB</vt:lpwstr>
  </property>
  <property fmtid="{D5CDD505-2E9C-101B-9397-08002B2CF9AE}" pid="3" name="_dlc_DocIdItemGuid">
    <vt:lpwstr>e301401b-e37f-460e-8437-43b3ab9ec3e5</vt:lpwstr>
  </property>
</Properties>
</file>