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8505" yWindow="0" windowWidth="4125" windowHeight="5175" activeTab="1"/>
  </bookViews>
  <sheets>
    <sheet name="Załącznik nr 2 - cenowy" sheetId="3" r:id="rId1"/>
    <sheet name="Załącznik 2.1" sheetId="4" r:id="rId2"/>
    <sheet name="Załącznik 2.2" sheetId="2" r:id="rId3"/>
  </sheets>
  <definedNames>
    <definedName name="_xlnm.Print_Area" localSheetId="1">'Załącznik 2.1'!$A$1:$G$40</definedName>
    <definedName name="_xlnm.Print_Area" localSheetId="2">'Załącznik 2.2'!$A$1:$G$18</definedName>
    <definedName name="_xlnm.Print_Area" localSheetId="0">'Załącznik nr 2 - cenowy'!$A$1:$F$17</definedName>
  </definedNames>
  <calcPr calcId="162913" iterateCount="20"/>
</workbook>
</file>

<file path=xl/calcChain.xml><?xml version="1.0" encoding="utf-8"?>
<calcChain xmlns="http://schemas.openxmlformats.org/spreadsheetml/2006/main">
  <c r="F9" i="4" l="1"/>
  <c r="E8" i="2" l="1"/>
  <c r="F7" i="2" l="1"/>
  <c r="G7" i="2" s="1"/>
  <c r="G8" i="2" s="1"/>
  <c r="F16" i="4"/>
  <c r="G9" i="2" l="1"/>
  <c r="G10" i="2" l="1"/>
  <c r="F7" i="3" l="1"/>
  <c r="F8" i="3" s="1"/>
</calcChain>
</file>

<file path=xl/sharedStrings.xml><?xml version="1.0" encoding="utf-8"?>
<sst xmlns="http://schemas.openxmlformats.org/spreadsheetml/2006/main" count="90" uniqueCount="75">
  <si>
    <t>Lp.</t>
  </si>
  <si>
    <t>1.</t>
  </si>
  <si>
    <t>Oznaczenie</t>
  </si>
  <si>
    <t>Opis</t>
  </si>
  <si>
    <r>
      <t>Wskaźnik kosztu zakupu K</t>
    </r>
    <r>
      <rPr>
        <b/>
        <vertAlign val="subscript"/>
        <sz val="9"/>
        <color rgb="FF000000"/>
        <rFont val="Calibri"/>
        <family val="2"/>
        <charset val="238"/>
        <scheme val="minor"/>
      </rPr>
      <t>Z</t>
    </r>
    <r>
      <rPr>
        <b/>
        <sz val="9"/>
        <color rgb="FF000000"/>
        <rFont val="Calibri"/>
        <family val="2"/>
        <charset val="238"/>
        <scheme val="minor"/>
      </rPr>
      <t xml:space="preserve"> 
[%]</t>
    </r>
  </si>
  <si>
    <t>R</t>
  </si>
  <si>
    <t>SUMA:</t>
  </si>
  <si>
    <t>Wartość Oferty:</t>
  </si>
  <si>
    <t>Wartość Oferty netto
[PLN]</t>
  </si>
  <si>
    <t>Dnia</t>
  </si>
  <si>
    <t>Podpis:</t>
  </si>
  <si>
    <t>Tabela nr 1 – Składniki cenotwórcze*</t>
  </si>
  <si>
    <t>Składnik cenotwórczy</t>
  </si>
  <si>
    <t>Symbol</t>
  </si>
  <si>
    <t>Jednostka</t>
  </si>
  <si>
    <t>Wartość</t>
  </si>
  <si>
    <t>Stawka roboczogodziny brutto</t>
  </si>
  <si>
    <t>PLN</t>
  </si>
  <si>
    <t>2a</t>
  </si>
  <si>
    <t>Stawka podstawowa za roboczogodziny netto</t>
  </si>
  <si>
    <t>Rb</t>
  </si>
  <si>
    <t>2b</t>
  </si>
  <si>
    <t>%</t>
  </si>
  <si>
    <t>2c</t>
  </si>
  <si>
    <t>2d</t>
  </si>
  <si>
    <t>gdzie:</t>
  </si>
  <si>
    <t>Przy założeniu, że:</t>
  </si>
  <si>
    <t>R – stawka roboczogodziny brutto;</t>
  </si>
  <si>
    <t>Rb — stawka roboczogodziny netto;</t>
  </si>
  <si>
    <r>
      <t>K</t>
    </r>
    <r>
      <rPr>
        <vertAlign val="subscript"/>
        <sz val="10"/>
        <color theme="1"/>
        <rFont val="Calibri"/>
        <family val="2"/>
        <charset val="238"/>
      </rPr>
      <t>p</t>
    </r>
  </si>
  <si>
    <r>
      <t>Z</t>
    </r>
    <r>
      <rPr>
        <vertAlign val="subscript"/>
        <sz val="10"/>
        <color theme="1"/>
        <rFont val="Calibri"/>
        <family val="2"/>
        <charset val="238"/>
      </rPr>
      <t>R,S</t>
    </r>
  </si>
  <si>
    <r>
      <t>K</t>
    </r>
    <r>
      <rPr>
        <vertAlign val="subscript"/>
        <sz val="10"/>
        <color theme="1"/>
        <rFont val="Calibri"/>
        <family val="2"/>
        <charset val="238"/>
      </rPr>
      <t>z</t>
    </r>
  </si>
  <si>
    <r>
      <t>R = Rb + (W</t>
    </r>
    <r>
      <rPr>
        <b/>
        <vertAlign val="subscript"/>
        <sz val="10"/>
        <color theme="1"/>
        <rFont val="Calibri"/>
        <family val="2"/>
        <charset val="238"/>
      </rPr>
      <t>Kp</t>
    </r>
    <r>
      <rPr>
        <b/>
        <sz val="10"/>
        <color theme="1"/>
        <rFont val="Calibri"/>
        <family val="2"/>
        <charset val="238"/>
      </rPr>
      <t xml:space="preserve"> x Rb) + [Rb + (W</t>
    </r>
    <r>
      <rPr>
        <b/>
        <vertAlign val="subscript"/>
        <sz val="10"/>
        <color theme="1"/>
        <rFont val="Calibri"/>
        <family val="2"/>
        <charset val="238"/>
      </rPr>
      <t>Kp</t>
    </r>
    <r>
      <rPr>
        <b/>
        <sz val="10"/>
        <color theme="1"/>
        <rFont val="Calibri"/>
        <family val="2"/>
        <charset val="238"/>
      </rPr>
      <t xml:space="preserve"> x Rb)] x Wz</t>
    </r>
    <r>
      <rPr>
        <b/>
        <vertAlign val="subscript"/>
        <sz val="10"/>
        <color theme="1"/>
        <rFont val="Calibri"/>
        <family val="2"/>
        <charset val="238"/>
      </rPr>
      <t>R</t>
    </r>
  </si>
  <si>
    <r>
      <t>W</t>
    </r>
    <r>
      <rPr>
        <vertAlign val="subscript"/>
        <sz val="10"/>
        <color theme="1"/>
        <rFont val="Calibri"/>
        <family val="2"/>
        <charset val="238"/>
      </rPr>
      <t>Kp</t>
    </r>
    <r>
      <rPr>
        <sz val="10"/>
        <color theme="1"/>
        <rFont val="Calibri"/>
        <family val="2"/>
        <charset val="238"/>
      </rPr>
      <t xml:space="preserve"> — wskaźnik narzutu kosztów pośrednich równy Kp/100;</t>
    </r>
  </si>
  <si>
    <r>
      <t>Wz</t>
    </r>
    <r>
      <rPr>
        <vertAlign val="subscript"/>
        <sz val="10"/>
        <color theme="1"/>
        <rFont val="Calibri"/>
        <family val="2"/>
        <charset val="238"/>
      </rPr>
      <t>R</t>
    </r>
    <r>
      <rPr>
        <sz val="10"/>
        <color theme="1"/>
        <rFont val="Calibri"/>
        <family val="2"/>
        <charset val="238"/>
      </rPr>
      <t xml:space="preserve"> — wskaźnik narzutu zysku za robociznę równy Z</t>
    </r>
    <r>
      <rPr>
        <vertAlign val="subscript"/>
        <sz val="10"/>
        <color theme="1"/>
        <rFont val="Calibri"/>
        <family val="2"/>
        <charset val="238"/>
      </rPr>
      <t>R</t>
    </r>
    <r>
      <rPr>
        <sz val="10"/>
        <color theme="1"/>
        <rFont val="Calibri"/>
        <family val="2"/>
        <charset val="238"/>
      </rPr>
      <t>/100;</t>
    </r>
  </si>
  <si>
    <t>UWAGA:</t>
  </si>
  <si>
    <t xml:space="preserve">Uwaga: </t>
  </si>
  <si>
    <t>Rn</t>
  </si>
  <si>
    <r>
      <t>W</t>
    </r>
    <r>
      <rPr>
        <vertAlign val="subscript"/>
        <sz val="11"/>
        <color theme="1"/>
        <rFont val="Calibri"/>
        <family val="2"/>
        <charset val="238"/>
        <scheme val="minor"/>
      </rPr>
      <t>R</t>
    </r>
  </si>
  <si>
    <r>
      <t>W</t>
    </r>
    <r>
      <rPr>
        <vertAlign val="subscript"/>
        <sz val="11"/>
        <color theme="1"/>
        <rFont val="Calibri"/>
        <family val="2"/>
        <charset val="238"/>
        <scheme val="minor"/>
      </rPr>
      <t>M</t>
    </r>
  </si>
  <si>
    <r>
      <t>W</t>
    </r>
    <r>
      <rPr>
        <vertAlign val="subscript"/>
        <sz val="11"/>
        <rFont val="Calibri"/>
        <family val="2"/>
        <charset val="238"/>
        <scheme val="minor"/>
      </rPr>
      <t>S</t>
    </r>
  </si>
  <si>
    <r>
      <t>I.</t>
    </r>
    <r>
      <rPr>
        <b/>
        <sz val="7"/>
        <color theme="1"/>
        <rFont val="Times New Roman"/>
        <family val="1"/>
        <charset val="238"/>
      </rPr>
      <t xml:space="preserve">                    </t>
    </r>
    <r>
      <rPr>
        <b/>
        <sz val="10"/>
        <color theme="1"/>
        <rFont val="Calibri"/>
        <family val="2"/>
        <charset val="238"/>
      </rPr>
      <t>Składniki cenotwórcze robót budowlanych:</t>
    </r>
  </si>
  <si>
    <r>
      <t>Koszty pośrednie</t>
    </r>
    <r>
      <rPr>
        <sz val="10"/>
        <color theme="1"/>
        <rFont val="Calibri"/>
        <family val="2"/>
        <charset val="238"/>
      </rPr>
      <t xml:space="preserve">   </t>
    </r>
    <r>
      <rPr>
        <i/>
        <sz val="10"/>
        <color theme="1"/>
        <rFont val="Calibri"/>
        <family val="2"/>
        <charset val="238"/>
      </rPr>
      <t>** i ***</t>
    </r>
  </si>
  <si>
    <t>Roboty remontowo-budowlane utrzymaniowe na obiektach PGE GiEK S.A. Oddział Elektrownia Rybnik</t>
  </si>
  <si>
    <t>Nazwa pozycji w ofercie</t>
  </si>
  <si>
    <t>______________________</t>
  </si>
  <si>
    <t>Oferent:   _________________________________</t>
  </si>
  <si>
    <t>ZAŁĄCZNIK NR 2 - ZAŁĄCZNIK CENOWY</t>
  </si>
  <si>
    <t>ZAŁĄCZNIK 2.1</t>
  </si>
  <si>
    <t>**Koszty pośrednie powinny uwzględniać wszystkie koszty towarzyszące robotom (m.in. BHP, organizacja, zabezpieczenie i oznakowanie miejsca pracy, zabezpieczenie istniejących urządzeń, koszty szkoleń, itp.).</t>
  </si>
  <si>
    <t>Oferent: ________________________________________</t>
  </si>
  <si>
    <t>*** Narzuty należy obliczać zgodnie z Rozporządzeniem Ministra Rozwoju i Technologii z dnia 20 grudnia 2021 r. w sprawie określenia metod i podstaw sporządzania kosztorysu inwestorskiego, obliczania planowanych kosztów prac projektowych oraz planowanych kosztów robot budowlanych określonych w programie funkcjonalno-użytkowym.</t>
  </si>
  <si>
    <t>Zysk na robociznę / sprzęt  ***</t>
  </si>
  <si>
    <t>R  - to stawka roboczogodziny brutto (bez podatku VAT) – w tym koszty pośrednie, zysk, [PLN]:</t>
  </si>
  <si>
    <t>Data:</t>
  </si>
  <si>
    <t xml:space="preserve">Stawka roboczogodziny brutto dla prac realizowanych w niedziele i święta                  (Rn = 2 x R) </t>
  </si>
  <si>
    <t>Wzory dla wyliczenia wartości</t>
  </si>
  <si>
    <t>ZAŁĄCZNIK 2.2</t>
  </si>
  <si>
    <t>Zabrania się ingerencji w formę i treść tabeli.</t>
  </si>
  <si>
    <t>___________________________</t>
  </si>
  <si>
    <r>
      <t xml:space="preserve">Robocizna </t>
    </r>
    <r>
      <rPr>
        <b/>
        <sz val="10"/>
        <color rgb="FF000000"/>
        <rFont val="Calibri"/>
        <family val="2"/>
        <charset val="238"/>
        <scheme val="minor"/>
      </rPr>
      <t xml:space="preserve">brutto </t>
    </r>
    <r>
      <rPr>
        <sz val="10"/>
        <color rgb="FF000000"/>
        <rFont val="Calibri"/>
        <family val="2"/>
        <charset val="238"/>
        <scheme val="minor"/>
      </rPr>
      <t>[Stawka r-g brutto</t>
    </r>
    <r>
      <rPr>
        <sz val="10"/>
        <rFont val="Calibri"/>
        <family val="2"/>
        <charset val="238"/>
        <scheme val="minor"/>
      </rPr>
      <t xml:space="preserve"> z poz. 1 tabeli 1]</t>
    </r>
  </si>
  <si>
    <t>Stawka r-g  brutto R
[zł/r-g]</t>
  </si>
  <si>
    <t>1. Zabrania się ingerencji w formę i treść tabeli.</t>
  </si>
  <si>
    <t>2. Obmiary szczegółowe dla potrzeb wyceny Wykonawca wykonuje we własnym zakresie i na koszt własny.</t>
  </si>
  <si>
    <t>*Składniki cenotwórcze są podstawą do wyceny wartości umowy.</t>
  </si>
  <si>
    <t xml:space="preserve">Koszty zakupu materiałów </t>
  </si>
  <si>
    <t>Stawka  roboczogodziny brutto (R) nie może być mniejsza niż obowiązująca zgodnie z prawem minimalna stawka godzinowa w danym roku (na dzień sporządzenia oferty cenowej).</t>
  </si>
  <si>
    <r>
      <t>Materiały –  szacowany 65%  udział od W</t>
    </r>
    <r>
      <rPr>
        <vertAlign val="subscript"/>
        <sz val="10"/>
        <color rgb="FF000000"/>
        <rFont val="Calibri"/>
        <family val="2"/>
        <charset val="238"/>
        <scheme val="minor"/>
      </rPr>
      <t>R</t>
    </r>
    <r>
      <rPr>
        <sz val="10"/>
        <color rgb="FF000000"/>
        <rFont val="Calibri"/>
        <family val="2"/>
        <charset val="238"/>
        <scheme val="minor"/>
      </rPr>
      <t xml:space="preserve"> powiększony o koszty zakupu  K</t>
    </r>
    <r>
      <rPr>
        <vertAlign val="subscript"/>
        <sz val="10"/>
        <color rgb="FF000000"/>
        <rFont val="Calibri"/>
        <family val="2"/>
        <charset val="238"/>
        <scheme val="minor"/>
      </rPr>
      <t xml:space="preserve">z </t>
    </r>
  </si>
  <si>
    <r>
      <t>Sprzęt i rusztowania – szacowany 30%  udział od W</t>
    </r>
    <r>
      <rPr>
        <vertAlign val="subscript"/>
        <sz val="10"/>
        <rFont val="Calibri"/>
        <family val="2"/>
        <charset val="238"/>
        <scheme val="minor"/>
      </rPr>
      <t>R</t>
    </r>
    <r>
      <rPr>
        <sz val="10"/>
        <rFont val="Calibri"/>
        <family val="2"/>
        <charset val="238"/>
        <scheme val="minor"/>
      </rPr>
      <t/>
    </r>
  </si>
  <si>
    <r>
      <t>W</t>
    </r>
    <r>
      <rPr>
        <i/>
        <vertAlign val="subscript"/>
        <sz val="10"/>
        <rFont val="Calibri"/>
        <family val="2"/>
        <charset val="238"/>
        <scheme val="minor"/>
      </rPr>
      <t>S</t>
    </r>
    <r>
      <rPr>
        <i/>
        <sz val="10"/>
        <rFont val="Calibri"/>
        <family val="2"/>
        <charset val="238"/>
        <scheme val="minor"/>
      </rPr>
      <t>= 30% x W</t>
    </r>
    <r>
      <rPr>
        <i/>
        <vertAlign val="subscript"/>
        <sz val="10"/>
        <rFont val="Calibri"/>
        <family val="2"/>
        <charset val="238"/>
        <scheme val="minor"/>
      </rPr>
      <t>R</t>
    </r>
  </si>
  <si>
    <r>
      <t>W</t>
    </r>
    <r>
      <rPr>
        <i/>
        <vertAlign val="subscript"/>
        <sz val="10"/>
        <rFont val="Calibri"/>
        <family val="2"/>
        <charset val="238"/>
        <scheme val="minor"/>
      </rPr>
      <t>M</t>
    </r>
    <r>
      <rPr>
        <i/>
        <sz val="10"/>
        <rFont val="Calibri"/>
        <family val="2"/>
        <charset val="238"/>
        <scheme val="minor"/>
      </rPr>
      <t>= (1+K</t>
    </r>
    <r>
      <rPr>
        <i/>
        <vertAlign val="subscript"/>
        <sz val="10"/>
        <rFont val="Calibri"/>
        <family val="2"/>
        <charset val="238"/>
        <scheme val="minor"/>
      </rPr>
      <t>Z</t>
    </r>
    <r>
      <rPr>
        <i/>
        <sz val="10"/>
        <rFont val="Calibri"/>
        <family val="2"/>
        <charset val="238"/>
        <scheme val="minor"/>
      </rPr>
      <t>) x 65% x W</t>
    </r>
    <r>
      <rPr>
        <i/>
        <vertAlign val="subscript"/>
        <sz val="10"/>
        <rFont val="Calibri"/>
        <family val="2"/>
        <charset val="238"/>
        <scheme val="minor"/>
      </rPr>
      <t>R</t>
    </r>
  </si>
  <si>
    <t>Wartość [zł]</t>
  </si>
  <si>
    <t>Szacowana ilość 
roboczogodzin [r-g]</t>
  </si>
  <si>
    <r>
      <t>W</t>
    </r>
    <r>
      <rPr>
        <i/>
        <vertAlign val="subscript"/>
        <sz val="10"/>
        <rFont val="Calibri"/>
        <family val="2"/>
        <charset val="238"/>
        <scheme val="minor"/>
      </rPr>
      <t>R</t>
    </r>
    <r>
      <rPr>
        <i/>
        <sz val="10"/>
        <rFont val="Calibri"/>
        <family val="2"/>
        <charset val="238"/>
        <scheme val="minor"/>
      </rPr>
      <t>= Ilość r-g  x  Stawka r-g brutto</t>
    </r>
  </si>
  <si>
    <t>Tabela nr 2. Wartość umowy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</si>
</sst>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4" formatCode="_-* #,##0.00\ &quot;zł&quot;_-;\-* #,##0.00\ &quot;zł&quot;_-;_-* &quot;-&quot;??\ &quot;zł&quot;_-;_-@_-"/>
    <numFmt numFmtId="164" formatCode="_-* #,##0.00\ [$zł-415]_-;\-* #,##0.00\ [$zł-415]_-;_-* &quot;-&quot;??\ [$zł-415]_-;_-@_-"/>
    <numFmt numFmtId="165" formatCode="0.000"/>
    <numFmt numFmtId="166" formatCode="0.0%"/>
    <numFmt numFmtId="167" formatCode="#,##0.00\ &quot;zł&quot;"/>
  </numFmts>
  <fonts count="5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9"/>
      <color rgb="FF000000"/>
      <name val="Calibri"/>
      <family val="2"/>
      <charset val="238"/>
      <scheme val="minor"/>
    </font>
    <font>
      <b/>
      <vertAlign val="subscript"/>
      <sz val="9"/>
      <color rgb="FF000000"/>
      <name val="Calibri"/>
      <family val="2"/>
      <charset val="238"/>
      <scheme val="minor"/>
    </font>
    <font>
      <sz val="6"/>
      <color rgb="FF000000"/>
      <name val="Calibri"/>
      <family val="2"/>
      <charset val="238"/>
      <scheme val="minor"/>
    </font>
    <font>
      <sz val="6"/>
      <color theme="1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b/>
      <sz val="10"/>
      <color rgb="FF00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vertAlign val="subscript"/>
      <sz val="11"/>
      <name val="Calibri"/>
      <family val="2"/>
      <charset val="238"/>
      <scheme val="minor"/>
    </font>
    <font>
      <b/>
      <sz val="8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rgb="FF000000"/>
      <name val="Calibri"/>
      <family val="2"/>
      <charset val="238"/>
    </font>
    <font>
      <sz val="12"/>
      <color theme="1"/>
      <name val="Calibri"/>
      <family val="2"/>
      <charset val="238"/>
    </font>
    <font>
      <i/>
      <sz val="12"/>
      <color theme="1"/>
      <name val="Calibri"/>
      <family val="2"/>
      <charset val="238"/>
    </font>
    <font>
      <sz val="12"/>
      <color rgb="FF00B050"/>
      <name val="Calibri"/>
      <family val="2"/>
      <charset val="238"/>
    </font>
    <font>
      <b/>
      <sz val="12"/>
      <color rgb="FF000000"/>
      <name val="Calibri"/>
      <family val="2"/>
      <charset val="238"/>
    </font>
    <font>
      <b/>
      <sz val="10"/>
      <color theme="1"/>
      <name val="Calibri"/>
      <family val="2"/>
      <charset val="238"/>
    </font>
    <font>
      <b/>
      <sz val="7"/>
      <color theme="1"/>
      <name val="Times New Roman"/>
      <family val="1"/>
      <charset val="238"/>
    </font>
    <font>
      <i/>
      <sz val="10"/>
      <color theme="1"/>
      <name val="Calibri"/>
      <family val="2"/>
      <charset val="238"/>
    </font>
    <font>
      <b/>
      <i/>
      <sz val="10"/>
      <color theme="1"/>
      <name val="Calibri"/>
      <family val="2"/>
      <charset val="238"/>
    </font>
    <font>
      <sz val="10"/>
      <color theme="1"/>
      <name val="Calibri"/>
      <family val="2"/>
      <charset val="238"/>
    </font>
    <font>
      <vertAlign val="subscript"/>
      <sz val="10"/>
      <color theme="1"/>
      <name val="Calibri"/>
      <family val="2"/>
      <charset val="238"/>
    </font>
    <font>
      <i/>
      <sz val="9"/>
      <color theme="1"/>
      <name val="Calibri"/>
      <family val="2"/>
      <charset val="238"/>
    </font>
    <font>
      <u/>
      <sz val="10"/>
      <color theme="1"/>
      <name val="Calibri"/>
      <family val="2"/>
      <charset val="238"/>
    </font>
    <font>
      <b/>
      <vertAlign val="subscript"/>
      <sz val="10"/>
      <color theme="1"/>
      <name val="Calibri"/>
      <family val="2"/>
      <charset val="238"/>
    </font>
    <font>
      <b/>
      <sz val="12"/>
      <color theme="1"/>
      <name val="Calibri"/>
      <family val="2"/>
      <charset val="238"/>
    </font>
    <font>
      <b/>
      <sz val="14"/>
      <color theme="1"/>
      <name val="Calibri"/>
      <family val="2"/>
      <charset val="238"/>
    </font>
    <font>
      <b/>
      <sz val="16"/>
      <color theme="1"/>
      <name val="Calibri"/>
      <family val="2"/>
      <charset val="238"/>
    </font>
    <font>
      <b/>
      <sz val="16"/>
      <color rgb="FF000000"/>
      <name val="Calibri"/>
      <family val="2"/>
      <charset val="238"/>
    </font>
    <font>
      <vertAlign val="subscript"/>
      <sz val="11"/>
      <color theme="1"/>
      <name val="Calibri"/>
      <family val="2"/>
      <charset val="238"/>
      <scheme val="minor"/>
    </font>
    <font>
      <i/>
      <sz val="10"/>
      <name val="Calibri"/>
      <family val="2"/>
      <charset val="238"/>
      <scheme val="minor"/>
    </font>
    <font>
      <i/>
      <vertAlign val="subscript"/>
      <sz val="1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color rgb="FFFF0000"/>
      <name val="Calibri"/>
      <family val="2"/>
      <charset val="238"/>
    </font>
    <font>
      <sz val="11"/>
      <color theme="1"/>
      <name val="Calibri"/>
      <family val="2"/>
      <charset val="238"/>
    </font>
    <font>
      <b/>
      <i/>
      <sz val="14"/>
      <color theme="1"/>
      <name val="Calibri"/>
      <family val="2"/>
      <charset val="238"/>
    </font>
    <font>
      <b/>
      <i/>
      <sz val="14"/>
      <color theme="1"/>
      <name val="Calibri"/>
      <family val="2"/>
      <charset val="238"/>
      <scheme val="minor"/>
    </font>
    <font>
      <b/>
      <sz val="14"/>
      <color rgb="FF000000"/>
      <name val="Calibri"/>
      <family val="2"/>
      <charset val="238"/>
    </font>
    <font>
      <b/>
      <sz val="16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i/>
      <sz val="11"/>
      <color theme="1"/>
      <name val="Calibri"/>
      <family val="2"/>
      <charset val="238"/>
    </font>
    <font>
      <vertAlign val="subscript"/>
      <sz val="10"/>
      <color rgb="FF000000"/>
      <name val="Calibri"/>
      <family val="2"/>
      <charset val="238"/>
      <scheme val="minor"/>
    </font>
    <font>
      <vertAlign val="subscript"/>
      <sz val="10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0" tint="-0.14999847407452621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44" fontId="7" fillId="0" borderId="0" applyFont="0" applyFill="0" applyBorder="0" applyAlignment="0" applyProtection="0"/>
    <xf numFmtId="0" fontId="3" fillId="0" borderId="0"/>
    <xf numFmtId="4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7" fillId="0" borderId="0" applyFont="0" applyFill="0" applyBorder="0" applyAlignment="0" applyProtection="0"/>
  </cellStyleXfs>
  <cellXfs count="108">
    <xf numFmtId="0" fontId="0" fillId="0" borderId="0" xfId="0"/>
    <xf numFmtId="0" fontId="3" fillId="0" borderId="0" xfId="2" applyFont="1" applyAlignment="1">
      <alignment vertical="center"/>
    </xf>
    <xf numFmtId="0" fontId="8" fillId="2" borderId="2" xfId="2" applyFont="1" applyFill="1" applyBorder="1" applyAlignment="1">
      <alignment horizontal="center" vertical="center" wrapText="1"/>
    </xf>
    <xf numFmtId="0" fontId="11" fillId="0" borderId="0" xfId="2" applyFont="1" applyAlignment="1">
      <alignment vertical="center"/>
    </xf>
    <xf numFmtId="0" fontId="12" fillId="0" borderId="2" xfId="2" applyFont="1" applyBorder="1" applyAlignment="1">
      <alignment horizontal="justify" vertical="center" wrapText="1"/>
    </xf>
    <xf numFmtId="44" fontId="0" fillId="0" borderId="2" xfId="3" applyFont="1" applyBorder="1" applyAlignment="1">
      <alignment vertical="center"/>
    </xf>
    <xf numFmtId="0" fontId="14" fillId="0" borderId="2" xfId="2" applyFont="1" applyBorder="1" applyAlignment="1">
      <alignment horizontal="center" vertical="center"/>
    </xf>
    <xf numFmtId="0" fontId="5" fillId="0" borderId="2" xfId="2" applyFont="1" applyBorder="1" applyAlignment="1">
      <alignment horizontal="justify" vertical="center" wrapText="1"/>
    </xf>
    <xf numFmtId="0" fontId="17" fillId="2" borderId="2" xfId="2" applyFont="1" applyFill="1" applyBorder="1" applyAlignment="1">
      <alignment horizontal="right" vertical="center"/>
    </xf>
    <xf numFmtId="44" fontId="17" fillId="2" borderId="2" xfId="3" applyFont="1" applyFill="1" applyBorder="1" applyAlignment="1">
      <alignment vertical="center"/>
    </xf>
    <xf numFmtId="0" fontId="3" fillId="0" borderId="0" xfId="2" applyFont="1" applyAlignment="1">
      <alignment horizontal="center" vertical="center"/>
    </xf>
    <xf numFmtId="44" fontId="21" fillId="0" borderId="2" xfId="1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25" fillId="0" borderId="0" xfId="0" applyFont="1" applyAlignment="1">
      <alignment horizontal="center" vertical="center"/>
    </xf>
    <xf numFmtId="0" fontId="25" fillId="0" borderId="0" xfId="0" applyFont="1" applyAlignment="1">
      <alignment horizontal="left" vertical="center" indent="2"/>
    </xf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23" fillId="0" borderId="0" xfId="0" applyFont="1" applyAlignment="1">
      <alignment vertical="center"/>
    </xf>
    <xf numFmtId="0" fontId="23" fillId="0" borderId="0" xfId="0" applyFont="1" applyAlignment="1">
      <alignment horizontal="left" vertical="center" indent="4"/>
    </xf>
    <xf numFmtId="0" fontId="27" fillId="0" borderId="0" xfId="0" applyFont="1" applyAlignment="1">
      <alignment horizontal="left" vertical="center" indent="5"/>
    </xf>
    <xf numFmtId="0" fontId="27" fillId="0" borderId="0" xfId="0" applyFont="1" applyAlignment="1">
      <alignment horizontal="left" vertical="center" indent="15"/>
    </xf>
    <xf numFmtId="0" fontId="25" fillId="0" borderId="0" xfId="0" applyFont="1" applyAlignment="1">
      <alignment vertical="center"/>
    </xf>
    <xf numFmtId="0" fontId="26" fillId="4" borderId="2" xfId="0" applyFont="1" applyFill="1" applyBorder="1" applyAlignment="1">
      <alignment horizontal="center" vertical="center" wrapText="1"/>
    </xf>
    <xf numFmtId="0" fontId="27" fillId="4" borderId="2" xfId="0" applyFont="1" applyFill="1" applyBorder="1" applyAlignment="1">
      <alignment horizontal="center" vertical="center" wrapText="1"/>
    </xf>
    <xf numFmtId="0" fontId="27" fillId="0" borderId="2" xfId="0" applyFont="1" applyBorder="1" applyAlignment="1">
      <alignment vertical="center" wrapText="1"/>
    </xf>
    <xf numFmtId="0" fontId="27" fillId="0" borderId="2" xfId="0" applyFont="1" applyBorder="1" applyAlignment="1">
      <alignment horizontal="center" vertical="center" wrapText="1"/>
    </xf>
    <xf numFmtId="0" fontId="27" fillId="5" borderId="2" xfId="0" applyFont="1" applyFill="1" applyBorder="1" applyAlignment="1">
      <alignment vertical="center" wrapText="1"/>
    </xf>
    <xf numFmtId="0" fontId="27" fillId="5" borderId="2" xfId="0" applyFont="1" applyFill="1" applyBorder="1" applyAlignment="1">
      <alignment horizontal="center" vertical="center" wrapText="1"/>
    </xf>
    <xf numFmtId="0" fontId="32" fillId="0" borderId="2" xfId="0" applyFont="1" applyBorder="1" applyAlignment="1">
      <alignment vertical="center" wrapText="1"/>
    </xf>
    <xf numFmtId="0" fontId="33" fillId="0" borderId="2" xfId="0" applyFont="1" applyBorder="1" applyAlignment="1">
      <alignment horizontal="center" vertical="center" wrapText="1"/>
    </xf>
    <xf numFmtId="0" fontId="27" fillId="0" borderId="0" xfId="0" applyFont="1" applyAlignment="1">
      <alignment horizontal="left" vertical="center" wrapText="1"/>
    </xf>
    <xf numFmtId="44" fontId="35" fillId="0" borderId="3" xfId="1" applyFont="1" applyBorder="1" applyAlignment="1">
      <alignment horizontal="center" vertical="center" wrapText="1"/>
    </xf>
    <xf numFmtId="44" fontId="23" fillId="3" borderId="2" xfId="1" applyFont="1" applyFill="1" applyBorder="1" applyAlignment="1">
      <alignment horizontal="right" vertical="center" wrapText="1"/>
    </xf>
    <xf numFmtId="44" fontId="23" fillId="5" borderId="2" xfId="1" applyFont="1" applyFill="1" applyBorder="1" applyAlignment="1">
      <alignment horizontal="right" vertical="center" wrapText="1"/>
    </xf>
    <xf numFmtId="44" fontId="34" fillId="0" borderId="2" xfId="1" applyNumberFormat="1" applyFont="1" applyFill="1" applyBorder="1" applyAlignment="1">
      <alignment horizontal="right" vertical="center" wrapText="1"/>
    </xf>
    <xf numFmtId="0" fontId="2" fillId="0" borderId="2" xfId="2" applyFont="1" applyBorder="1" applyAlignment="1">
      <alignment horizontal="center" vertical="center"/>
    </xf>
    <xf numFmtId="164" fontId="3" fillId="0" borderId="2" xfId="2" applyNumberFormat="1" applyFont="1" applyFill="1" applyBorder="1" applyAlignment="1">
      <alignment horizontal="center" vertical="center"/>
    </xf>
    <xf numFmtId="9" fontId="6" fillId="0" borderId="0" xfId="2" applyNumberFormat="1" applyFont="1" applyAlignment="1">
      <alignment vertical="center"/>
    </xf>
    <xf numFmtId="0" fontId="10" fillId="6" borderId="2" xfId="2" applyFont="1" applyFill="1" applyBorder="1" applyAlignment="1">
      <alignment horizontal="center" vertical="center" wrapText="1"/>
    </xf>
    <xf numFmtId="0" fontId="27" fillId="0" borderId="2" xfId="0" applyFont="1" applyFill="1" applyBorder="1" applyAlignment="1">
      <alignment vertical="center" wrapText="1"/>
    </xf>
    <xf numFmtId="0" fontId="27" fillId="0" borderId="2" xfId="0" applyFont="1" applyFill="1" applyBorder="1" applyAlignment="1">
      <alignment horizontal="center" vertical="center" wrapText="1"/>
    </xf>
    <xf numFmtId="44" fontId="0" fillId="0" borderId="2" xfId="1" applyFont="1" applyBorder="1" applyAlignment="1">
      <alignment vertical="center"/>
    </xf>
    <xf numFmtId="0" fontId="3" fillId="6" borderId="0" xfId="2" applyFont="1" applyFill="1" applyAlignment="1">
      <alignment vertical="center"/>
    </xf>
    <xf numFmtId="0" fontId="14" fillId="6" borderId="2" xfId="2" applyFont="1" applyFill="1" applyBorder="1" applyAlignment="1">
      <alignment horizontal="center" vertical="center" wrapText="1"/>
    </xf>
    <xf numFmtId="0" fontId="37" fillId="0" borderId="2" xfId="2" applyFont="1" applyFill="1" applyBorder="1" applyAlignment="1">
      <alignment horizontal="center" vertical="center" wrapText="1"/>
    </xf>
    <xf numFmtId="0" fontId="37" fillId="0" borderId="2" xfId="2" applyFont="1" applyBorder="1" applyAlignment="1">
      <alignment horizontal="center" vertical="center" wrapText="1"/>
    </xf>
    <xf numFmtId="0" fontId="0" fillId="0" borderId="0" xfId="0" applyFill="1"/>
    <xf numFmtId="165" fontId="0" fillId="0" borderId="0" xfId="0" applyNumberFormat="1" applyFill="1"/>
    <xf numFmtId="166" fontId="39" fillId="0" borderId="2" xfId="4" applyNumberFormat="1" applyFont="1" applyFill="1" applyBorder="1" applyAlignment="1">
      <alignment horizontal="center" vertical="center"/>
    </xf>
    <xf numFmtId="0" fontId="40" fillId="0" borderId="0" xfId="0" applyFont="1" applyAlignment="1">
      <alignment vertical="center"/>
    </xf>
    <xf numFmtId="0" fontId="29" fillId="0" borderId="0" xfId="0" applyFont="1" applyAlignment="1">
      <alignment horizontal="left" vertical="center" wrapText="1"/>
    </xf>
    <xf numFmtId="0" fontId="45" fillId="0" borderId="0" xfId="0" applyFont="1" applyAlignment="1">
      <alignment horizontal="center" vertical="center"/>
    </xf>
    <xf numFmtId="0" fontId="46" fillId="0" borderId="0" xfId="0" applyFont="1" applyAlignment="1">
      <alignment horizontal="center"/>
    </xf>
    <xf numFmtId="0" fontId="0" fillId="0" borderId="0" xfId="0" applyBorder="1"/>
    <xf numFmtId="0" fontId="39" fillId="0" borderId="0" xfId="0" applyFont="1" applyBorder="1"/>
    <xf numFmtId="0" fontId="43" fillId="0" borderId="0" xfId="0" applyFont="1" applyBorder="1"/>
    <xf numFmtId="0" fontId="0" fillId="0" borderId="0" xfId="0" applyBorder="1" applyAlignment="1">
      <alignment wrapText="1"/>
    </xf>
    <xf numFmtId="0" fontId="18" fillId="0" borderId="0" xfId="0" applyFont="1" applyBorder="1" applyAlignment="1">
      <alignment vertical="center" wrapText="1"/>
    </xf>
    <xf numFmtId="0" fontId="19" fillId="0" borderId="0" xfId="0" applyFont="1" applyBorder="1" applyAlignment="1">
      <alignment horizontal="center" vertical="center" wrapText="1"/>
    </xf>
    <xf numFmtId="0" fontId="20" fillId="0" borderId="0" xfId="0" applyFont="1" applyBorder="1" applyAlignment="1">
      <alignment vertical="center" wrapText="1"/>
    </xf>
    <xf numFmtId="167" fontId="21" fillId="0" borderId="0" xfId="1" applyNumberFormat="1" applyFont="1" applyBorder="1" applyAlignment="1">
      <alignment horizontal="right" vertical="center" wrapText="1"/>
    </xf>
    <xf numFmtId="44" fontId="21" fillId="0" borderId="0" xfId="1" applyFont="1" applyBorder="1" applyAlignment="1">
      <alignment horizontal="center" vertical="center" wrapText="1"/>
    </xf>
    <xf numFmtId="44" fontId="44" fillId="0" borderId="0" xfId="1" applyFont="1" applyBorder="1" applyAlignment="1">
      <alignment horizontal="center" vertical="center" wrapText="1"/>
    </xf>
    <xf numFmtId="0" fontId="0" fillId="0" borderId="0" xfId="0" applyBorder="1" applyAlignment="1">
      <alignment horizontal="right"/>
    </xf>
    <xf numFmtId="0" fontId="47" fillId="0" borderId="2" xfId="0" applyFont="1" applyBorder="1" applyAlignment="1">
      <alignment horizontal="center" vertical="center" wrapText="1"/>
    </xf>
    <xf numFmtId="0" fontId="41" fillId="0" borderId="2" xfId="0" applyFont="1" applyBorder="1" applyAlignment="1">
      <alignment horizontal="center" vertical="center" wrapText="1"/>
    </xf>
    <xf numFmtId="0" fontId="48" fillId="0" borderId="2" xfId="0" applyFont="1" applyBorder="1" applyAlignment="1">
      <alignment horizontal="center" vertical="center" wrapText="1"/>
    </xf>
    <xf numFmtId="0" fontId="4" fillId="0" borderId="0" xfId="6" applyFont="1" applyAlignment="1"/>
    <xf numFmtId="3" fontId="17" fillId="0" borderId="2" xfId="2" applyNumberFormat="1" applyFont="1" applyFill="1" applyBorder="1" applyAlignment="1">
      <alignment horizontal="center" vertical="center" wrapText="1"/>
    </xf>
    <xf numFmtId="10" fontId="23" fillId="3" borderId="2" xfId="5" applyNumberFormat="1" applyFont="1" applyFill="1" applyBorder="1" applyAlignment="1">
      <alignment horizontal="right" vertical="center" wrapText="1"/>
    </xf>
    <xf numFmtId="0" fontId="19" fillId="0" borderId="0" xfId="0" applyFont="1" applyBorder="1" applyAlignment="1">
      <alignment horizontal="center" vertical="center" wrapText="1"/>
    </xf>
    <xf numFmtId="0" fontId="20" fillId="0" borderId="0" xfId="0" applyFont="1" applyBorder="1" applyAlignment="1">
      <alignment horizontal="left" vertical="center" wrapText="1"/>
    </xf>
    <xf numFmtId="0" fontId="44" fillId="0" borderId="0" xfId="0" applyFont="1" applyBorder="1" applyAlignment="1">
      <alignment horizontal="right" vertical="center" wrapText="1"/>
    </xf>
    <xf numFmtId="0" fontId="22" fillId="0" borderId="5" xfId="0" applyFont="1" applyBorder="1" applyAlignment="1">
      <alignment horizontal="right" vertical="center" wrapText="1"/>
    </xf>
    <xf numFmtId="0" fontId="22" fillId="0" borderId="4" xfId="0" applyFont="1" applyBorder="1" applyAlignment="1">
      <alignment horizontal="right" vertical="center" wrapText="1"/>
    </xf>
    <xf numFmtId="0" fontId="22" fillId="0" borderId="6" xfId="0" applyFont="1" applyBorder="1" applyAlignment="1">
      <alignment horizontal="right" vertical="center" wrapText="1"/>
    </xf>
    <xf numFmtId="0" fontId="47" fillId="0" borderId="5" xfId="0" applyFont="1" applyBorder="1" applyAlignment="1">
      <alignment horizontal="left" vertical="center" wrapText="1"/>
    </xf>
    <xf numFmtId="0" fontId="47" fillId="0" borderId="4" xfId="0" applyFont="1" applyBorder="1" applyAlignment="1">
      <alignment horizontal="left" vertical="center" wrapText="1"/>
    </xf>
    <xf numFmtId="0" fontId="47" fillId="0" borderId="6" xfId="0" applyFont="1" applyBorder="1" applyAlignment="1">
      <alignment horizontal="left" vertical="center" wrapText="1"/>
    </xf>
    <xf numFmtId="0" fontId="47" fillId="0" borderId="7" xfId="0" applyFont="1" applyBorder="1" applyAlignment="1">
      <alignment horizontal="left" vertical="center" wrapText="1"/>
    </xf>
    <xf numFmtId="0" fontId="47" fillId="0" borderId="0" xfId="0" applyFont="1" applyBorder="1" applyAlignment="1">
      <alignment horizontal="left" vertical="center" wrapText="1"/>
    </xf>
    <xf numFmtId="0" fontId="47" fillId="0" borderId="8" xfId="0" applyFont="1" applyBorder="1" applyAlignment="1">
      <alignment horizontal="left" vertical="center" wrapText="1"/>
    </xf>
    <xf numFmtId="0" fontId="47" fillId="0" borderId="9" xfId="0" applyFont="1" applyBorder="1" applyAlignment="1">
      <alignment horizontal="left" vertical="center" wrapText="1"/>
    </xf>
    <xf numFmtId="0" fontId="47" fillId="0" borderId="1" xfId="0" applyFont="1" applyBorder="1" applyAlignment="1">
      <alignment horizontal="left" vertical="center" wrapText="1"/>
    </xf>
    <xf numFmtId="0" fontId="47" fillId="0" borderId="10" xfId="0" applyFont="1" applyBorder="1" applyAlignment="1">
      <alignment horizontal="left" vertical="center" wrapText="1"/>
    </xf>
    <xf numFmtId="0" fontId="45" fillId="0" borderId="0" xfId="0" applyFont="1" applyAlignment="1">
      <alignment horizontal="center" vertical="center"/>
    </xf>
    <xf numFmtId="0" fontId="48" fillId="0" borderId="11" xfId="0" applyFont="1" applyBorder="1" applyAlignment="1">
      <alignment horizontal="center" vertical="center" wrapText="1"/>
    </xf>
    <xf numFmtId="0" fontId="48" fillId="0" borderId="12" xfId="0" applyFont="1" applyBorder="1" applyAlignment="1">
      <alignment horizontal="center" vertical="center" wrapText="1"/>
    </xf>
    <xf numFmtId="0" fontId="48" fillId="0" borderId="13" xfId="0" applyFont="1" applyBorder="1" applyAlignment="1">
      <alignment horizontal="center" vertical="center" wrapText="1"/>
    </xf>
    <xf numFmtId="0" fontId="41" fillId="0" borderId="11" xfId="0" applyFont="1" applyBorder="1" applyAlignment="1">
      <alignment horizontal="center" vertical="center" wrapText="1"/>
    </xf>
    <xf numFmtId="0" fontId="41" fillId="0" borderId="12" xfId="0" applyFont="1" applyBorder="1" applyAlignment="1">
      <alignment horizontal="center" vertical="center" wrapText="1"/>
    </xf>
    <xf numFmtId="0" fontId="41" fillId="0" borderId="13" xfId="0" applyFont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42" fillId="0" borderId="0" xfId="0" applyFont="1" applyBorder="1" applyAlignment="1">
      <alignment horizontal="center" vertical="center" wrapText="1"/>
    </xf>
    <xf numFmtId="0" fontId="18" fillId="0" borderId="0" xfId="0" applyFont="1" applyBorder="1" applyAlignment="1">
      <alignment horizontal="left" vertical="center" wrapText="1"/>
    </xf>
    <xf numFmtId="0" fontId="4" fillId="0" borderId="0" xfId="6" applyFont="1" applyAlignment="1">
      <alignment horizontal="center"/>
    </xf>
    <xf numFmtId="0" fontId="27" fillId="0" borderId="0" xfId="0" applyFont="1" applyAlignment="1">
      <alignment horizontal="left" vertical="center" wrapText="1"/>
    </xf>
    <xf numFmtId="0" fontId="29" fillId="0" borderId="0" xfId="0" applyFont="1" applyAlignment="1">
      <alignment horizontal="left" vertical="center" wrapText="1"/>
    </xf>
    <xf numFmtId="0" fontId="23" fillId="0" borderId="0" xfId="0" applyFont="1" applyAlignment="1">
      <alignment horizontal="left" vertical="center"/>
    </xf>
    <xf numFmtId="0" fontId="27" fillId="4" borderId="2" xfId="0" applyFont="1" applyFill="1" applyBorder="1" applyAlignment="1">
      <alignment horizontal="center" vertical="center" wrapText="1"/>
    </xf>
    <xf numFmtId="0" fontId="27" fillId="0" borderId="2" xfId="0" applyFont="1" applyBorder="1" applyAlignment="1">
      <alignment vertical="center" wrapText="1"/>
    </xf>
    <xf numFmtId="0" fontId="27" fillId="0" borderId="2" xfId="0" applyFont="1" applyBorder="1" applyAlignment="1">
      <alignment horizontal="center" vertical="center" wrapText="1"/>
    </xf>
    <xf numFmtId="10" fontId="23" fillId="3" borderId="2" xfId="5" applyNumberFormat="1" applyFont="1" applyFill="1" applyBorder="1" applyAlignment="1">
      <alignment horizontal="right" vertical="center" wrapText="1"/>
    </xf>
    <xf numFmtId="0" fontId="51" fillId="0" borderId="1" xfId="2" applyFont="1" applyBorder="1" applyAlignment="1">
      <alignment horizontal="left" vertical="center"/>
    </xf>
    <xf numFmtId="0" fontId="3" fillId="0" borderId="2" xfId="2" applyFont="1" applyFill="1" applyBorder="1" applyAlignment="1">
      <alignment horizontal="left" vertical="center"/>
    </xf>
    <xf numFmtId="0" fontId="16" fillId="2" borderId="11" xfId="2" applyFont="1" applyFill="1" applyBorder="1" applyAlignment="1">
      <alignment horizontal="center" vertical="center" wrapText="1"/>
    </xf>
    <xf numFmtId="0" fontId="16" fillId="2" borderId="12" xfId="2" applyFont="1" applyFill="1" applyBorder="1" applyAlignment="1">
      <alignment horizontal="center" vertical="center" wrapText="1"/>
    </xf>
    <xf numFmtId="0" fontId="16" fillId="2" borderId="13" xfId="2" applyFont="1" applyFill="1" applyBorder="1" applyAlignment="1">
      <alignment horizontal="center" vertical="center" wrapText="1"/>
    </xf>
  </cellXfs>
  <cellStyles count="7">
    <cellStyle name="Normalny" xfId="0" builtinId="0"/>
    <cellStyle name="Normalny 2" xfId="2"/>
    <cellStyle name="Normalny 3" xfId="6"/>
    <cellStyle name="Procentowy" xfId="5" builtinId="5"/>
    <cellStyle name="Procentowy 2" xfId="4"/>
    <cellStyle name="Walutowy" xfId="1" builtinId="4"/>
    <cellStyle name="Walutowy 2" xfId="3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741872</xdr:colOff>
      <xdr:row>8</xdr:row>
      <xdr:rowOff>301925</xdr:rowOff>
    </xdr:from>
    <xdr:to>
      <xdr:col>10</xdr:col>
      <xdr:colOff>396814</xdr:colOff>
      <xdr:row>14</xdr:row>
      <xdr:rowOff>327802</xdr:rowOff>
    </xdr:to>
    <xdr:sp macro="" textlink="">
      <xdr:nvSpPr>
        <xdr:cNvPr id="2" name="Objaśnienie prostokątne 1"/>
        <xdr:cNvSpPr/>
      </xdr:nvSpPr>
      <xdr:spPr>
        <a:xfrm>
          <a:off x="8402129" y="2389517"/>
          <a:ext cx="2458527" cy="1457862"/>
        </a:xfrm>
        <a:prstGeom prst="wedgeRectCallout">
          <a:avLst>
            <a:gd name="adj1" fmla="val -76191"/>
            <a:gd name="adj2" fmla="val -2683"/>
          </a:avLst>
        </a:prstGeom>
        <a:ln w="28575">
          <a:solidFill>
            <a:srgbClr val="FF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pl-PL" sz="1100" b="1"/>
            <a:t>UWAGA:</a:t>
          </a:r>
        </a:p>
        <a:p>
          <a:pPr algn="l"/>
          <a:r>
            <a:rPr lang="pl-PL" sz="1100" b="1"/>
            <a:t>Oferent</a:t>
          </a:r>
          <a:r>
            <a:rPr lang="pl-PL" sz="1100" b="1" baseline="0"/>
            <a:t> wprowadza cztery parametry ofertowe w polach oznaczonych kolorem żółtym. Pozostałe wartości wyliczane są automatycznie. </a:t>
          </a:r>
        </a:p>
        <a:p>
          <a:pPr algn="l"/>
          <a:endParaRPr lang="pl-PL" sz="1100" b="1" baseline="0"/>
        </a:p>
        <a:p>
          <a:pPr algn="l"/>
          <a:r>
            <a:rPr lang="pl-PL" sz="1100" b="1" baseline="0"/>
            <a:t>Koszty zakupu materiałów Kz nie mogą być większe niż 5%.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N22"/>
  <sheetViews>
    <sheetView workbookViewId="0">
      <selection activeCell="F7" sqref="F7"/>
    </sheetView>
  </sheetViews>
  <sheetFormatPr defaultRowHeight="15" x14ac:dyDescent="0.25"/>
  <cols>
    <col min="1" max="1" width="6.42578125" customWidth="1"/>
    <col min="2" max="2" width="11.140625" customWidth="1"/>
    <col min="3" max="3" width="50" customWidth="1"/>
    <col min="4" max="4" width="13" customWidth="1"/>
    <col min="5" max="5" width="23.85546875" customWidth="1"/>
    <col min="6" max="6" width="28.5703125" customWidth="1"/>
    <col min="10" max="10" width="7.42578125" customWidth="1"/>
    <col min="11" max="11" width="21.42578125" bestFit="1" customWidth="1"/>
    <col min="12" max="12" width="25.42578125" bestFit="1" customWidth="1"/>
    <col min="14" max="14" width="20.42578125" customWidth="1"/>
  </cols>
  <sheetData>
    <row r="2" spans="1:14" ht="24.4" customHeight="1" x14ac:dyDescent="0.25">
      <c r="A2" t="s">
        <v>47</v>
      </c>
    </row>
    <row r="3" spans="1:14" ht="42.75" customHeight="1" x14ac:dyDescent="0.25">
      <c r="A3" s="85" t="s">
        <v>43</v>
      </c>
      <c r="B3" s="85"/>
      <c r="C3" s="85"/>
      <c r="D3" s="85"/>
      <c r="E3" s="85"/>
      <c r="F3" s="85"/>
      <c r="H3" s="53"/>
      <c r="I3" s="53"/>
      <c r="J3" s="53"/>
      <c r="K3" s="53"/>
      <c r="L3" s="53"/>
      <c r="M3" s="53"/>
      <c r="N3" s="53"/>
    </row>
    <row r="4" spans="1:14" ht="74.099999999999994" customHeight="1" x14ac:dyDescent="0.25">
      <c r="A4" s="52"/>
      <c r="B4" s="92" t="s">
        <v>46</v>
      </c>
      <c r="C4" s="92"/>
      <c r="D4" s="51"/>
      <c r="E4" s="51"/>
      <c r="F4" s="51"/>
      <c r="H4" s="53"/>
      <c r="I4" s="53"/>
      <c r="J4" s="53"/>
      <c r="K4" s="53"/>
      <c r="L4" s="53"/>
      <c r="M4" s="53"/>
      <c r="N4" s="53"/>
    </row>
    <row r="5" spans="1:14" ht="44.1" customHeight="1" x14ac:dyDescent="0.25">
      <c r="H5" s="53"/>
      <c r="I5" s="53"/>
      <c r="J5" s="53"/>
      <c r="K5" s="53"/>
      <c r="L5" s="53"/>
      <c r="M5" s="53"/>
      <c r="N5" s="53"/>
    </row>
    <row r="6" spans="1:14" ht="30" x14ac:dyDescent="0.25">
      <c r="A6" s="64" t="s">
        <v>0</v>
      </c>
      <c r="B6" s="89" t="s">
        <v>44</v>
      </c>
      <c r="C6" s="90"/>
      <c r="D6" s="90"/>
      <c r="E6" s="91"/>
      <c r="F6" s="65" t="s">
        <v>8</v>
      </c>
      <c r="H6" s="53"/>
      <c r="I6" s="53"/>
      <c r="J6" s="93"/>
      <c r="K6" s="93"/>
      <c r="L6" s="93"/>
      <c r="M6" s="93"/>
      <c r="N6" s="93"/>
    </row>
    <row r="7" spans="1:14" ht="32.65" customHeight="1" x14ac:dyDescent="0.3">
      <c r="A7" s="66" t="s">
        <v>1</v>
      </c>
      <c r="B7" s="86" t="s">
        <v>43</v>
      </c>
      <c r="C7" s="87"/>
      <c r="D7" s="87"/>
      <c r="E7" s="88"/>
      <c r="F7" s="11">
        <f>'Załącznik 2.2'!G10</f>
        <v>0</v>
      </c>
      <c r="H7" s="53"/>
      <c r="I7" s="53"/>
      <c r="J7" s="53"/>
      <c r="K7" s="54"/>
      <c r="L7" s="55"/>
      <c r="M7" s="53"/>
      <c r="N7" s="53"/>
    </row>
    <row r="8" spans="1:14" ht="21" x14ac:dyDescent="0.25">
      <c r="A8" s="73" t="s">
        <v>7</v>
      </c>
      <c r="B8" s="74"/>
      <c r="C8" s="74"/>
      <c r="D8" s="74"/>
      <c r="E8" s="75"/>
      <c r="F8" s="31">
        <f>SUM(F7:F7)</f>
        <v>0</v>
      </c>
      <c r="H8" s="53"/>
      <c r="I8" s="53"/>
      <c r="J8" s="53"/>
      <c r="K8" s="56"/>
      <c r="L8" s="53"/>
      <c r="M8" s="53"/>
      <c r="N8" s="53"/>
    </row>
    <row r="9" spans="1:14" x14ac:dyDescent="0.25">
      <c r="A9" s="76" t="s">
        <v>36</v>
      </c>
      <c r="B9" s="77"/>
      <c r="C9" s="77"/>
      <c r="D9" s="77"/>
      <c r="E9" s="77"/>
      <c r="F9" s="78"/>
      <c r="H9" s="53"/>
      <c r="I9" s="53"/>
      <c r="J9" s="53"/>
      <c r="K9" s="53"/>
      <c r="L9" s="53"/>
      <c r="M9" s="53"/>
      <c r="N9" s="53"/>
    </row>
    <row r="10" spans="1:14" ht="15.75" x14ac:dyDescent="0.25">
      <c r="A10" s="79" t="s">
        <v>62</v>
      </c>
      <c r="B10" s="80"/>
      <c r="C10" s="80"/>
      <c r="D10" s="80"/>
      <c r="E10" s="80"/>
      <c r="F10" s="81"/>
      <c r="H10" s="53"/>
      <c r="I10" s="53"/>
      <c r="J10" s="57"/>
      <c r="K10" s="70"/>
      <c r="L10" s="70"/>
      <c r="M10" s="70"/>
      <c r="N10" s="58"/>
    </row>
    <row r="11" spans="1:14" ht="15.75" x14ac:dyDescent="0.25">
      <c r="A11" s="82" t="s">
        <v>63</v>
      </c>
      <c r="B11" s="83"/>
      <c r="C11" s="83"/>
      <c r="D11" s="83"/>
      <c r="E11" s="83"/>
      <c r="F11" s="84"/>
      <c r="H11" s="53"/>
      <c r="I11" s="53"/>
      <c r="J11" s="59"/>
      <c r="K11" s="71"/>
      <c r="L11" s="71"/>
      <c r="M11" s="71"/>
      <c r="N11" s="60"/>
    </row>
    <row r="12" spans="1:14" ht="15.75" x14ac:dyDescent="0.25">
      <c r="A12" s="80"/>
      <c r="B12" s="80"/>
      <c r="C12" s="80"/>
      <c r="D12" s="80"/>
      <c r="E12" s="80"/>
      <c r="F12" s="80"/>
      <c r="H12" s="53"/>
      <c r="I12" s="53"/>
      <c r="J12" s="59"/>
      <c r="K12" s="71"/>
      <c r="L12" s="71"/>
      <c r="M12" s="71"/>
      <c r="N12" s="61"/>
    </row>
    <row r="13" spans="1:14" ht="18.75" x14ac:dyDescent="0.25">
      <c r="H13" s="53"/>
      <c r="I13" s="53"/>
      <c r="J13" s="72"/>
      <c r="K13" s="72"/>
      <c r="L13" s="72"/>
      <c r="M13" s="72"/>
      <c r="N13" s="62"/>
    </row>
    <row r="14" spans="1:14" ht="15.75" x14ac:dyDescent="0.25">
      <c r="H14" s="53"/>
      <c r="I14" s="53"/>
      <c r="J14" s="94"/>
      <c r="K14" s="94"/>
      <c r="L14" s="94"/>
      <c r="M14" s="94"/>
      <c r="N14" s="94"/>
    </row>
    <row r="15" spans="1:14" ht="15.75" x14ac:dyDescent="0.25">
      <c r="H15" s="53"/>
      <c r="I15" s="53"/>
      <c r="J15" s="94"/>
      <c r="K15" s="94"/>
      <c r="L15" s="94"/>
      <c r="M15" s="94"/>
      <c r="N15" s="94"/>
    </row>
    <row r="16" spans="1:14" ht="15.75" x14ac:dyDescent="0.25">
      <c r="H16" s="53"/>
      <c r="I16" s="53"/>
      <c r="J16" s="94"/>
      <c r="K16" s="94"/>
      <c r="L16" s="94"/>
      <c r="M16" s="94"/>
      <c r="N16" s="94"/>
    </row>
    <row r="17" spans="2:14" ht="15.75" x14ac:dyDescent="0.25">
      <c r="B17" s="12" t="s">
        <v>54</v>
      </c>
      <c r="C17" t="s">
        <v>45</v>
      </c>
      <c r="D17" s="12" t="s">
        <v>10</v>
      </c>
      <c r="E17" t="s">
        <v>45</v>
      </c>
      <c r="H17" s="53"/>
      <c r="I17" s="53"/>
      <c r="J17" s="94"/>
      <c r="K17" s="94"/>
      <c r="L17" s="94"/>
      <c r="M17" s="94"/>
      <c r="N17" s="94"/>
    </row>
    <row r="18" spans="2:14" x14ac:dyDescent="0.25">
      <c r="H18" s="53"/>
      <c r="I18" s="53"/>
      <c r="J18" s="53"/>
      <c r="K18" s="53"/>
      <c r="L18" s="53"/>
      <c r="M18" s="53"/>
      <c r="N18" s="53"/>
    </row>
    <row r="19" spans="2:14" x14ac:dyDescent="0.25">
      <c r="H19" s="53"/>
      <c r="I19" s="53"/>
      <c r="J19" s="53"/>
      <c r="K19" s="53"/>
      <c r="L19" s="53"/>
      <c r="M19" s="53"/>
      <c r="N19" s="53"/>
    </row>
    <row r="20" spans="2:14" x14ac:dyDescent="0.25">
      <c r="H20" s="53"/>
      <c r="I20" s="53"/>
      <c r="J20" s="53"/>
      <c r="K20" s="53"/>
      <c r="L20" s="53"/>
      <c r="M20" s="53"/>
      <c r="N20" s="53"/>
    </row>
    <row r="21" spans="2:14" x14ac:dyDescent="0.25">
      <c r="H21" s="53"/>
      <c r="I21" s="53"/>
      <c r="J21" s="53"/>
      <c r="K21" s="53"/>
      <c r="L21" s="53"/>
      <c r="M21" s="53"/>
      <c r="N21" s="53"/>
    </row>
    <row r="22" spans="2:14" x14ac:dyDescent="0.25">
      <c r="H22" s="53"/>
      <c r="I22" s="53"/>
      <c r="J22" s="53"/>
      <c r="K22" s="63"/>
      <c r="L22" s="53"/>
      <c r="M22" s="63"/>
      <c r="N22" s="53"/>
    </row>
  </sheetData>
  <mergeCells count="18">
    <mergeCell ref="J14:N14"/>
    <mergeCell ref="J15:N15"/>
    <mergeCell ref="J16:N16"/>
    <mergeCell ref="J17:N17"/>
    <mergeCell ref="A3:F3"/>
    <mergeCell ref="B7:E7"/>
    <mergeCell ref="B6:E6"/>
    <mergeCell ref="B4:C4"/>
    <mergeCell ref="J6:N6"/>
    <mergeCell ref="K10:M10"/>
    <mergeCell ref="K11:M11"/>
    <mergeCell ref="K12:M12"/>
    <mergeCell ref="J13:M13"/>
    <mergeCell ref="A8:E8"/>
    <mergeCell ref="A9:F9"/>
    <mergeCell ref="A10:F10"/>
    <mergeCell ref="A11:F11"/>
    <mergeCell ref="A12:F12"/>
  </mergeCells>
  <pageMargins left="0.7" right="0.7" top="0.75" bottom="0.75" header="0.3" footer="0.3"/>
  <pageSetup paperSize="9" scale="66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M38"/>
  <sheetViews>
    <sheetView tabSelected="1" workbookViewId="0">
      <selection activeCell="F10" sqref="F10"/>
    </sheetView>
  </sheetViews>
  <sheetFormatPr defaultRowHeight="15" x14ac:dyDescent="0.25"/>
  <cols>
    <col min="3" max="3" width="33.140625" customWidth="1"/>
    <col min="4" max="4" width="15.42578125" customWidth="1"/>
    <col min="5" max="5" width="17" customWidth="1"/>
    <col min="6" max="6" width="27.42578125" customWidth="1"/>
    <col min="7" max="7" width="13.5703125" customWidth="1"/>
  </cols>
  <sheetData>
    <row r="1" spans="2:13" x14ac:dyDescent="0.25">
      <c r="B1" t="s">
        <v>48</v>
      </c>
    </row>
    <row r="2" spans="2:13" ht="64.5" customHeight="1" x14ac:dyDescent="0.25">
      <c r="B2" s="95" t="s">
        <v>50</v>
      </c>
      <c r="C2" s="95"/>
    </row>
    <row r="5" spans="2:13" x14ac:dyDescent="0.25">
      <c r="B5" s="98" t="s">
        <v>41</v>
      </c>
      <c r="C5" s="98"/>
      <c r="D5" s="98"/>
      <c r="E5" s="98"/>
      <c r="F5" s="98"/>
    </row>
    <row r="6" spans="2:13" x14ac:dyDescent="0.25">
      <c r="B6" s="13"/>
    </row>
    <row r="7" spans="2:13" x14ac:dyDescent="0.25">
      <c r="B7" s="14" t="s">
        <v>11</v>
      </c>
    </row>
    <row r="8" spans="2:13" x14ac:dyDescent="0.25">
      <c r="B8" s="22" t="s">
        <v>0</v>
      </c>
      <c r="C8" s="22" t="s">
        <v>12</v>
      </c>
      <c r="D8" s="22" t="s">
        <v>13</v>
      </c>
      <c r="E8" s="22" t="s">
        <v>14</v>
      </c>
      <c r="F8" s="22" t="s">
        <v>15</v>
      </c>
    </row>
    <row r="9" spans="2:13" ht="28.5" customHeight="1" x14ac:dyDescent="0.25">
      <c r="B9" s="23">
        <v>1</v>
      </c>
      <c r="C9" s="28" t="s">
        <v>16</v>
      </c>
      <c r="D9" s="29" t="s">
        <v>5</v>
      </c>
      <c r="E9" s="29" t="s">
        <v>17</v>
      </c>
      <c r="F9" s="34">
        <f>ROUND(F10+(F11*F10)+((F10+(F11*F10))*F13),2)</f>
        <v>0</v>
      </c>
    </row>
    <row r="10" spans="2:13" ht="25.5" x14ac:dyDescent="0.25">
      <c r="B10" s="23" t="s">
        <v>18</v>
      </c>
      <c r="C10" s="24" t="s">
        <v>19</v>
      </c>
      <c r="D10" s="25" t="s">
        <v>20</v>
      </c>
      <c r="E10" s="25" t="s">
        <v>17</v>
      </c>
      <c r="F10" s="32">
        <v>0</v>
      </c>
      <c r="I10" s="46"/>
      <c r="J10" s="46"/>
      <c r="K10" s="46"/>
      <c r="L10" s="46"/>
      <c r="M10" s="46"/>
    </row>
    <row r="11" spans="2:13" x14ac:dyDescent="0.25">
      <c r="B11" s="99" t="s">
        <v>21</v>
      </c>
      <c r="C11" s="100" t="s">
        <v>42</v>
      </c>
      <c r="D11" s="101" t="s">
        <v>29</v>
      </c>
      <c r="E11" s="101" t="s">
        <v>22</v>
      </c>
      <c r="F11" s="102">
        <v>0</v>
      </c>
      <c r="I11" s="46"/>
      <c r="J11" s="46"/>
      <c r="K11" s="46"/>
      <c r="L11" s="46"/>
      <c r="M11" s="46"/>
    </row>
    <row r="12" spans="2:13" x14ac:dyDescent="0.25">
      <c r="B12" s="99"/>
      <c r="C12" s="100"/>
      <c r="D12" s="101"/>
      <c r="E12" s="101"/>
      <c r="F12" s="102"/>
      <c r="I12" s="46"/>
      <c r="J12" s="46"/>
      <c r="K12" s="46"/>
      <c r="L12" s="46"/>
      <c r="M12" s="46"/>
    </row>
    <row r="13" spans="2:13" x14ac:dyDescent="0.25">
      <c r="B13" s="99" t="s">
        <v>23</v>
      </c>
      <c r="C13" s="100" t="s">
        <v>52</v>
      </c>
      <c r="D13" s="101" t="s">
        <v>30</v>
      </c>
      <c r="E13" s="101" t="s">
        <v>22</v>
      </c>
      <c r="F13" s="102">
        <v>0</v>
      </c>
      <c r="I13" s="47"/>
      <c r="J13" s="46"/>
      <c r="K13" s="46"/>
      <c r="L13" s="46"/>
      <c r="M13" s="46"/>
    </row>
    <row r="14" spans="2:13" x14ac:dyDescent="0.25">
      <c r="B14" s="99"/>
      <c r="C14" s="100"/>
      <c r="D14" s="101"/>
      <c r="E14" s="101"/>
      <c r="F14" s="102"/>
      <c r="I14" s="46"/>
      <c r="J14" s="46"/>
      <c r="K14" s="46"/>
      <c r="L14" s="46"/>
      <c r="M14" s="46"/>
    </row>
    <row r="15" spans="2:13" ht="31.7" customHeight="1" x14ac:dyDescent="0.25">
      <c r="B15" s="23" t="s">
        <v>24</v>
      </c>
      <c r="C15" s="39" t="s">
        <v>65</v>
      </c>
      <c r="D15" s="40" t="s">
        <v>31</v>
      </c>
      <c r="E15" s="40" t="s">
        <v>22</v>
      </c>
      <c r="F15" s="69">
        <v>0</v>
      </c>
      <c r="I15" s="46"/>
      <c r="J15" s="46"/>
      <c r="K15" s="46"/>
      <c r="L15" s="46"/>
      <c r="M15" s="46"/>
    </row>
    <row r="16" spans="2:13" ht="38.25" x14ac:dyDescent="0.25">
      <c r="B16" s="23">
        <v>3</v>
      </c>
      <c r="C16" s="26" t="s">
        <v>55</v>
      </c>
      <c r="D16" s="27" t="s">
        <v>37</v>
      </c>
      <c r="E16" s="27" t="s">
        <v>17</v>
      </c>
      <c r="F16" s="33">
        <f>2*F9</f>
        <v>0</v>
      </c>
    </row>
    <row r="17" spans="2:6" x14ac:dyDescent="0.25">
      <c r="B17" s="15"/>
    </row>
    <row r="18" spans="2:6" x14ac:dyDescent="0.25">
      <c r="B18" s="49"/>
    </row>
    <row r="19" spans="2:6" x14ac:dyDescent="0.25">
      <c r="B19" s="15" t="s">
        <v>64</v>
      </c>
    </row>
    <row r="20" spans="2:6" ht="34.5" customHeight="1" x14ac:dyDescent="0.25">
      <c r="B20" s="97" t="s">
        <v>49</v>
      </c>
      <c r="C20" s="97"/>
      <c r="D20" s="97"/>
      <c r="E20" s="97"/>
      <c r="F20" s="97"/>
    </row>
    <row r="21" spans="2:6" ht="35.450000000000003" customHeight="1" x14ac:dyDescent="0.25">
      <c r="B21" s="97" t="s">
        <v>51</v>
      </c>
      <c r="C21" s="97"/>
      <c r="D21" s="97"/>
      <c r="E21" s="97"/>
      <c r="F21" s="97"/>
    </row>
    <row r="22" spans="2:6" ht="21.2" customHeight="1" x14ac:dyDescent="0.25">
      <c r="B22" s="50"/>
      <c r="C22" s="50"/>
      <c r="D22" s="50"/>
      <c r="E22" s="50"/>
      <c r="F22" s="50"/>
    </row>
    <row r="23" spans="2:6" x14ac:dyDescent="0.25">
      <c r="B23" s="16" t="s">
        <v>25</v>
      </c>
    </row>
    <row r="24" spans="2:6" x14ac:dyDescent="0.25">
      <c r="B24" s="17"/>
    </row>
    <row r="25" spans="2:6" x14ac:dyDescent="0.25">
      <c r="B25" s="18" t="s">
        <v>53</v>
      </c>
    </row>
    <row r="26" spans="2:6" x14ac:dyDescent="0.25">
      <c r="B26" s="18"/>
    </row>
    <row r="27" spans="2:6" x14ac:dyDescent="0.25">
      <c r="B27" s="19" t="s">
        <v>26</v>
      </c>
    </row>
    <row r="28" spans="2:6" x14ac:dyDescent="0.25">
      <c r="C28" s="98" t="s">
        <v>32</v>
      </c>
      <c r="D28" s="98"/>
      <c r="E28" s="98"/>
    </row>
    <row r="29" spans="2:6" x14ac:dyDescent="0.25">
      <c r="B29" s="20"/>
    </row>
    <row r="30" spans="2:6" x14ac:dyDescent="0.25">
      <c r="B30" s="20" t="s">
        <v>25</v>
      </c>
    </row>
    <row r="31" spans="2:6" x14ac:dyDescent="0.25">
      <c r="B31" s="20" t="s">
        <v>27</v>
      </c>
    </row>
    <row r="32" spans="2:6" x14ac:dyDescent="0.25">
      <c r="B32" s="20" t="s">
        <v>28</v>
      </c>
    </row>
    <row r="33" spans="2:6" x14ac:dyDescent="0.25">
      <c r="B33" s="20" t="s">
        <v>33</v>
      </c>
    </row>
    <row r="34" spans="2:6" x14ac:dyDescent="0.25">
      <c r="B34" s="20" t="s">
        <v>34</v>
      </c>
    </row>
    <row r="35" spans="2:6" x14ac:dyDescent="0.25">
      <c r="B35" s="21"/>
    </row>
    <row r="36" spans="2:6" ht="32.65" customHeight="1" x14ac:dyDescent="0.25">
      <c r="B36" s="96" t="s">
        <v>66</v>
      </c>
      <c r="C36" s="96"/>
      <c r="D36" s="96"/>
      <c r="E36" s="96"/>
      <c r="F36" s="96"/>
    </row>
    <row r="37" spans="2:6" ht="53.45" customHeight="1" x14ac:dyDescent="0.25">
      <c r="B37" s="30"/>
      <c r="C37" s="30"/>
      <c r="D37" s="30"/>
      <c r="E37" s="30"/>
    </row>
    <row r="38" spans="2:6" x14ac:dyDescent="0.25">
      <c r="B38" s="12" t="s">
        <v>54</v>
      </c>
      <c r="C38" t="s">
        <v>59</v>
      </c>
      <c r="E38" s="12" t="s">
        <v>10</v>
      </c>
      <c r="F38" t="s">
        <v>59</v>
      </c>
    </row>
  </sheetData>
  <mergeCells count="16">
    <mergeCell ref="B2:C2"/>
    <mergeCell ref="B36:F36"/>
    <mergeCell ref="B21:F21"/>
    <mergeCell ref="B20:F20"/>
    <mergeCell ref="C28:E28"/>
    <mergeCell ref="B5:F5"/>
    <mergeCell ref="B11:B12"/>
    <mergeCell ref="C11:C12"/>
    <mergeCell ref="D11:D12"/>
    <mergeCell ref="E11:E12"/>
    <mergeCell ref="F11:F12"/>
    <mergeCell ref="B13:B14"/>
    <mergeCell ref="C13:C14"/>
    <mergeCell ref="D13:D14"/>
    <mergeCell ref="E13:E14"/>
    <mergeCell ref="F13:F14"/>
  </mergeCells>
  <conditionalFormatting sqref="F15">
    <cfRule type="cellIs" dxfId="1" priority="1" operator="greaterThan">
      <formula>0.05</formula>
    </cfRule>
  </conditionalFormatting>
  <pageMargins left="0.7" right="0.7" top="0.75" bottom="0.75" header="0.3" footer="0.3"/>
  <pageSetup paperSize="9" scale="70" fitToHeight="0" orientation="portrait" horizontalDpi="1200" verticalDpi="12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8"/>
  <sheetViews>
    <sheetView workbookViewId="0">
      <selection activeCell="B25" sqref="B25"/>
    </sheetView>
  </sheetViews>
  <sheetFormatPr defaultColWidth="8.5703125" defaultRowHeight="15" x14ac:dyDescent="0.25"/>
  <cols>
    <col min="1" max="1" width="12.85546875" style="10" customWidth="1"/>
    <col min="2" max="2" width="48.42578125" style="1" customWidth="1"/>
    <col min="3" max="3" width="32.42578125" style="1" customWidth="1"/>
    <col min="4" max="4" width="14.5703125" style="1" customWidth="1"/>
    <col min="5" max="5" width="10.85546875" style="1" customWidth="1"/>
    <col min="6" max="6" width="12.140625" style="1" customWidth="1"/>
    <col min="7" max="7" width="15.85546875" style="1" customWidth="1"/>
    <col min="8" max="8" width="12.5703125" style="1" bestFit="1" customWidth="1"/>
    <col min="9" max="9" width="13.42578125" style="1" customWidth="1"/>
    <col min="10" max="10" width="18.5703125" style="1" customWidth="1"/>
    <col min="11" max="11" width="14.42578125" style="1" customWidth="1"/>
    <col min="12" max="16384" width="8.5703125" style="1"/>
  </cols>
  <sheetData>
    <row r="1" spans="1:9" customFormat="1" x14ac:dyDescent="0.25">
      <c r="B1" t="s">
        <v>57</v>
      </c>
    </row>
    <row r="2" spans="1:9" customFormat="1" ht="89.65" customHeight="1" x14ac:dyDescent="0.25">
      <c r="B2" s="67" t="s">
        <v>50</v>
      </c>
      <c r="C2" s="67"/>
    </row>
    <row r="3" spans="1:9" customFormat="1" x14ac:dyDescent="0.25"/>
    <row r="4" spans="1:9" x14ac:dyDescent="0.25">
      <c r="A4" s="103" t="s">
        <v>74</v>
      </c>
      <c r="B4" s="103"/>
      <c r="C4" s="103"/>
      <c r="D4" s="103"/>
      <c r="E4" s="103"/>
      <c r="F4" s="103"/>
      <c r="G4" s="103"/>
    </row>
    <row r="5" spans="1:9" ht="49.5" x14ac:dyDescent="0.25">
      <c r="A5" s="2" t="s">
        <v>2</v>
      </c>
      <c r="B5" s="2" t="s">
        <v>3</v>
      </c>
      <c r="C5" s="2" t="s">
        <v>56</v>
      </c>
      <c r="D5" s="2" t="s">
        <v>72</v>
      </c>
      <c r="E5" s="2" t="s">
        <v>4</v>
      </c>
      <c r="F5" s="2" t="s">
        <v>61</v>
      </c>
      <c r="G5" s="2" t="s">
        <v>71</v>
      </c>
    </row>
    <row r="6" spans="1:9" s="3" customFormat="1" ht="9.75" customHeight="1" x14ac:dyDescent="0.25">
      <c r="A6" s="38">
        <v>1</v>
      </c>
      <c r="B6" s="38">
        <v>2</v>
      </c>
      <c r="C6" s="38">
        <v>3</v>
      </c>
      <c r="D6" s="38">
        <v>4</v>
      </c>
      <c r="E6" s="38">
        <v>5</v>
      </c>
      <c r="F6" s="38">
        <v>6</v>
      </c>
      <c r="G6" s="38">
        <v>7</v>
      </c>
      <c r="I6" s="1"/>
    </row>
    <row r="7" spans="1:9" ht="27" customHeight="1" x14ac:dyDescent="0.25">
      <c r="A7" s="35" t="s">
        <v>38</v>
      </c>
      <c r="B7" s="4" t="s">
        <v>60</v>
      </c>
      <c r="C7" s="44" t="s">
        <v>73</v>
      </c>
      <c r="D7" s="68">
        <v>15000</v>
      </c>
      <c r="E7" s="42"/>
      <c r="F7" s="36">
        <f>ROUND('Załącznik 2.1'!F9,2)</f>
        <v>0</v>
      </c>
      <c r="G7" s="41">
        <f>D7*F7</f>
        <v>0</v>
      </c>
    </row>
    <row r="8" spans="1:9" ht="28.5" x14ac:dyDescent="0.25">
      <c r="A8" s="35" t="s">
        <v>39</v>
      </c>
      <c r="B8" s="4" t="s">
        <v>67</v>
      </c>
      <c r="C8" s="44" t="s">
        <v>70</v>
      </c>
      <c r="D8" s="43"/>
      <c r="E8" s="48">
        <f>'Załącznik 2.1'!F15:F15</f>
        <v>0</v>
      </c>
      <c r="F8" s="43"/>
      <c r="G8" s="5">
        <f>(1+E8)*65%*G7</f>
        <v>0</v>
      </c>
      <c r="H8" s="37"/>
    </row>
    <row r="9" spans="1:9" ht="23.45" customHeight="1" x14ac:dyDescent="0.25">
      <c r="A9" s="6" t="s">
        <v>40</v>
      </c>
      <c r="B9" s="7" t="s">
        <v>68</v>
      </c>
      <c r="C9" s="45" t="s">
        <v>69</v>
      </c>
      <c r="D9" s="43"/>
      <c r="E9" s="43"/>
      <c r="F9" s="43"/>
      <c r="G9" s="5">
        <f>30%*G7</f>
        <v>0</v>
      </c>
    </row>
    <row r="10" spans="1:9" ht="21.95" customHeight="1" x14ac:dyDescent="0.25">
      <c r="A10" s="105"/>
      <c r="B10" s="106"/>
      <c r="C10" s="106"/>
      <c r="D10" s="106"/>
      <c r="E10" s="107"/>
      <c r="F10" s="8" t="s">
        <v>6</v>
      </c>
      <c r="G10" s="9">
        <f>SUM(G7:G9)</f>
        <v>0</v>
      </c>
    </row>
    <row r="11" spans="1:9" x14ac:dyDescent="0.25">
      <c r="A11" s="104"/>
      <c r="B11" s="104"/>
      <c r="C11" s="104"/>
      <c r="D11" s="104"/>
      <c r="E11" s="104"/>
      <c r="F11" s="104"/>
      <c r="G11" s="104"/>
    </row>
    <row r="13" spans="1:9" customFormat="1" x14ac:dyDescent="0.25">
      <c r="A13" t="s">
        <v>35</v>
      </c>
      <c r="B13" t="s">
        <v>58</v>
      </c>
    </row>
    <row r="14" spans="1:9" customFormat="1" x14ac:dyDescent="0.25">
      <c r="B14" s="1"/>
    </row>
    <row r="15" spans="1:9" customFormat="1" x14ac:dyDescent="0.25"/>
    <row r="16" spans="1:9" customFormat="1" x14ac:dyDescent="0.25">
      <c r="A16" s="10"/>
      <c r="B16" s="1"/>
      <c r="C16" s="1"/>
      <c r="D16" s="1"/>
      <c r="E16" s="1"/>
      <c r="F16" s="1"/>
      <c r="G16" s="1"/>
    </row>
    <row r="17" spans="1:5" customFormat="1" x14ac:dyDescent="0.25"/>
    <row r="18" spans="1:5" x14ac:dyDescent="0.25">
      <c r="A18" s="12" t="s">
        <v>9</v>
      </c>
      <c r="B18" t="s">
        <v>59</v>
      </c>
      <c r="C18" s="12" t="s">
        <v>10</v>
      </c>
      <c r="D18" t="s">
        <v>59</v>
      </c>
      <c r="E18"/>
    </row>
  </sheetData>
  <mergeCells count="3">
    <mergeCell ref="A4:G4"/>
    <mergeCell ref="A11:G11"/>
    <mergeCell ref="A10:E10"/>
  </mergeCells>
  <conditionalFormatting sqref="E8">
    <cfRule type="cellIs" dxfId="0" priority="1" operator="greaterThan">
      <formula>0.05</formula>
    </cfRule>
  </conditionalFormatting>
  <pageMargins left="0.7" right="0.7" top="0.75" bottom="0.75" header="0.3" footer="0.3"/>
  <pageSetup paperSize="9" scale="8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a19cb1c7-c5c7-46d4-85ae-d83685407bba">AEASQFSYQUA4-921679528-7494</_dlc_DocId>
    <_dlc_DocIdUrl xmlns="a19cb1c7-c5c7-46d4-85ae-d83685407bba">
      <Url>https://swpp2.dms.gkpge.pl/sites/32/_layouts/15/DocIdRedir.aspx?ID=AEASQFSYQUA4-921679528-7494</Url>
      <Description>AEASQFSYQUA4-921679528-7494</Description>
    </_dlc_DocIdUrl>
    <dmsv2BaseFileName xmlns="http://schemas.microsoft.com/sharepoint/v3">SWZ_Załącznik nr 5_Załącznik cenowy.xlsx</dmsv2BaseFileName>
    <dmsv2BaseDisplayName xmlns="http://schemas.microsoft.com/sharepoint/v3">SWZ_Załącznik nr 5_Załącznik cenowy</dmsv2BaseDisplayName>
    <dmsv2SWPP2ObjectNumber xmlns="http://schemas.microsoft.com/sharepoint/v3">POST/GEK/CSS/FZR-ELR/07108/2024                   </dmsv2SWPP2ObjectNumber>
    <dmsv2SWPP2SumMD5 xmlns="http://schemas.microsoft.com/sharepoint/v3">ad23ebebb5ede9635facab46be5fe681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659319</dmsv2SWPP2IDSWPP2>
    <dmsv2SWPP2MimeType xmlns="http://schemas.microsoft.com/sharepoint/v3">application/vnd.openxmlformats-officedocument.spreadsheetml.sheet</dmsv2SWPP2MimeType>
    <dmsv2SWPP2SubObjectName xmlns="http://schemas.microsoft.com/sharepoint/v3">SIWZ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20985902</dmsv2BaseClientSystemDocumentID>
    <dmsv2BaseModifiedByID xmlns="http://schemas.microsoft.com/sharepoint/v3">14000950</dmsv2BaseModifiedByID>
    <dmsv2BaseCreatedByID xmlns="http://schemas.microsoft.com/sharepoint/v3">14000950</dmsv2BaseCreatedByID>
    <dmsv2SWPP2ObjectDepartment xmlns="http://schemas.microsoft.com/sharepoint/v3">000000010000000200010006000300010001</dmsv2SWPP2ObjectDepartment>
    <dmsv2SWPP2ObjectName xmlns="http://schemas.microsoft.com/sharepoint/v3">Postępowanie</dmsv2SWPP2ObjectName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966C6E7847B105418868F461435E5C19" ma:contentTypeVersion="0" ma:contentTypeDescription="SWPP2 Dokument bazowy" ma:contentTypeScope="" ma:versionID="a2d317e1fabd1756ef6989fb9773fa00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56D61F7F-CF87-41B5-8232-4036CBC21BA8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28414AF3-6D4E-4E02-A887-1B05194CBED1}">
  <ds:schemaRefs>
    <ds:schemaRef ds:uri="http://schemas.microsoft.com/office/2006/documentManagement/types"/>
    <ds:schemaRef ds:uri="http://purl.org/dc/terms/"/>
    <ds:schemaRef ds:uri="http://schemas.openxmlformats.org/package/2006/metadata/core-properties"/>
    <ds:schemaRef ds:uri="7fb9cd5a-4e60-437b-a93d-441280ea8637"/>
    <ds:schemaRef ds:uri="http://purl.org/dc/dcmitype/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www.w3.org/XML/1998/namespace"/>
    <ds:schemaRef ds:uri="http://schemas.microsoft.com/sharepoint/v3"/>
    <ds:schemaRef ds:uri="795885e0-0611-46e8-aa7d-6ce7adba2769"/>
  </ds:schemaRefs>
</ds:datastoreItem>
</file>

<file path=customXml/itemProps3.xml><?xml version="1.0" encoding="utf-8"?>
<ds:datastoreItem xmlns:ds="http://schemas.openxmlformats.org/officeDocument/2006/customXml" ds:itemID="{5653BF09-D748-4F9D-82F5-A5436E7308B9}"/>
</file>

<file path=customXml/itemProps4.xml><?xml version="1.0" encoding="utf-8"?>
<ds:datastoreItem xmlns:ds="http://schemas.openxmlformats.org/officeDocument/2006/customXml" ds:itemID="{2CE46B33-25B2-4E93-8844-544D54A92C5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3</vt:i4>
      </vt:variant>
    </vt:vector>
  </HeadingPairs>
  <TitlesOfParts>
    <vt:vector size="6" baseType="lpstr">
      <vt:lpstr>Załącznik nr 2 - cenowy</vt:lpstr>
      <vt:lpstr>Załącznik 2.1</vt:lpstr>
      <vt:lpstr>Załącznik 2.2</vt:lpstr>
      <vt:lpstr>'Załącznik 2.1'!Obszar_wydruku</vt:lpstr>
      <vt:lpstr>'Załącznik 2.2'!Obszar_wydruku</vt:lpstr>
      <vt:lpstr>'Załącznik nr 2 - cenowy'!Obszar_wydruku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2024-10-23T11:49:18Z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0x0101891000966C6E7847B105418868F461435E5C19</vt:lpwstr>
  </property>
  <property fmtid="{D5CDD505-2E9C-101B-9397-08002B2CF9AE}" pid="3" name="_dlc_DocIdItemGuid">
    <vt:lpwstr>60c16cce-bf88-43f1-8c53-63edda6a78a8</vt:lpwstr>
  </property>
</Properties>
</file>