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9" i="1" l="1"/>
  <c r="F89" i="1"/>
  <c r="D34" i="1" l="1"/>
  <c r="E91" i="1" l="1"/>
  <c r="F91" i="1"/>
  <c r="D84" i="1"/>
  <c r="D83" i="1"/>
  <c r="D82" i="1"/>
  <c r="E90" i="1" l="1"/>
  <c r="F90" i="1"/>
  <c r="E88" i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9" i="1" l="1"/>
  <c r="D91" i="1"/>
  <c r="E97" i="1"/>
  <c r="D87" i="1"/>
  <c r="D86" i="1" l="1"/>
  <c r="D90" i="1" l="1"/>
  <c r="D88" i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<sst xmlns="http://schemas.openxmlformats.org/spreadsheetml/2006/main" count="175" uniqueCount="105">
  <si>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</si>
  <si>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</si>
  <si>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</si>
  <si>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</si>
  <si>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</si>
  <si>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</si>
  <si>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</si>
  <si>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</si>
  <si>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</si>
  <si>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</si>
  <si>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</si>
  <si>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</si>
  <si>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</si>
  <si>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</si>
  <si>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</si>
  <si>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</si>
  <si>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</si>
  <si>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</si>
  <si>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</si>
  <si>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</si>
  <si>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</si>
  <si>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</si>
  <si>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</si>
  <si>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</si>
  <si>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</si>
  <si>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</si>
  <si>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</si>
  <si>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</si>
  <si>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</si>
  <si>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</si>
  <si>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</si>
  <si>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</si>
  <si>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</si>
  <si>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</si>
  <si>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</si>
  <si>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</si>
  <si>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</si>
  <si>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</si>
  <si>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</si>
  <si>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</si>
  <si>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</si>
  <si>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</si>
  <si>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</si>
  <si>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</si>
  <si>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</si>
  <si>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</si>
  <si>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</si>
  <si>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</si>
  <si>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</si>
  <si>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</si>
  <si>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</si>
  <si>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</si>
  <si>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</si>
  <si>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</si>
  <si>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</si>
  <si>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</si>
  <si>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</si>
  <si>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</si>
  <si>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</si>
  <si>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</si>
  <si>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</si>
  <si>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</si>
  <si>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</si>
  <si>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</si>
  <si>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</si>
  <si>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</si>
  <si>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</si>
  <si>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</si>
  <si>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</si>
  <si>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</si>
  <si>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</si>
  <si>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</si>
  <si>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</si>
  <si>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</si>
  <si>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</si>
  <si>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</si>
  <si>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</si>
  <si>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</si>
  <si>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</si>
  <si>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</si>
  <si>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</si>
  <si>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</si>
  <si>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</si>
  <si>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</si>
  <si>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</si>
  <si>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</si>
  <si>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</si>
  <si>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</si>
  <si>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</si>
  <si>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</si>
  <si>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</si>
  <si>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</si>
  <si>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</si>
  <si>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</si>
  <si>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</si>
  <si>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</si>
  <si>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</si>
  <si>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</si>
  <si>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poz.49 + 5*poz.54 + 5*poz.52 + poz.50 + poz. 28):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</si>
  <si>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</si>
  <si>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r>
      <t xml:space="preserve">TABELA D 
</t>
    </r>
    <r>
      <rPr>
        <u/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poz.49 + poz.50 + poz. 14+ poz.15 + poz.16 + poz.17 + poz.18 + poz.19 + poz.21 + poz.22 + poz.23 + poz. 27 + poz.24 +poz.65 + poz. 67)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</si>
  <si>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</si>
  <si>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</si>
  <si>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</si>
  <si>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t>Załącznik nr 3.1 do SWZ nr postępowania POST/DYS/OLD/GZ/01934/2025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</si>
</sst>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 vertical="center"/>
    </xf>
    <xf numFmtId="2" fontId="17" fillId="0" borderId="0" xfId="0" applyNumberFormat="1" applyFont="1" applyFill="1" applyBorder="1"/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7" fillId="0" borderId="0" xfId="0" applyFont="1" applyFill="1" applyBorder="1" applyAlignment="1">
      <alignment vertical="center" wrapText="1"/>
    </xf>
    <xf numFmtId="4" fontId="2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  <xf numFmtId="0" fontId="0" fillId="4" borderId="1" xfId="0" applyFill="1" applyBorder="1"/>
    <xf numFmtId="4" fontId="26" fillId="5" borderId="1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 readingOrder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/>
      <protection locked="0"/>
    </xf>
    <xf numFmtId="4" fontId="25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90" zoomScaleNormal="90" workbookViewId="0">
      <selection activeCell="B8" sqref="B8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7" t="s">
        <v>104</v>
      </c>
    </row>
    <row r="2" spans="1:7" s="8" customFormat="1" ht="23.25" x14ac:dyDescent="0.35">
      <c r="A2" s="7" t="s">
        <v>59</v>
      </c>
      <c r="C2" s="9"/>
    </row>
    <row r="3" spans="1:7" s="8" customFormat="1" ht="23.25" x14ac:dyDescent="0.35">
      <c r="A3" s="10" t="s">
        <v>60</v>
      </c>
      <c r="C3" s="9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3"/>
      <c r="B7" s="14" t="s">
        <v>4</v>
      </c>
      <c r="C7" s="2"/>
      <c r="D7" s="1"/>
      <c r="E7" s="15"/>
      <c r="F7" s="16"/>
    </row>
    <row r="8" spans="1:7" ht="51.75" thickBot="1" x14ac:dyDescent="0.3">
      <c r="A8" s="1">
        <v>1</v>
      </c>
      <c r="B8" s="18" t="s">
        <v>61</v>
      </c>
      <c r="C8" s="17" t="s">
        <v>7</v>
      </c>
      <c r="D8" s="30">
        <f>F8*0.7</f>
        <v>1260</v>
      </c>
      <c r="E8" s="34"/>
      <c r="F8" s="31">
        <v>1800</v>
      </c>
      <c r="G8" s="12"/>
    </row>
    <row r="9" spans="1:7" ht="51.75" thickBot="1" x14ac:dyDescent="0.3">
      <c r="A9" s="1">
        <v>2</v>
      </c>
      <c r="B9" s="18" t="s">
        <v>62</v>
      </c>
      <c r="C9" s="17" t="s">
        <v>47</v>
      </c>
      <c r="D9" s="30">
        <f t="shared" ref="D9:D67" si="0">F9*0.7</f>
        <v>595</v>
      </c>
      <c r="E9" s="34"/>
      <c r="F9" s="32">
        <v>850</v>
      </c>
      <c r="G9" s="12"/>
    </row>
    <row r="10" spans="1:7" ht="51.75" thickBot="1" x14ac:dyDescent="0.3">
      <c r="A10" s="1">
        <v>3</v>
      </c>
      <c r="B10" s="18" t="s">
        <v>63</v>
      </c>
      <c r="C10" s="17" t="s">
        <v>48</v>
      </c>
      <c r="D10" s="30">
        <f t="shared" si="0"/>
        <v>77</v>
      </c>
      <c r="E10" s="34"/>
      <c r="F10" s="32">
        <v>110</v>
      </c>
      <c r="G10" s="12"/>
    </row>
    <row r="11" spans="1:7" ht="51.75" thickBot="1" x14ac:dyDescent="0.3">
      <c r="A11" s="1">
        <v>4</v>
      </c>
      <c r="B11" s="29" t="s">
        <v>64</v>
      </c>
      <c r="C11" s="17" t="s">
        <v>7</v>
      </c>
      <c r="D11" s="30">
        <f t="shared" si="0"/>
        <v>1645</v>
      </c>
      <c r="E11" s="34"/>
      <c r="F11" s="32">
        <v>2350</v>
      </c>
      <c r="G11" s="12"/>
    </row>
    <row r="12" spans="1:7" ht="64.5" thickBot="1" x14ac:dyDescent="0.3">
      <c r="A12" s="1">
        <v>5</v>
      </c>
      <c r="B12" s="29" t="s">
        <v>65</v>
      </c>
      <c r="C12" s="17" t="s">
        <v>7</v>
      </c>
      <c r="D12" s="30">
        <f t="shared" si="0"/>
        <v>770</v>
      </c>
      <c r="E12" s="34"/>
      <c r="F12" s="32">
        <v>1100</v>
      </c>
      <c r="G12" s="12"/>
    </row>
    <row r="13" spans="1:7" ht="48" customHeight="1" thickBot="1" x14ac:dyDescent="0.3">
      <c r="A13" s="1">
        <v>6</v>
      </c>
      <c r="B13" s="29" t="s">
        <v>66</v>
      </c>
      <c r="C13" s="17" t="s">
        <v>6</v>
      </c>
      <c r="D13" s="30">
        <f t="shared" si="0"/>
        <v>112</v>
      </c>
      <c r="E13" s="34"/>
      <c r="F13" s="32">
        <v>160</v>
      </c>
      <c r="G13" s="12"/>
    </row>
    <row r="14" spans="1:7" ht="64.5" thickBot="1" x14ac:dyDescent="0.3">
      <c r="A14" s="1">
        <v>7</v>
      </c>
      <c r="B14" s="18" t="s">
        <v>67</v>
      </c>
      <c r="C14" s="17" t="s">
        <v>7</v>
      </c>
      <c r="D14" s="30">
        <f t="shared" si="0"/>
        <v>979.99999999999989</v>
      </c>
      <c r="E14" s="34"/>
      <c r="F14" s="32">
        <v>1400</v>
      </c>
      <c r="G14" s="12"/>
    </row>
    <row r="15" spans="1:7" ht="47.25" customHeight="1" thickBot="1" x14ac:dyDescent="0.3">
      <c r="A15" s="1">
        <v>8</v>
      </c>
      <c r="B15" s="18" t="s">
        <v>68</v>
      </c>
      <c r="C15" s="17" t="s">
        <v>6</v>
      </c>
      <c r="D15" s="30">
        <f t="shared" si="0"/>
        <v>147</v>
      </c>
      <c r="E15" s="34"/>
      <c r="F15" s="32">
        <v>210</v>
      </c>
      <c r="G15" s="12"/>
    </row>
    <row r="16" spans="1:7" ht="115.5" thickBot="1" x14ac:dyDescent="0.3">
      <c r="A16" s="1">
        <v>9</v>
      </c>
      <c r="B16" s="18" t="s">
        <v>21</v>
      </c>
      <c r="C16" s="17" t="s">
        <v>5</v>
      </c>
      <c r="D16" s="30">
        <f t="shared" si="0"/>
        <v>1120</v>
      </c>
      <c r="E16" s="34"/>
      <c r="F16" s="32">
        <v>1600</v>
      </c>
      <c r="G16" s="12"/>
    </row>
    <row r="17" spans="1:7" ht="64.5" thickBot="1" x14ac:dyDescent="0.3">
      <c r="A17" s="1">
        <v>10</v>
      </c>
      <c r="B17" s="18" t="s">
        <v>22</v>
      </c>
      <c r="C17" s="17" t="s">
        <v>6</v>
      </c>
      <c r="D17" s="30">
        <f t="shared" si="0"/>
        <v>18.899999999999999</v>
      </c>
      <c r="E17" s="34"/>
      <c r="F17" s="32">
        <v>27</v>
      </c>
      <c r="G17" s="12"/>
    </row>
    <row r="18" spans="1:7" ht="102.75" thickBot="1" x14ac:dyDescent="0.3">
      <c r="A18" s="1">
        <v>11</v>
      </c>
      <c r="B18" s="18" t="s">
        <v>23</v>
      </c>
      <c r="C18" s="19" t="s">
        <v>6</v>
      </c>
      <c r="D18" s="30">
        <f t="shared" si="0"/>
        <v>77</v>
      </c>
      <c r="E18" s="34"/>
      <c r="F18" s="32">
        <v>110</v>
      </c>
      <c r="G18" s="12"/>
    </row>
    <row r="19" spans="1:7" ht="90" thickBot="1" x14ac:dyDescent="0.3">
      <c r="A19" s="1">
        <v>12</v>
      </c>
      <c r="B19" s="18" t="s">
        <v>83</v>
      </c>
      <c r="C19" s="19" t="s">
        <v>7</v>
      </c>
      <c r="D19" s="30">
        <f t="shared" si="0"/>
        <v>1442</v>
      </c>
      <c r="E19" s="34"/>
      <c r="F19" s="32">
        <v>2060</v>
      </c>
      <c r="G19" s="12"/>
    </row>
    <row r="20" spans="1:7" ht="115.5" thickBot="1" x14ac:dyDescent="0.3">
      <c r="A20" s="1">
        <v>13</v>
      </c>
      <c r="B20" s="18" t="s">
        <v>84</v>
      </c>
      <c r="C20" s="19" t="s">
        <v>7</v>
      </c>
      <c r="D20" s="30">
        <f t="shared" si="0"/>
        <v>1302</v>
      </c>
      <c r="E20" s="34"/>
      <c r="F20" s="32">
        <v>1860</v>
      </c>
      <c r="G20" s="12"/>
    </row>
    <row r="21" spans="1:7" ht="115.5" thickBot="1" x14ac:dyDescent="0.3">
      <c r="A21" s="1">
        <v>14</v>
      </c>
      <c r="B21" s="18" t="s">
        <v>85</v>
      </c>
      <c r="C21" s="19" t="s">
        <v>7</v>
      </c>
      <c r="D21" s="30">
        <f t="shared" si="0"/>
        <v>1959.9999999999998</v>
      </c>
      <c r="E21" s="34"/>
      <c r="F21" s="32">
        <v>2800</v>
      </c>
      <c r="G21" s="12"/>
    </row>
    <row r="22" spans="1:7" ht="115.5" thickBot="1" x14ac:dyDescent="0.3">
      <c r="A22" s="1">
        <v>15</v>
      </c>
      <c r="B22" s="18" t="s">
        <v>86</v>
      </c>
      <c r="C22" s="19" t="s">
        <v>7</v>
      </c>
      <c r="D22" s="30">
        <f t="shared" si="0"/>
        <v>2184</v>
      </c>
      <c r="E22" s="34"/>
      <c r="F22" s="32">
        <v>3120</v>
      </c>
      <c r="G22" s="12"/>
    </row>
    <row r="23" spans="1:7" ht="115.5" thickBot="1" x14ac:dyDescent="0.3">
      <c r="A23" s="1">
        <v>16</v>
      </c>
      <c r="B23" s="18" t="s">
        <v>87</v>
      </c>
      <c r="C23" s="19" t="s">
        <v>7</v>
      </c>
      <c r="D23" s="30">
        <f t="shared" si="0"/>
        <v>2492</v>
      </c>
      <c r="E23" s="34"/>
      <c r="F23" s="32">
        <v>3560</v>
      </c>
      <c r="G23" s="12"/>
    </row>
    <row r="24" spans="1:7" ht="115.5" thickBot="1" x14ac:dyDescent="0.3">
      <c r="A24" s="1">
        <v>17</v>
      </c>
      <c r="B24" s="18" t="s">
        <v>88</v>
      </c>
      <c r="C24" s="19" t="s">
        <v>7</v>
      </c>
      <c r="D24" s="30">
        <f t="shared" si="0"/>
        <v>2604</v>
      </c>
      <c r="E24" s="34"/>
      <c r="F24" s="32">
        <v>3720</v>
      </c>
      <c r="G24" s="12"/>
    </row>
    <row r="25" spans="1:7" ht="115.5" thickBot="1" x14ac:dyDescent="0.3">
      <c r="A25" s="1">
        <v>18</v>
      </c>
      <c r="B25" s="18" t="s">
        <v>24</v>
      </c>
      <c r="C25" s="19" t="s">
        <v>7</v>
      </c>
      <c r="D25" s="30">
        <f t="shared" si="0"/>
        <v>2702</v>
      </c>
      <c r="E25" s="34"/>
      <c r="F25" s="32">
        <v>3860</v>
      </c>
      <c r="G25" s="12"/>
    </row>
    <row r="26" spans="1:7" ht="115.5" thickBot="1" x14ac:dyDescent="0.3">
      <c r="A26" s="1">
        <v>19</v>
      </c>
      <c r="B26" s="18" t="s">
        <v>25</v>
      </c>
      <c r="C26" s="19" t="s">
        <v>7</v>
      </c>
      <c r="D26" s="30">
        <f t="shared" si="0"/>
        <v>2856</v>
      </c>
      <c r="E26" s="34"/>
      <c r="F26" s="32">
        <v>4080</v>
      </c>
      <c r="G26" s="12"/>
    </row>
    <row r="27" spans="1:7" ht="115.5" thickBot="1" x14ac:dyDescent="0.3">
      <c r="A27" s="1">
        <v>20</v>
      </c>
      <c r="B27" s="18" t="s">
        <v>89</v>
      </c>
      <c r="C27" s="19" t="s">
        <v>7</v>
      </c>
      <c r="D27" s="30">
        <f t="shared" si="0"/>
        <v>2730</v>
      </c>
      <c r="E27" s="34"/>
      <c r="F27" s="32">
        <v>3900</v>
      </c>
      <c r="G27" s="12"/>
    </row>
    <row r="28" spans="1:7" ht="115.5" thickBot="1" x14ac:dyDescent="0.3">
      <c r="A28" s="1">
        <v>21</v>
      </c>
      <c r="B28" s="18" t="s">
        <v>102</v>
      </c>
      <c r="C28" s="19" t="s">
        <v>7</v>
      </c>
      <c r="D28" s="30">
        <f t="shared" si="0"/>
        <v>2814</v>
      </c>
      <c r="E28" s="34"/>
      <c r="F28" s="32">
        <v>4020</v>
      </c>
      <c r="G28" s="12"/>
    </row>
    <row r="29" spans="1:7" ht="115.5" thickBot="1" x14ac:dyDescent="0.3">
      <c r="A29" s="1">
        <v>22</v>
      </c>
      <c r="B29" s="18" t="s">
        <v>26</v>
      </c>
      <c r="C29" s="19" t="s">
        <v>7</v>
      </c>
      <c r="D29" s="30">
        <f t="shared" si="0"/>
        <v>2968</v>
      </c>
      <c r="E29" s="34"/>
      <c r="F29" s="32">
        <v>4240</v>
      </c>
      <c r="G29" s="12"/>
    </row>
    <row r="30" spans="1:7" ht="115.5" thickBot="1" x14ac:dyDescent="0.3">
      <c r="A30" s="1">
        <v>23</v>
      </c>
      <c r="B30" s="18" t="s">
        <v>27</v>
      </c>
      <c r="C30" s="19" t="s">
        <v>7</v>
      </c>
      <c r="D30" s="30">
        <f t="shared" si="0"/>
        <v>3094</v>
      </c>
      <c r="E30" s="34"/>
      <c r="F30" s="32">
        <v>4420</v>
      </c>
      <c r="G30" s="12"/>
    </row>
    <row r="31" spans="1:7" ht="77.25" thickBot="1" x14ac:dyDescent="0.3">
      <c r="A31" s="1">
        <v>24</v>
      </c>
      <c r="B31" s="18" t="s">
        <v>90</v>
      </c>
      <c r="C31" s="19" t="s">
        <v>7</v>
      </c>
      <c r="D31" s="30">
        <f t="shared" si="0"/>
        <v>1540</v>
      </c>
      <c r="E31" s="34"/>
      <c r="F31" s="32">
        <v>2200</v>
      </c>
      <c r="G31" s="12"/>
    </row>
    <row r="32" spans="1:7" ht="77.25" thickBot="1" x14ac:dyDescent="0.3">
      <c r="A32" s="1">
        <v>25</v>
      </c>
      <c r="B32" s="18" t="s">
        <v>93</v>
      </c>
      <c r="C32" s="19" t="s">
        <v>7</v>
      </c>
      <c r="D32" s="30">
        <f t="shared" si="0"/>
        <v>1680</v>
      </c>
      <c r="E32" s="34"/>
      <c r="F32" s="32">
        <v>2400</v>
      </c>
      <c r="G32" s="12"/>
    </row>
    <row r="33" spans="1:7" ht="77.25" thickBot="1" x14ac:dyDescent="0.3">
      <c r="A33" s="1">
        <v>26</v>
      </c>
      <c r="B33" s="18" t="s">
        <v>92</v>
      </c>
      <c r="C33" s="19" t="s">
        <v>7</v>
      </c>
      <c r="D33" s="30">
        <f t="shared" si="0"/>
        <v>1847.9999999999998</v>
      </c>
      <c r="E33" s="34"/>
      <c r="F33" s="32">
        <v>2640</v>
      </c>
      <c r="G33" s="12"/>
    </row>
    <row r="34" spans="1:7" ht="64.5" thickBot="1" x14ac:dyDescent="0.3">
      <c r="A34" s="1">
        <v>27</v>
      </c>
      <c r="B34" s="41" t="s">
        <v>94</v>
      </c>
      <c r="C34" s="19" t="s">
        <v>7</v>
      </c>
      <c r="D34" s="30">
        <f t="shared" si="0"/>
        <v>630</v>
      </c>
      <c r="E34" s="34"/>
      <c r="F34" s="32">
        <v>900</v>
      </c>
      <c r="G34" s="12"/>
    </row>
    <row r="35" spans="1:7" ht="77.25" thickBot="1" x14ac:dyDescent="0.3">
      <c r="A35" s="1">
        <v>28</v>
      </c>
      <c r="B35" s="18" t="s">
        <v>69</v>
      </c>
      <c r="C35" s="19" t="s">
        <v>7</v>
      </c>
      <c r="D35" s="30">
        <f t="shared" si="0"/>
        <v>1540</v>
      </c>
      <c r="E35" s="34"/>
      <c r="F35" s="32">
        <v>2200</v>
      </c>
      <c r="G35" s="12"/>
    </row>
    <row r="36" spans="1:7" ht="77.25" thickBot="1" x14ac:dyDescent="0.3">
      <c r="A36" s="1">
        <v>29</v>
      </c>
      <c r="B36" s="18" t="s">
        <v>70</v>
      </c>
      <c r="C36" s="19" t="s">
        <v>7</v>
      </c>
      <c r="D36" s="30">
        <f t="shared" si="0"/>
        <v>1680</v>
      </c>
      <c r="E36" s="34"/>
      <c r="F36" s="32">
        <v>2400</v>
      </c>
      <c r="G36" s="12"/>
    </row>
    <row r="37" spans="1:7" ht="77.25" thickBot="1" x14ac:dyDescent="0.3">
      <c r="A37" s="1">
        <v>30</v>
      </c>
      <c r="B37" s="18" t="s">
        <v>71</v>
      </c>
      <c r="C37" s="19" t="s">
        <v>7</v>
      </c>
      <c r="D37" s="30">
        <f t="shared" si="0"/>
        <v>1750</v>
      </c>
      <c r="E37" s="34"/>
      <c r="F37" s="32">
        <v>2500</v>
      </c>
      <c r="G37" s="12"/>
    </row>
    <row r="38" spans="1:7" ht="77.25" thickBot="1" x14ac:dyDescent="0.3">
      <c r="A38" s="1">
        <v>31</v>
      </c>
      <c r="B38" s="18" t="s">
        <v>28</v>
      </c>
      <c r="C38" s="19" t="s">
        <v>7</v>
      </c>
      <c r="D38" s="30">
        <f t="shared" si="0"/>
        <v>1365</v>
      </c>
      <c r="E38" s="34"/>
      <c r="F38" s="32">
        <v>1950</v>
      </c>
      <c r="G38" s="12"/>
    </row>
    <row r="39" spans="1:7" ht="77.25" thickBot="1" x14ac:dyDescent="0.3">
      <c r="A39" s="1">
        <v>32</v>
      </c>
      <c r="B39" s="18" t="s">
        <v>29</v>
      </c>
      <c r="C39" s="19" t="s">
        <v>7</v>
      </c>
      <c r="D39" s="30">
        <f t="shared" si="0"/>
        <v>1847.9999999999998</v>
      </c>
      <c r="E39" s="34"/>
      <c r="F39" s="32">
        <v>2640</v>
      </c>
      <c r="G39" s="12"/>
    </row>
    <row r="40" spans="1:7" ht="77.25" thickBot="1" x14ac:dyDescent="0.3">
      <c r="A40" s="1">
        <v>33</v>
      </c>
      <c r="B40" s="18" t="s">
        <v>30</v>
      </c>
      <c r="C40" s="19" t="s">
        <v>7</v>
      </c>
      <c r="D40" s="30">
        <f t="shared" si="0"/>
        <v>2001.9999999999998</v>
      </c>
      <c r="E40" s="34"/>
      <c r="F40" s="32">
        <v>2860</v>
      </c>
      <c r="G40" s="12"/>
    </row>
    <row r="41" spans="1:7" ht="77.25" thickBot="1" x14ac:dyDescent="0.3">
      <c r="A41" s="1">
        <v>34</v>
      </c>
      <c r="B41" s="18" t="s">
        <v>31</v>
      </c>
      <c r="C41" s="19" t="s">
        <v>7</v>
      </c>
      <c r="D41" s="30">
        <f t="shared" si="0"/>
        <v>2205</v>
      </c>
      <c r="E41" s="34"/>
      <c r="F41" s="32">
        <v>3150</v>
      </c>
      <c r="G41" s="12"/>
    </row>
    <row r="42" spans="1:7" ht="77.25" thickBot="1" x14ac:dyDescent="0.3">
      <c r="A42" s="1">
        <v>35</v>
      </c>
      <c r="B42" s="18" t="s">
        <v>32</v>
      </c>
      <c r="C42" s="19" t="s">
        <v>7</v>
      </c>
      <c r="D42" s="30">
        <f t="shared" si="0"/>
        <v>2380</v>
      </c>
      <c r="E42" s="34"/>
      <c r="F42" s="32">
        <v>3400</v>
      </c>
      <c r="G42" s="12"/>
    </row>
    <row r="43" spans="1:7" ht="77.25" thickBot="1" x14ac:dyDescent="0.3">
      <c r="A43" s="1">
        <v>36</v>
      </c>
      <c r="B43" s="18" t="s">
        <v>33</v>
      </c>
      <c r="C43" s="19" t="s">
        <v>7</v>
      </c>
      <c r="D43" s="30">
        <f t="shared" si="0"/>
        <v>2618</v>
      </c>
      <c r="E43" s="34"/>
      <c r="F43" s="32">
        <v>3740</v>
      </c>
      <c r="G43" s="12"/>
    </row>
    <row r="44" spans="1:7" ht="77.25" thickBot="1" x14ac:dyDescent="0.3">
      <c r="A44" s="1">
        <v>37</v>
      </c>
      <c r="B44" s="18" t="s">
        <v>34</v>
      </c>
      <c r="C44" s="19" t="s">
        <v>7</v>
      </c>
      <c r="D44" s="30">
        <f t="shared" si="0"/>
        <v>2765</v>
      </c>
      <c r="E44" s="34"/>
      <c r="F44" s="32">
        <v>3950</v>
      </c>
      <c r="G44" s="12"/>
    </row>
    <row r="45" spans="1:7" ht="77.25" thickBot="1" x14ac:dyDescent="0.3">
      <c r="A45" s="1">
        <v>38</v>
      </c>
      <c r="B45" s="18" t="s">
        <v>35</v>
      </c>
      <c r="C45" s="19" t="s">
        <v>7</v>
      </c>
      <c r="D45" s="30">
        <f t="shared" si="0"/>
        <v>2380</v>
      </c>
      <c r="E45" s="34"/>
      <c r="F45" s="32">
        <v>3400</v>
      </c>
      <c r="G45" s="12"/>
    </row>
    <row r="46" spans="1:7" ht="77.25" thickBot="1" x14ac:dyDescent="0.3">
      <c r="A46" s="1">
        <v>39</v>
      </c>
      <c r="B46" s="18" t="s">
        <v>36</v>
      </c>
      <c r="C46" s="19" t="s">
        <v>7</v>
      </c>
      <c r="D46" s="30">
        <f t="shared" si="0"/>
        <v>2450</v>
      </c>
      <c r="E46" s="34"/>
      <c r="F46" s="32">
        <v>3500</v>
      </c>
      <c r="G46" s="12"/>
    </row>
    <row r="47" spans="1:7" ht="77.25" thickBot="1" x14ac:dyDescent="0.3">
      <c r="A47" s="1">
        <v>40</v>
      </c>
      <c r="B47" s="18" t="s">
        <v>37</v>
      </c>
      <c r="C47" s="19" t="s">
        <v>7</v>
      </c>
      <c r="D47" s="30">
        <f t="shared" si="0"/>
        <v>2590</v>
      </c>
      <c r="E47" s="34"/>
      <c r="F47" s="32">
        <v>3700</v>
      </c>
      <c r="G47" s="12"/>
    </row>
    <row r="48" spans="1:7" ht="77.25" thickBot="1" x14ac:dyDescent="0.3">
      <c r="A48" s="1">
        <v>41</v>
      </c>
      <c r="B48" s="18" t="s">
        <v>38</v>
      </c>
      <c r="C48" s="19" t="s">
        <v>7</v>
      </c>
      <c r="D48" s="30">
        <f t="shared" si="0"/>
        <v>2905</v>
      </c>
      <c r="E48" s="34"/>
      <c r="F48" s="32">
        <v>4150</v>
      </c>
      <c r="G48" s="12"/>
    </row>
    <row r="49" spans="1:7" ht="77.25" thickBot="1" x14ac:dyDescent="0.3">
      <c r="A49" s="1">
        <v>42</v>
      </c>
      <c r="B49" s="18" t="s">
        <v>39</v>
      </c>
      <c r="C49" s="19" t="s">
        <v>7</v>
      </c>
      <c r="D49" s="30">
        <f t="shared" si="0"/>
        <v>3150</v>
      </c>
      <c r="E49" s="34"/>
      <c r="F49" s="32">
        <v>4500</v>
      </c>
      <c r="G49" s="12"/>
    </row>
    <row r="50" spans="1:7" ht="51.75" thickBot="1" x14ac:dyDescent="0.3">
      <c r="A50" s="1">
        <v>43</v>
      </c>
      <c r="B50" s="18" t="s">
        <v>50</v>
      </c>
      <c r="C50" s="19" t="s">
        <v>7</v>
      </c>
      <c r="D50" s="30">
        <f t="shared" si="0"/>
        <v>1225</v>
      </c>
      <c r="E50" s="34"/>
      <c r="F50" s="32">
        <v>1750</v>
      </c>
      <c r="G50" s="12"/>
    </row>
    <row r="51" spans="1:7" ht="51.75" thickBot="1" x14ac:dyDescent="0.3">
      <c r="A51" s="1">
        <v>44</v>
      </c>
      <c r="B51" s="18" t="s">
        <v>51</v>
      </c>
      <c r="C51" s="19" t="s">
        <v>7</v>
      </c>
      <c r="D51" s="30">
        <f t="shared" si="0"/>
        <v>1400</v>
      </c>
      <c r="E51" s="34"/>
      <c r="F51" s="32">
        <v>2000</v>
      </c>
      <c r="G51" s="12"/>
    </row>
    <row r="52" spans="1:7" ht="51.75" thickBot="1" x14ac:dyDescent="0.3">
      <c r="A52" s="1">
        <v>45</v>
      </c>
      <c r="B52" s="18" t="s">
        <v>52</v>
      </c>
      <c r="C52" s="19" t="s">
        <v>7</v>
      </c>
      <c r="D52" s="30">
        <f t="shared" si="0"/>
        <v>1610</v>
      </c>
      <c r="E52" s="34"/>
      <c r="F52" s="32">
        <v>2300</v>
      </c>
      <c r="G52" s="12"/>
    </row>
    <row r="53" spans="1:7" ht="51.75" thickBot="1" x14ac:dyDescent="0.3">
      <c r="A53" s="1">
        <v>46</v>
      </c>
      <c r="B53" s="18" t="s">
        <v>40</v>
      </c>
      <c r="C53" s="19" t="s">
        <v>7</v>
      </c>
      <c r="D53" s="30">
        <f t="shared" si="0"/>
        <v>1190</v>
      </c>
      <c r="E53" s="34"/>
      <c r="F53" s="32">
        <v>1700</v>
      </c>
      <c r="G53" s="12"/>
    </row>
    <row r="54" spans="1:7" ht="51.75" thickBot="1" x14ac:dyDescent="0.3">
      <c r="A54" s="1">
        <v>47</v>
      </c>
      <c r="B54" s="18" t="s">
        <v>15</v>
      </c>
      <c r="C54" s="19" t="s">
        <v>7</v>
      </c>
      <c r="D54" s="30">
        <f t="shared" si="0"/>
        <v>525</v>
      </c>
      <c r="E54" s="34"/>
      <c r="F54" s="32">
        <v>750</v>
      </c>
      <c r="G54" s="12"/>
    </row>
    <row r="55" spans="1:7" ht="51.75" thickBot="1" x14ac:dyDescent="0.3">
      <c r="A55" s="1">
        <v>48</v>
      </c>
      <c r="B55" s="18" t="s">
        <v>41</v>
      </c>
      <c r="C55" s="19" t="s">
        <v>7</v>
      </c>
      <c r="D55" s="30">
        <f t="shared" si="0"/>
        <v>693</v>
      </c>
      <c r="E55" s="34"/>
      <c r="F55" s="32">
        <v>990</v>
      </c>
      <c r="G55" s="12"/>
    </row>
    <row r="56" spans="1:7" ht="15.75" thickBot="1" x14ac:dyDescent="0.3">
      <c r="A56" s="1">
        <v>49</v>
      </c>
      <c r="B56" s="20" t="s">
        <v>57</v>
      </c>
      <c r="C56" s="17" t="s">
        <v>5</v>
      </c>
      <c r="D56" s="30">
        <f t="shared" si="0"/>
        <v>840</v>
      </c>
      <c r="E56" s="34"/>
      <c r="F56" s="32">
        <v>1200</v>
      </c>
      <c r="G56" s="12"/>
    </row>
    <row r="57" spans="1:7" ht="26.25" thickBot="1" x14ac:dyDescent="0.3">
      <c r="A57" s="1">
        <v>50</v>
      </c>
      <c r="B57" s="18" t="s">
        <v>8</v>
      </c>
      <c r="C57" s="17" t="s">
        <v>49</v>
      </c>
      <c r="D57" s="30">
        <f t="shared" si="0"/>
        <v>1050</v>
      </c>
      <c r="E57" s="34"/>
      <c r="F57" s="32">
        <v>1500</v>
      </c>
      <c r="G57" s="12"/>
    </row>
    <row r="58" spans="1:7" ht="15.75" thickBot="1" x14ac:dyDescent="0.3">
      <c r="A58" s="1">
        <v>51</v>
      </c>
      <c r="B58" s="18" t="s">
        <v>16</v>
      </c>
      <c r="C58" s="17" t="s">
        <v>6</v>
      </c>
      <c r="D58" s="30">
        <f t="shared" si="0"/>
        <v>26.599999999999998</v>
      </c>
      <c r="E58" s="34"/>
      <c r="F58" s="32">
        <v>38</v>
      </c>
      <c r="G58" s="12"/>
    </row>
    <row r="59" spans="1:7" ht="15.75" thickBot="1" x14ac:dyDescent="0.3">
      <c r="A59" s="1">
        <v>52</v>
      </c>
      <c r="B59" s="18" t="s">
        <v>17</v>
      </c>
      <c r="C59" s="17" t="s">
        <v>6</v>
      </c>
      <c r="D59" s="30">
        <f t="shared" si="0"/>
        <v>30.099999999999998</v>
      </c>
      <c r="E59" s="34"/>
      <c r="F59" s="32">
        <v>43</v>
      </c>
      <c r="G59" s="12"/>
    </row>
    <row r="60" spans="1:7" ht="26.25" thickBot="1" x14ac:dyDescent="0.3">
      <c r="A60" s="1">
        <v>53</v>
      </c>
      <c r="B60" s="18" t="s">
        <v>18</v>
      </c>
      <c r="C60" s="17" t="s">
        <v>6</v>
      </c>
      <c r="D60" s="30">
        <f t="shared" si="0"/>
        <v>84</v>
      </c>
      <c r="E60" s="34"/>
      <c r="F60" s="32">
        <v>120</v>
      </c>
      <c r="G60" s="12"/>
    </row>
    <row r="61" spans="1:7" ht="26.25" thickBot="1" x14ac:dyDescent="0.3">
      <c r="A61" s="1">
        <v>54</v>
      </c>
      <c r="B61" s="18" t="s">
        <v>19</v>
      </c>
      <c r="C61" s="17" t="s">
        <v>6</v>
      </c>
      <c r="D61" s="30">
        <f t="shared" si="0"/>
        <v>107.8</v>
      </c>
      <c r="E61" s="34"/>
      <c r="F61" s="32">
        <v>154</v>
      </c>
      <c r="G61" s="12"/>
    </row>
    <row r="62" spans="1:7" ht="77.25" thickBot="1" x14ac:dyDescent="0.3">
      <c r="A62" s="1">
        <v>55</v>
      </c>
      <c r="B62" s="18" t="s">
        <v>42</v>
      </c>
      <c r="C62" s="17" t="s">
        <v>5</v>
      </c>
      <c r="D62" s="30">
        <f t="shared" si="0"/>
        <v>308</v>
      </c>
      <c r="E62" s="34"/>
      <c r="F62" s="32">
        <v>440</v>
      </c>
      <c r="G62" s="12"/>
    </row>
    <row r="63" spans="1:7" ht="73.5" customHeight="1" thickBot="1" x14ac:dyDescent="0.3">
      <c r="A63" s="1">
        <v>56</v>
      </c>
      <c r="B63" s="18" t="s">
        <v>101</v>
      </c>
      <c r="C63" s="17" t="s">
        <v>7</v>
      </c>
      <c r="D63" s="30">
        <f t="shared" si="0"/>
        <v>1994.9999999999998</v>
      </c>
      <c r="E63" s="34"/>
      <c r="F63" s="32">
        <v>2850</v>
      </c>
      <c r="G63" s="12"/>
    </row>
    <row r="64" spans="1:7" ht="77.25" customHeight="1" thickBot="1" x14ac:dyDescent="0.3">
      <c r="A64" s="1">
        <v>57</v>
      </c>
      <c r="B64" s="18" t="s">
        <v>43</v>
      </c>
      <c r="C64" s="17" t="s">
        <v>7</v>
      </c>
      <c r="D64" s="30">
        <f t="shared" si="0"/>
        <v>489.99999999999994</v>
      </c>
      <c r="E64" s="34"/>
      <c r="F64" s="32">
        <v>700</v>
      </c>
      <c r="G64" s="12"/>
    </row>
    <row r="65" spans="1:7" ht="72.75" customHeight="1" thickBot="1" x14ac:dyDescent="0.3">
      <c r="A65" s="1">
        <v>58</v>
      </c>
      <c r="B65" s="18" t="s">
        <v>44</v>
      </c>
      <c r="C65" s="17" t="s">
        <v>7</v>
      </c>
      <c r="D65" s="30">
        <f t="shared" si="0"/>
        <v>489.99999999999994</v>
      </c>
      <c r="E65" s="34"/>
      <c r="F65" s="32">
        <v>700</v>
      </c>
      <c r="G65" s="12"/>
    </row>
    <row r="66" spans="1:7" ht="26.25" thickBot="1" x14ac:dyDescent="0.3">
      <c r="A66" s="1">
        <v>59</v>
      </c>
      <c r="B66" s="18" t="s">
        <v>45</v>
      </c>
      <c r="C66" s="17" t="s">
        <v>6</v>
      </c>
      <c r="D66" s="30">
        <f t="shared" si="0"/>
        <v>23.099999999999998</v>
      </c>
      <c r="E66" s="34"/>
      <c r="F66" s="32">
        <v>33</v>
      </c>
      <c r="G66" s="12"/>
    </row>
    <row r="67" spans="1:7" ht="15.75" thickBot="1" x14ac:dyDescent="0.3">
      <c r="A67" s="1">
        <v>60</v>
      </c>
      <c r="B67" s="18" t="s">
        <v>9</v>
      </c>
      <c r="C67" s="17" t="s">
        <v>7</v>
      </c>
      <c r="D67" s="30">
        <f t="shared" si="0"/>
        <v>489.99999999999994</v>
      </c>
      <c r="E67" s="34"/>
      <c r="F67" s="32">
        <v>700</v>
      </c>
      <c r="G67" s="12"/>
    </row>
    <row r="68" spans="1:7" ht="15.75" thickBot="1" x14ac:dyDescent="0.3">
      <c r="A68" s="1">
        <v>61</v>
      </c>
      <c r="B68" s="18" t="s">
        <v>20</v>
      </c>
      <c r="C68" s="17" t="s">
        <v>7</v>
      </c>
      <c r="D68" s="30">
        <f t="shared" ref="D68:D84" si="1">F68*0.7</f>
        <v>371</v>
      </c>
      <c r="E68" s="34"/>
      <c r="F68" s="32">
        <v>530</v>
      </c>
      <c r="G68" s="12"/>
    </row>
    <row r="69" spans="1:7" ht="26.25" thickBot="1" x14ac:dyDescent="0.3">
      <c r="A69" s="1">
        <v>62</v>
      </c>
      <c r="B69" s="18" t="s">
        <v>46</v>
      </c>
      <c r="C69" s="17" t="s">
        <v>6</v>
      </c>
      <c r="D69" s="30">
        <f t="shared" si="1"/>
        <v>15.399999999999999</v>
      </c>
      <c r="E69" s="34"/>
      <c r="F69" s="32">
        <v>22</v>
      </c>
      <c r="G69" s="12"/>
    </row>
    <row r="70" spans="1:7" ht="26.25" thickBot="1" x14ac:dyDescent="0.3">
      <c r="A70" s="1">
        <v>63</v>
      </c>
      <c r="B70" s="18" t="s">
        <v>10</v>
      </c>
      <c r="C70" s="17" t="s">
        <v>5</v>
      </c>
      <c r="D70" s="30">
        <f t="shared" si="1"/>
        <v>2450</v>
      </c>
      <c r="E70" s="34"/>
      <c r="F70" s="32">
        <v>3500</v>
      </c>
      <c r="G70" s="12"/>
    </row>
    <row r="71" spans="1:7" ht="36.75" customHeight="1" thickBot="1" x14ac:dyDescent="0.3">
      <c r="A71" s="1">
        <v>64</v>
      </c>
      <c r="B71" s="18" t="s">
        <v>11</v>
      </c>
      <c r="C71" s="17" t="s">
        <v>5</v>
      </c>
      <c r="D71" s="30">
        <f t="shared" si="1"/>
        <v>385</v>
      </c>
      <c r="E71" s="34"/>
      <c r="F71" s="32">
        <v>550</v>
      </c>
      <c r="G71" s="12"/>
    </row>
    <row r="72" spans="1:7" ht="128.25" thickBot="1" x14ac:dyDescent="0.3">
      <c r="A72" s="1">
        <v>65</v>
      </c>
      <c r="B72" s="18" t="s">
        <v>91</v>
      </c>
      <c r="C72" s="17" t="s">
        <v>7</v>
      </c>
      <c r="D72" s="30">
        <f t="shared" si="1"/>
        <v>4970</v>
      </c>
      <c r="E72" s="34"/>
      <c r="F72" s="32">
        <v>7100</v>
      </c>
      <c r="G72" s="12"/>
    </row>
    <row r="73" spans="1:7" ht="38.25" customHeight="1" thickBot="1" x14ac:dyDescent="0.3">
      <c r="A73" s="1">
        <v>66</v>
      </c>
      <c r="B73" s="18" t="s">
        <v>56</v>
      </c>
      <c r="C73" s="17" t="s">
        <v>5</v>
      </c>
      <c r="D73" s="30">
        <f t="shared" si="1"/>
        <v>3150</v>
      </c>
      <c r="E73" s="34"/>
      <c r="F73" s="32">
        <v>4500</v>
      </c>
      <c r="G73" s="12"/>
    </row>
    <row r="74" spans="1:7" ht="38.25" customHeight="1" thickBot="1" x14ac:dyDescent="0.3">
      <c r="A74" s="1">
        <v>67</v>
      </c>
      <c r="B74" s="18" t="s">
        <v>103</v>
      </c>
      <c r="C74" s="17" t="s">
        <v>7</v>
      </c>
      <c r="D74" s="30">
        <f t="shared" si="1"/>
        <v>693</v>
      </c>
      <c r="E74" s="34"/>
      <c r="F74" s="33">
        <v>990</v>
      </c>
      <c r="G74" s="12"/>
    </row>
    <row r="75" spans="1:7" ht="36" customHeight="1" thickBot="1" x14ac:dyDescent="0.3">
      <c r="A75" s="1">
        <v>68</v>
      </c>
      <c r="B75" s="18" t="s">
        <v>54</v>
      </c>
      <c r="C75" s="17" t="s">
        <v>55</v>
      </c>
      <c r="D75" s="30">
        <f t="shared" si="1"/>
        <v>154</v>
      </c>
      <c r="E75" s="34"/>
      <c r="F75" s="33">
        <v>220</v>
      </c>
      <c r="G75" s="12"/>
    </row>
    <row r="76" spans="1:7" ht="115.5" thickBot="1" x14ac:dyDescent="0.3">
      <c r="A76" s="1">
        <v>69</v>
      </c>
      <c r="B76" s="18" t="s">
        <v>72</v>
      </c>
      <c r="C76" s="17" t="s">
        <v>7</v>
      </c>
      <c r="D76" s="30">
        <f t="shared" si="1"/>
        <v>3611.9999999999995</v>
      </c>
      <c r="E76" s="34"/>
      <c r="F76" s="33">
        <v>5160</v>
      </c>
      <c r="G76" s="12"/>
    </row>
    <row r="77" spans="1:7" ht="115.5" thickBot="1" x14ac:dyDescent="0.3">
      <c r="A77" s="1">
        <v>70</v>
      </c>
      <c r="B77" s="18" t="s">
        <v>73</v>
      </c>
      <c r="C77" s="17" t="s">
        <v>7</v>
      </c>
      <c r="D77" s="30">
        <f t="shared" si="1"/>
        <v>4312</v>
      </c>
      <c r="E77" s="34"/>
      <c r="F77" s="33">
        <v>6160</v>
      </c>
      <c r="G77" s="12"/>
    </row>
    <row r="78" spans="1:7" ht="115.5" thickBot="1" x14ac:dyDescent="0.3">
      <c r="A78" s="1">
        <v>71</v>
      </c>
      <c r="B78" s="18" t="s">
        <v>74</v>
      </c>
      <c r="C78" s="17" t="s">
        <v>7</v>
      </c>
      <c r="D78" s="30">
        <f t="shared" si="1"/>
        <v>5082</v>
      </c>
      <c r="E78" s="34"/>
      <c r="F78" s="33">
        <v>7260</v>
      </c>
      <c r="G78" s="12"/>
    </row>
    <row r="79" spans="1:7" ht="77.25" thickBot="1" x14ac:dyDescent="0.3">
      <c r="A79" s="1">
        <v>72</v>
      </c>
      <c r="B79" s="18" t="s">
        <v>75</v>
      </c>
      <c r="C79" s="17" t="s">
        <v>7</v>
      </c>
      <c r="D79" s="30">
        <f t="shared" si="1"/>
        <v>2240</v>
      </c>
      <c r="E79" s="34"/>
      <c r="F79" s="33">
        <v>3200</v>
      </c>
      <c r="G79" s="12"/>
    </row>
    <row r="80" spans="1:7" ht="77.25" thickBot="1" x14ac:dyDescent="0.3">
      <c r="A80" s="1">
        <v>73</v>
      </c>
      <c r="B80" s="18" t="s">
        <v>76</v>
      </c>
      <c r="C80" s="17" t="s">
        <v>7</v>
      </c>
      <c r="D80" s="30">
        <f t="shared" si="1"/>
        <v>2660</v>
      </c>
      <c r="E80" s="34"/>
      <c r="F80" s="33">
        <v>3800</v>
      </c>
      <c r="G80" s="12"/>
    </row>
    <row r="81" spans="1:7" ht="77.25" thickBot="1" x14ac:dyDescent="0.3">
      <c r="A81" s="1">
        <v>74</v>
      </c>
      <c r="B81" s="18" t="s">
        <v>77</v>
      </c>
      <c r="C81" s="17" t="s">
        <v>7</v>
      </c>
      <c r="D81" s="30">
        <f t="shared" si="1"/>
        <v>3080</v>
      </c>
      <c r="E81" s="34"/>
      <c r="F81" s="33">
        <v>4400</v>
      </c>
      <c r="G81" s="12"/>
    </row>
    <row r="82" spans="1:7" ht="109.5" customHeight="1" thickBot="1" x14ac:dyDescent="0.3">
      <c r="A82" s="1">
        <v>75</v>
      </c>
      <c r="B82" s="38" t="s">
        <v>81</v>
      </c>
      <c r="C82" s="39" t="s">
        <v>5</v>
      </c>
      <c r="D82" s="30">
        <f t="shared" si="1"/>
        <v>489.99999999999994</v>
      </c>
      <c r="E82" s="40"/>
      <c r="F82" s="33">
        <v>700</v>
      </c>
      <c r="G82" s="12"/>
    </row>
    <row r="83" spans="1:7" ht="102.75" thickBot="1" x14ac:dyDescent="0.3">
      <c r="A83" s="1">
        <v>76</v>
      </c>
      <c r="B83" s="38" t="s">
        <v>82</v>
      </c>
      <c r="C83" s="39" t="s">
        <v>5</v>
      </c>
      <c r="D83" s="30">
        <f t="shared" si="1"/>
        <v>630</v>
      </c>
      <c r="E83" s="40"/>
      <c r="F83" s="33">
        <v>900</v>
      </c>
      <c r="G83" s="12"/>
    </row>
    <row r="84" spans="1:7" ht="64.5" thickBot="1" x14ac:dyDescent="0.3">
      <c r="A84" s="1">
        <v>77</v>
      </c>
      <c r="B84" s="38" t="s">
        <v>80</v>
      </c>
      <c r="C84" s="39" t="s">
        <v>5</v>
      </c>
      <c r="D84" s="30">
        <f t="shared" si="1"/>
        <v>2450</v>
      </c>
      <c r="E84" s="40"/>
      <c r="F84" s="33">
        <v>3500</v>
      </c>
      <c r="G84" s="12"/>
    </row>
    <row r="85" spans="1:7" ht="15.75" thickBot="1" x14ac:dyDescent="0.3">
      <c r="B85" s="21"/>
      <c r="D85" s="3"/>
      <c r="E85" s="4"/>
      <c r="G85" s="12"/>
    </row>
    <row r="86" spans="1:7" ht="15.75" thickBot="1" x14ac:dyDescent="0.3">
      <c r="B86" s="44" t="s">
        <v>12</v>
      </c>
      <c r="C86" s="42" t="s">
        <v>95</v>
      </c>
      <c r="D86" s="26">
        <f>D70+D71*2+D73</f>
        <v>6370</v>
      </c>
      <c r="E86" s="22">
        <f t="shared" ref="E86:F86" si="2">E70+E71*2+E73</f>
        <v>0</v>
      </c>
      <c r="F86" s="26">
        <f t="shared" si="2"/>
        <v>9100</v>
      </c>
      <c r="G86" s="12"/>
    </row>
    <row r="87" spans="1:7" ht="45.75" thickBot="1" x14ac:dyDescent="0.3">
      <c r="B87" s="44"/>
      <c r="C87" s="43" t="s">
        <v>96</v>
      </c>
      <c r="D87" s="27">
        <f>D8+24*D10+D9+D20+D62+D65+D56+5*D58+5*D60+D57+D75</f>
        <v>8400</v>
      </c>
      <c r="E87" s="35">
        <f>E8+24*E10+E9+E20+E62+E65+E56+5*E58+5*E60+E57+E75</f>
        <v>0</v>
      </c>
      <c r="F87" s="27">
        <f>F8+24*F10+F9+F20+F62+F65+F56+5*F58+5*F60+F57+F75</f>
        <v>12000</v>
      </c>
      <c r="G87" s="12"/>
    </row>
    <row r="88" spans="1:7" ht="15.75" thickBot="1" x14ac:dyDescent="0.3">
      <c r="B88" s="44"/>
      <c r="C88" s="42" t="s">
        <v>97</v>
      </c>
      <c r="D88" s="28">
        <f>D16+24*D17+25*D69</f>
        <v>1958.6</v>
      </c>
      <c r="E88" s="22">
        <f>E16+24*E17+25*E69</f>
        <v>0</v>
      </c>
      <c r="F88" s="28">
        <f>F16+24*F17+25*F69</f>
        <v>2798</v>
      </c>
      <c r="G88" s="12"/>
    </row>
    <row r="89" spans="1:7" ht="90.75" thickBot="1" x14ac:dyDescent="0.3">
      <c r="B89" s="44"/>
      <c r="C89" s="23" t="s">
        <v>100</v>
      </c>
      <c r="D89" s="27">
        <f>D12+D11+69*D13+D14+69*D15+D27+D62+D65+D64+10*D61+8*D59+D56+D57+D21+D22+D23+D24+D25+D26+D29+D30+D19+D28+D31+D34+D72+D74</f>
        <v>61441.8</v>
      </c>
      <c r="E89" s="35">
        <f>E12+E11+69*E13+E14+69*E15+E27+E62+E65+E64+10*E61+8*E59+E56+E57+E21+E22+E23+E24+E25+E26+E29+E30+E19+E28+E31+E34+E72+E74</f>
        <v>0</v>
      </c>
      <c r="F89" s="27">
        <f>F12+F11+69*F13+F14+69*F15+F27+F62+F65+F64+10*F61+8*F59+F56+F57+F21+F22+F23+F24+F25+F26+F29+F30+F19+F28+F31+F34+F72+F74</f>
        <v>87774</v>
      </c>
      <c r="G89" s="12"/>
    </row>
    <row r="90" spans="1:7" ht="45.75" thickBot="1" x14ac:dyDescent="0.3">
      <c r="B90" s="44"/>
      <c r="C90" s="43" t="s">
        <v>98</v>
      </c>
      <c r="D90" s="27">
        <f>D36+14*D13+D37+14*D15+D64+D32+D33+D56+5*D61+5*D59+D57+D35</f>
        <v>15193.5</v>
      </c>
      <c r="E90" s="35">
        <f>E36+14*E13+E37+14*E15+E64+E32+E33+E56+5*E61+5*E59+E57+E35</f>
        <v>0</v>
      </c>
      <c r="F90" s="27">
        <f>F36+14*F13+F37+14*F15+F64+F32+F33+F56+5*F61+5*F59+F57+F35</f>
        <v>21705</v>
      </c>
      <c r="G90" s="12"/>
    </row>
    <row r="91" spans="1:7" ht="86.25" customHeight="1" thickBot="1" x14ac:dyDescent="0.3">
      <c r="B91" s="44"/>
      <c r="C91" s="43" t="s">
        <v>99</v>
      </c>
      <c r="D91" s="27">
        <f>D18+D38+D39+D40+D41+D42+D43+D44+D45+D46+D47+D48+D49+D50+D51+D52+D53+D54+D63+D67+D68+D55+D66+D76+D77+D78+D79+D80+D81+D82+D83+D84</f>
        <v>62813.1</v>
      </c>
      <c r="E91" s="35">
        <f>E18+E38+E39+E40+E41+E42+E43+E44+E45+E46+E47+E48+E49+E50+E51+E52+E53+E54+E63+E67+E68+E55+E66+E76+E77+E78+E79+E80+E81+E82+E83+E84</f>
        <v>0</v>
      </c>
      <c r="F91" s="27">
        <f>F18+F38+F39+F40+F41+F42+F43+F44+F45+F46+F47+F48+F49+F50+F51+F52+F53+F54+F63+F67+F68+F55+F66+F76+F77+F78+F79+F80+F81+F82+F83+F84</f>
        <v>89733</v>
      </c>
      <c r="G91" s="12"/>
    </row>
    <row r="92" spans="1:7" ht="15.75" thickBot="1" x14ac:dyDescent="0.3">
      <c r="B92" s="24" t="s">
        <v>13</v>
      </c>
      <c r="C92" s="25"/>
      <c r="D92" s="28">
        <f>SUM(D86:D91)</f>
        <v>156177</v>
      </c>
      <c r="E92" s="22">
        <f t="shared" ref="E92:F92" si="3">SUM(E86:E91)</f>
        <v>0</v>
      </c>
      <c r="F92" s="28">
        <f t="shared" si="3"/>
        <v>223110</v>
      </c>
      <c r="G92" s="12"/>
    </row>
    <row r="97" spans="2:5" ht="72" customHeight="1" x14ac:dyDescent="0.3">
      <c r="B97" s="36" t="s">
        <v>78</v>
      </c>
      <c r="C97" s="11"/>
      <c r="D97" s="5" t="s">
        <v>58</v>
      </c>
      <c r="E97" s="6">
        <f>((E86*25)+(E87*20)+(E88*9)+(E89*18.5)+(E90*18)+(E91*9.5))/100</f>
        <v>0</v>
      </c>
    </row>
    <row r="98" spans="2:5" x14ac:dyDescent="0.25">
      <c r="B98" s="37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POST/DYS/OLD/GZ/01934/2025                        </dmsv2SWPP2ObjectNumber>
    <dmsv2SWPP2SumMD5 xmlns="http://schemas.microsoft.com/sharepoint/v3">d302717505eae900520c3d7a42ebf7a2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681571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22549263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M37YNRNYPV7A-1513220467-13574</_dlc_DocId>
    <_dlc_DocIdUrl xmlns="a19cb1c7-c5c7-46d4-85ae-d83685407bba">
      <Url>https://swpp2.dms.gkpge.pl/sites/37/_layouts/15/DocIdRedir.aspx?ID=M37YNRNYPV7A-1513220467-13574</Url>
      <Description>M37YNRNYPV7A-1513220467-13574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7ABB61-8219-4774-8D11-C63461D1B00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40BFAE4F-3DD1-4D91-A486-BF48EA18BB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39B784-52D7-4087-9013-A5DCE8506FD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C16E4A4-C98D-4228-A2A0-798148E81A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2025-05-26T08:54:09Z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c7270d17-d19a-466e-84f8-24e05b59c138</vt:lpwstr>
  </property>
</Properties>
</file>