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Piotrek Agaciak\2024\03104.2024 PNO nN RE Biała Podlaska - 8 zadań\SWZ\"/>
    </mc:Choice>
  </mc:AlternateContent>
  <bookViews>
    <workbookView xWindow="0" yWindow="0" windowWidth="25200" windowHeight="11850"/>
  </bookViews>
  <sheets>
    <sheet name="RE-4" sheetId="1" r:id="rId1"/>
  </sheets>
  <definedNames>
    <definedName name="_ftnref1" localSheetId="0">'RE-4'!$B$199</definedName>
    <definedName name="Ceny_jednostkowe">'RE-4'!#REF!</definedName>
    <definedName name="Ceny_jednostkowe_netto">'RE-4'!#REF!</definedName>
    <definedName name="Ceny_jednostkowe_netto_obszar">'RE-4'!#REF!</definedName>
    <definedName name="Ceny_jednostkowe_R6">'RE-4'!$G$43:$G$171</definedName>
    <definedName name="_xlnm.Print_Area" localSheetId="0">'RE-4'!$A$2:$K$233</definedName>
  </definedNames>
  <calcPr calcId="162913"/>
</workbook>
</file>

<file path=xl/calcChain.xml><?xml version="1.0" encoding="utf-8"?>
<calcChain xmlns="http://schemas.openxmlformats.org/spreadsheetml/2006/main">
  <c r="J176" i="1" l="1"/>
  <c r="G176" i="1"/>
  <c r="J175" i="1"/>
  <c r="H175" i="1"/>
  <c r="F175" i="1"/>
  <c r="J174" i="1"/>
  <c r="H174" i="1"/>
  <c r="F174" i="1"/>
  <c r="J173" i="1"/>
  <c r="H173" i="1"/>
  <c r="F173" i="1"/>
  <c r="J172" i="1"/>
  <c r="H172" i="1"/>
  <c r="F172" i="1"/>
  <c r="J81" i="1"/>
  <c r="H81" i="1"/>
  <c r="J76" i="1" l="1"/>
  <c r="H76" i="1"/>
  <c r="J75" i="1"/>
  <c r="H75" i="1"/>
  <c r="J74" i="1"/>
  <c r="H74" i="1"/>
  <c r="H89" i="1" l="1"/>
  <c r="I176" i="1" l="1"/>
  <c r="F176" i="1"/>
  <c r="J171" i="1"/>
  <c r="H171" i="1"/>
  <c r="J170" i="1"/>
  <c r="H170" i="1"/>
  <c r="J169" i="1"/>
  <c r="H169" i="1"/>
  <c r="J168" i="1"/>
  <c r="H168" i="1"/>
  <c r="J167" i="1"/>
  <c r="H167" i="1"/>
  <c r="J166" i="1"/>
  <c r="H166" i="1"/>
  <c r="J165" i="1"/>
  <c r="H165" i="1"/>
  <c r="J164" i="1"/>
  <c r="H164" i="1"/>
  <c r="J163" i="1"/>
  <c r="H163" i="1"/>
  <c r="J162" i="1"/>
  <c r="H162" i="1"/>
  <c r="J161" i="1"/>
  <c r="H161" i="1"/>
  <c r="J160" i="1"/>
  <c r="H160" i="1"/>
  <c r="J158" i="1"/>
  <c r="H158" i="1"/>
  <c r="J157" i="1"/>
  <c r="H157" i="1"/>
  <c r="J155" i="1"/>
  <c r="H155" i="1"/>
  <c r="J154" i="1"/>
  <c r="H154" i="1"/>
  <c r="J153" i="1"/>
  <c r="H153" i="1"/>
  <c r="J152" i="1"/>
  <c r="H152" i="1"/>
  <c r="J151" i="1"/>
  <c r="H151" i="1"/>
  <c r="J149" i="1"/>
  <c r="H149" i="1"/>
  <c r="J148" i="1"/>
  <c r="H148" i="1"/>
  <c r="J147" i="1"/>
  <c r="H147" i="1"/>
  <c r="J146" i="1"/>
  <c r="H146" i="1"/>
  <c r="J145" i="1"/>
  <c r="H145" i="1"/>
  <c r="J144" i="1"/>
  <c r="H144" i="1"/>
  <c r="J142" i="1"/>
  <c r="H142" i="1"/>
  <c r="J141" i="1"/>
  <c r="H141" i="1"/>
  <c r="J140" i="1"/>
  <c r="H140" i="1"/>
  <c r="J139" i="1"/>
  <c r="H139" i="1"/>
  <c r="J138" i="1"/>
  <c r="H138" i="1"/>
  <c r="J137" i="1"/>
  <c r="H137" i="1"/>
  <c r="J136" i="1"/>
  <c r="H136" i="1"/>
  <c r="J135" i="1"/>
  <c r="H135" i="1"/>
  <c r="J134" i="1"/>
  <c r="H134" i="1"/>
  <c r="J133" i="1"/>
  <c r="H133" i="1"/>
  <c r="J132" i="1"/>
  <c r="H132" i="1"/>
  <c r="J131" i="1"/>
  <c r="H131" i="1"/>
  <c r="J129" i="1"/>
  <c r="H129" i="1"/>
  <c r="J128" i="1"/>
  <c r="H128" i="1"/>
  <c r="J127" i="1"/>
  <c r="H127" i="1"/>
  <c r="J126" i="1"/>
  <c r="H126" i="1"/>
  <c r="J125" i="1"/>
  <c r="H125" i="1"/>
  <c r="J124" i="1"/>
  <c r="H124" i="1"/>
  <c r="J123" i="1"/>
  <c r="H123" i="1"/>
  <c r="J122" i="1"/>
  <c r="H122" i="1"/>
  <c r="J121" i="1"/>
  <c r="H121" i="1"/>
  <c r="J120" i="1"/>
  <c r="H120" i="1"/>
  <c r="J118" i="1"/>
  <c r="H118" i="1"/>
  <c r="J117" i="1"/>
  <c r="H117" i="1"/>
  <c r="J116" i="1"/>
  <c r="H116" i="1"/>
  <c r="J115" i="1"/>
  <c r="H115" i="1"/>
  <c r="J114" i="1"/>
  <c r="H114" i="1"/>
  <c r="J113" i="1"/>
  <c r="H113" i="1"/>
  <c r="J112" i="1"/>
  <c r="H112" i="1"/>
  <c r="J111" i="1"/>
  <c r="H111" i="1"/>
  <c r="J110" i="1"/>
  <c r="H110" i="1"/>
  <c r="J109" i="1"/>
  <c r="H109" i="1"/>
  <c r="J108" i="1"/>
  <c r="H108" i="1"/>
  <c r="J107" i="1"/>
  <c r="H107" i="1"/>
  <c r="J106" i="1"/>
  <c r="H106" i="1"/>
  <c r="J105" i="1"/>
  <c r="H105" i="1"/>
  <c r="J104" i="1"/>
  <c r="H104" i="1"/>
  <c r="J103" i="1"/>
  <c r="H103" i="1"/>
  <c r="J102" i="1"/>
  <c r="H102" i="1"/>
  <c r="J101" i="1"/>
  <c r="H101" i="1"/>
  <c r="J100" i="1"/>
  <c r="H100" i="1"/>
  <c r="J99" i="1"/>
  <c r="H99" i="1"/>
  <c r="J98" i="1"/>
  <c r="H98" i="1"/>
  <c r="J96" i="1"/>
  <c r="H96" i="1"/>
  <c r="J94" i="1"/>
  <c r="H94" i="1"/>
  <c r="J93" i="1"/>
  <c r="H93" i="1"/>
  <c r="J92" i="1"/>
  <c r="H92" i="1"/>
  <c r="J90" i="1"/>
  <c r="H90" i="1"/>
  <c r="J89" i="1"/>
  <c r="J88" i="1"/>
  <c r="H88" i="1"/>
  <c r="J86" i="1"/>
  <c r="H86" i="1"/>
  <c r="J85" i="1"/>
  <c r="H85" i="1"/>
  <c r="J84" i="1"/>
  <c r="H84" i="1"/>
  <c r="J83" i="1"/>
  <c r="H83" i="1"/>
  <c r="J80" i="1"/>
  <c r="H80" i="1"/>
  <c r="J79" i="1"/>
  <c r="H79" i="1"/>
  <c r="J78" i="1"/>
  <c r="H78" i="1"/>
  <c r="J77" i="1"/>
  <c r="H77" i="1"/>
  <c r="J73" i="1"/>
  <c r="H73" i="1"/>
  <c r="J72" i="1"/>
  <c r="H72" i="1"/>
  <c r="J71" i="1"/>
  <c r="H71" i="1"/>
  <c r="J69" i="1"/>
  <c r="H69" i="1"/>
  <c r="J68" i="1"/>
  <c r="H68" i="1"/>
  <c r="J67" i="1"/>
  <c r="H67" i="1"/>
  <c r="J66" i="1"/>
  <c r="H66" i="1"/>
  <c r="J65" i="1"/>
  <c r="H65" i="1"/>
  <c r="J64" i="1"/>
  <c r="H64" i="1"/>
  <c r="J63" i="1"/>
  <c r="H63" i="1"/>
  <c r="J62" i="1"/>
  <c r="H62" i="1"/>
  <c r="J61" i="1"/>
  <c r="H61" i="1"/>
  <c r="J60" i="1"/>
  <c r="H60" i="1"/>
  <c r="J59" i="1"/>
  <c r="H59" i="1"/>
  <c r="J58" i="1"/>
  <c r="H58" i="1"/>
  <c r="J56" i="1"/>
  <c r="H56" i="1"/>
  <c r="J55" i="1"/>
  <c r="H55" i="1"/>
  <c r="J54" i="1"/>
  <c r="H54" i="1"/>
  <c r="J53" i="1"/>
  <c r="H53" i="1"/>
  <c r="J52" i="1"/>
  <c r="H52" i="1"/>
  <c r="J51" i="1"/>
  <c r="H51" i="1"/>
  <c r="J50" i="1"/>
  <c r="H50" i="1"/>
  <c r="J49" i="1"/>
  <c r="H49" i="1"/>
  <c r="J48" i="1"/>
  <c r="H48" i="1"/>
  <c r="J46" i="1"/>
  <c r="H46" i="1"/>
  <c r="J45" i="1"/>
  <c r="H45" i="1"/>
  <c r="J44" i="1"/>
  <c r="H44" i="1"/>
  <c r="J43" i="1"/>
  <c r="H43" i="1"/>
</calcChain>
</file>

<file path=xl/sharedStrings.xml><?xml version="1.0" encoding="utf-8"?>
<sst xmlns="http://schemas.openxmlformats.org/spreadsheetml/2006/main" count="508" uniqueCount="359">
  <si>
    <t xml:space="preserve">                                                                                                                  </t>
  </si>
  <si>
    <t xml:space="preserve"> </t>
  </si>
  <si>
    <t xml:space="preserve">                                                                                                                                                                                                                                                                                                             </t>
  </si>
  <si>
    <t>2.</t>
  </si>
  <si>
    <t>3.</t>
  </si>
  <si>
    <t>4.</t>
  </si>
  <si>
    <t>l.p.</t>
  </si>
  <si>
    <t>Element sieci / składnik sieci</t>
  </si>
  <si>
    <t>Jednostka miary</t>
  </si>
  <si>
    <t>Stawka podatku  [%]</t>
  </si>
  <si>
    <t>UWAGA!</t>
  </si>
  <si>
    <t>5.</t>
  </si>
  <si>
    <t>6.</t>
  </si>
  <si>
    <t>7.</t>
  </si>
  <si>
    <t>8.</t>
  </si>
  <si>
    <t>Cena jednostkowa pozycji winna uwzględniać wszystkie  koszty materiałów (podstawowych i dodatkowych), robocizny i sprzętu niezbędne do prawidłowego wykonania i podłączenia poszczególnych elementów przyłączy.</t>
  </si>
  <si>
    <t>Iloczyn    kol: 6x8       [Pkt]</t>
  </si>
  <si>
    <t>Cena jednostkowa Maksymalna netto</t>
  </si>
  <si>
    <t>Cena jednostkowa brutto</t>
  </si>
  <si>
    <t>1.</t>
  </si>
  <si>
    <t>9.</t>
  </si>
  <si>
    <t>10.</t>
  </si>
  <si>
    <t>11.</t>
  </si>
  <si>
    <t>12.</t>
  </si>
  <si>
    <t>13.</t>
  </si>
  <si>
    <t>Wykonawca</t>
  </si>
  <si>
    <t>Nazwa i adres</t>
  </si>
  <si>
    <t>Zamawiający</t>
  </si>
  <si>
    <t>…………………………………………………………………………………………………..</t>
  </si>
  <si>
    <t xml:space="preserve">PGE Dystrybucja S.A. </t>
  </si>
  <si>
    <t>w imieniu i na rzecz której działa:</t>
  </si>
  <si>
    <t>OFERTA</t>
  </si>
  <si>
    <t>Nazwa i adres Wykonawcy, NIP, REGON</t>
  </si>
  <si>
    <t>I.</t>
  </si>
  <si>
    <t>Wykonawca składający ofertę</t>
  </si>
  <si>
    <t>OSOBA UPRAWNIONA DO KONTAKTÓW Z ZAMAWIAJĄCYM w sprawie niniejszej Oferty:</t>
  </si>
  <si>
    <t>II.</t>
  </si>
  <si>
    <t>Imię i nazwisko</t>
  </si>
  <si>
    <t>Firma i adres</t>
  </si>
  <si>
    <t>Telefon</t>
  </si>
  <si>
    <t>e-mail</t>
  </si>
  <si>
    <t>III.</t>
  </si>
  <si>
    <t xml:space="preserve"> OŚWIADCZENIA I INFORMACJE:</t>
  </si>
  <si>
    <t>IV.</t>
  </si>
  <si>
    <t>My, niżej podpisani, niniejszym oświadczamy, co następuje:</t>
  </si>
  <si>
    <t>Oświadczamy, że załączone do oferty dokumenty przedstawiają stan prawny i faktyczny, aktualny na dzień złożenia oferty (za składanie nieprawdziwych informacji Wykonawca odpowiada zgodnie z art. 270 Kodeksu Karnego).</t>
  </si>
  <si>
    <t>W przypadku, gdy realizowane przez Wykonawcę zamówienie będzie wymagało powierzenia przez PGE Dystrybucja S.A. danych osobowych do przetwarzania, zobowiązujemy się do przyjęcia wszystkich obowiązków wynikających z art. 28 RODO, przedstawimy wypełnioną Ankietę dla Przetwarzającego i zapewniamy wystarczające gwarancje wdrożenia odpowiednich środków technicznych i organizacyjnych, aby przetwarzanie danych osobowych spełniało wymogi wynikające z obowiązujących przepisów o ochronie danych osobowych, w tym przepisów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 dalej: „RODO”, mających zastosowanie i chroniło prawa osób, których dane dotyczą.</t>
  </si>
  <si>
    <t>Do niniejszej Oferty są dołączone następujące załączniki:</t>
  </si>
  <si>
    <t>(data i podpis osoby uprawnionej do składania oświadczeń woli w imieniu Wykonawcy)</t>
  </si>
  <si>
    <t>Słownie punktów :….………………………………………………………………………………..……………………………………………………..………………………………….………………………………………………..…………………..</t>
  </si>
  <si>
    <t xml:space="preserve">ZAŁĄCZNIK NR 3 DO SWZ -  FORMULARZ OFERTY                                                                                                                                                                                         </t>
  </si>
  <si>
    <t>…...…………………………..…….………….…………..……….</t>
  </si>
  <si>
    <t>Cena jednostkowa netto</t>
  </si>
  <si>
    <t xml:space="preserve">Ułożenie kabla </t>
  </si>
  <si>
    <t>1.1</t>
  </si>
  <si>
    <t>YAKXS 4 x 35 mm2</t>
  </si>
  <si>
    <t>zł/m</t>
  </si>
  <si>
    <t>1.2</t>
  </si>
  <si>
    <t>YAKXS 4 x 70 mm2</t>
  </si>
  <si>
    <t>1.3</t>
  </si>
  <si>
    <t>YAKXS 4 x 120 mm2</t>
  </si>
  <si>
    <t>1.4</t>
  </si>
  <si>
    <t>YAKXS 4 x 240 mm2</t>
  </si>
  <si>
    <t>Prace montażowe</t>
  </si>
  <si>
    <t>2.1</t>
  </si>
  <si>
    <t>2.2</t>
  </si>
  <si>
    <t>2.3</t>
  </si>
  <si>
    <t>Montaż nowego przyłącza ze słupa do złącza licznikowego</t>
  </si>
  <si>
    <t>zł/kpl</t>
  </si>
  <si>
    <t>2.4</t>
  </si>
  <si>
    <t>Montaż nowego przyłącza od złącza do złącza licznikowego</t>
  </si>
  <si>
    <t>2.5</t>
  </si>
  <si>
    <t>Montaż przyłącza od mufy do złącza licznikowego</t>
  </si>
  <si>
    <t>2.6</t>
  </si>
  <si>
    <t>Montaż przyłącza od stacji SN/nn wnętrzowej do złącza licznikowego</t>
  </si>
  <si>
    <t>Złącza kablowe ZK-L z montażem</t>
  </si>
  <si>
    <t>3.1</t>
  </si>
  <si>
    <t>Budowa ZK-L o szer. 250mm (bez łączników )</t>
  </si>
  <si>
    <t>3.2</t>
  </si>
  <si>
    <t>Budowa ZK-L o szer. 400mm (bez łączników )</t>
  </si>
  <si>
    <t>3.3</t>
  </si>
  <si>
    <t>Budowa ZK-L o szer. 530mm (bez łączników )</t>
  </si>
  <si>
    <t>3.4</t>
  </si>
  <si>
    <t>Budowa ZK-L o szer. 660mm (bez łączników )</t>
  </si>
  <si>
    <t>3.5</t>
  </si>
  <si>
    <t>Budowa ZK-L o szer. 800mm (bez łączników )</t>
  </si>
  <si>
    <t>3.6</t>
  </si>
  <si>
    <t>Montaż podstawy listwowej L00</t>
  </si>
  <si>
    <t>zł/szt</t>
  </si>
  <si>
    <t>3.7</t>
  </si>
  <si>
    <t>Montaż podstawy listwowej L2</t>
  </si>
  <si>
    <t>3.8</t>
  </si>
  <si>
    <t>Montaż rozłącznika listwowego RL00</t>
  </si>
  <si>
    <t>3.9</t>
  </si>
  <si>
    <t>Montaż rozłącznika listwowego RL2</t>
  </si>
  <si>
    <t>3.10</t>
  </si>
  <si>
    <t>3.11</t>
  </si>
  <si>
    <t>Aktualizacja schematów i opisów w sąsiednich obiektach</t>
  </si>
  <si>
    <t>Pozostałe elementy przyłącza</t>
  </si>
  <si>
    <t>4.1</t>
  </si>
  <si>
    <t>zł/m2</t>
  </si>
  <si>
    <t>4.2</t>
  </si>
  <si>
    <t>Obsługę geodezyjną – wytyczenie, inwentaryzacja</t>
  </si>
  <si>
    <t>4.3</t>
  </si>
  <si>
    <t>Koszty projektu organizacji ruchu drogowego</t>
  </si>
  <si>
    <t>4.4</t>
  </si>
  <si>
    <t>Koszty zajęcie pasa drogowego</t>
  </si>
  <si>
    <t>4.5</t>
  </si>
  <si>
    <t>Koszty dopuszczenia</t>
  </si>
  <si>
    <t>Opracowanie dokumentacji projektowych</t>
  </si>
  <si>
    <t>5.1</t>
  </si>
  <si>
    <t>Wykonanie dokumentacji do 50 m długości przyłącza bez uzgodnienia na naradzie koordynacyjnej</t>
  </si>
  <si>
    <t>zł/kpl.</t>
  </si>
  <si>
    <t>5.2</t>
  </si>
  <si>
    <t>Dodatkowo za każde rozpoczęte 20 m przyłącza bez uzgodnienia na naradzie koordynacyjnej</t>
  </si>
  <si>
    <t>zł/szt.</t>
  </si>
  <si>
    <t>5.3</t>
  </si>
  <si>
    <t>Wykonanie dokumentacji do 50 m długości przyłącza z uzgodnieniem na naradzie koordynacyjnej</t>
  </si>
  <si>
    <t>5.4</t>
  </si>
  <si>
    <t>Dodatkowo za każde rozpoczęte 20 m przyłącza z uzgodnieniem na naradzie koordynacyjnej</t>
  </si>
  <si>
    <t>Ułożenie kabla</t>
  </si>
  <si>
    <t>6.1</t>
  </si>
  <si>
    <t>YKXS 4 x 10 mm2</t>
  </si>
  <si>
    <t>6.2</t>
  </si>
  <si>
    <t>YAKXS 4 x 16 mm2</t>
  </si>
  <si>
    <t>6.3</t>
  </si>
  <si>
    <t>4 x YAKXS 1 x 300mm2</t>
  </si>
  <si>
    <t>7.1</t>
  </si>
  <si>
    <t>Montaż nowego WLZ od złącza licznikowego do budynku odbiorcy.</t>
  </si>
  <si>
    <t>7.2</t>
  </si>
  <si>
    <t>Montaż mufy przelotowej do 120mm2</t>
  </si>
  <si>
    <t>7.3</t>
  </si>
  <si>
    <t>Montaż mufy przelotowej powyżej 120mm2</t>
  </si>
  <si>
    <t>Złącza kablowe z montażem</t>
  </si>
  <si>
    <t>8.1</t>
  </si>
  <si>
    <t>Montaż układu półpośredniego (pole przekładnikowe + pole pomiarowe).</t>
  </si>
  <si>
    <t>Rozbudowa złącz lub rozdzielnic nn w stacjach.</t>
  </si>
  <si>
    <t>9.1</t>
  </si>
  <si>
    <t>Dobudowa 1P na ZK1</t>
  </si>
  <si>
    <t>9.2</t>
  </si>
  <si>
    <t>Dobudowa 2P na ZK1</t>
  </si>
  <si>
    <t>9.3</t>
  </si>
  <si>
    <t>Dobudowa 3P na ZK1</t>
  </si>
  <si>
    <t>9.4</t>
  </si>
  <si>
    <t>Dobudowa 1P na ZK2</t>
  </si>
  <si>
    <t>9.5</t>
  </si>
  <si>
    <t>Dobudowa 2P na ZK2</t>
  </si>
  <si>
    <t>9.6</t>
  </si>
  <si>
    <t>Dobudowa 3P na ZK2</t>
  </si>
  <si>
    <t>9.7</t>
  </si>
  <si>
    <t>Dobudowa 1P na ZK3</t>
  </si>
  <si>
    <t>9.8</t>
  </si>
  <si>
    <t>Dobudowa 2P na ZK3</t>
  </si>
  <si>
    <t>9.9</t>
  </si>
  <si>
    <t>Dobudowa 3P na ZK3</t>
  </si>
  <si>
    <t>9.10</t>
  </si>
  <si>
    <t>Dobudowa rozłącznika XLP-00</t>
  </si>
  <si>
    <t>9.11</t>
  </si>
  <si>
    <t>Dobudowa rozłącznika XLP-1</t>
  </si>
  <si>
    <t>9.12</t>
  </si>
  <si>
    <t>Dobudowa podstawy 3xPBD-1</t>
  </si>
  <si>
    <t>9.13</t>
  </si>
  <si>
    <t>Dobudowa 3xPDB-2</t>
  </si>
  <si>
    <t>9.14</t>
  </si>
  <si>
    <t>Dobudowa podstawy listwowej L00</t>
  </si>
  <si>
    <t>9.15</t>
  </si>
  <si>
    <t>Dobudowa podstawy listwowej L1</t>
  </si>
  <si>
    <t>9.16</t>
  </si>
  <si>
    <t>Dobudowa podstawy listwowej L2</t>
  </si>
  <si>
    <t>9.17</t>
  </si>
  <si>
    <t>Dobudowa rozłącznika listwowego RL00</t>
  </si>
  <si>
    <t>9.18</t>
  </si>
  <si>
    <t>Dobudowa rozłącznika listwowego RL1</t>
  </si>
  <si>
    <t>9.19</t>
  </si>
  <si>
    <t>Dobudowa rozłącznika listwowego RL2</t>
  </si>
  <si>
    <t>9.20</t>
  </si>
  <si>
    <t>Dobudowa rozłącznika listwowego RL3</t>
  </si>
  <si>
    <t>9.21</t>
  </si>
  <si>
    <t>Dobudowa 1P do istn. złącza listwowego ZK-L 
(obudowa wraz z wyposażeniem)</t>
  </si>
  <si>
    <t>10.1</t>
  </si>
  <si>
    <t>Montaż rozłącznika RSA na słupie odporowym, krańcowym, st. słupowej (bez przewodów zasilających i odpływowych)</t>
  </si>
  <si>
    <t>10.2</t>
  </si>
  <si>
    <t>Przełożenie linii kablowej w gotowym wykopie</t>
  </si>
  <si>
    <t>zł/mb</t>
  </si>
  <si>
    <t>10.3</t>
  </si>
  <si>
    <t>Demontaż istniejącego złącza</t>
  </si>
  <si>
    <t>10.4</t>
  </si>
  <si>
    <t>Demontaż istniejącego przyłącza napowietrznego nN 0,4kV</t>
  </si>
  <si>
    <t>10.5</t>
  </si>
  <si>
    <t>Demontaż przęsła linii nn (przewody)</t>
  </si>
  <si>
    <t>10.6</t>
  </si>
  <si>
    <t>Demontaż słupa linii nn</t>
  </si>
  <si>
    <t>10.7</t>
  </si>
  <si>
    <t>Montaż złącza dostarczonego przez ZE</t>
  </si>
  <si>
    <t>10.8</t>
  </si>
  <si>
    <t>Montaż BNU na słupie</t>
  </si>
  <si>
    <t>10.9</t>
  </si>
  <si>
    <t>Nadzór archeologiczny</t>
  </si>
  <si>
    <t>10.10</t>
  </si>
  <si>
    <t>Operat wodnoprawny</t>
  </si>
  <si>
    <t>Elementy stacji transformatorowych napowietrznych</t>
  </si>
  <si>
    <t>11.1</t>
  </si>
  <si>
    <t>Montaż zacisków TOGA-1/M12 wraz z osłonami</t>
  </si>
  <si>
    <t>11.2</t>
  </si>
  <si>
    <t>Montaż zacisków TOGA-1/M16 wraz z osłonami</t>
  </si>
  <si>
    <t>11.3</t>
  </si>
  <si>
    <t>Montaż na stacji mostu kablowego  4xYKXS 95 wraz z kablem</t>
  </si>
  <si>
    <t>11.4</t>
  </si>
  <si>
    <t>Montaż na stacji mostu kablowego  4xYKXS 120 wraz z kablem</t>
  </si>
  <si>
    <t>11.5</t>
  </si>
  <si>
    <t>Montaż na stacji mostu kablowego 4xYKXS 150 wraz z kablem</t>
  </si>
  <si>
    <t>11.6</t>
  </si>
  <si>
    <t>Montaż na stacji mostu kablowego  4xYKXS 185 wraz z kablem</t>
  </si>
  <si>
    <t>11.7</t>
  </si>
  <si>
    <t>Montaż ograniczników przepięć na zaciskach transformatora</t>
  </si>
  <si>
    <t>11.8</t>
  </si>
  <si>
    <t>Wymiana transformatora SN/nN w stacji
Pozycja obejmuje: zamianę  istniejącego transformatora zgodnie  z projektem przekazanym  przez RE, transformator  do odbioru z RE</t>
  </si>
  <si>
    <t>11.9</t>
  </si>
  <si>
    <t>Demontaż rozdzielnicy nn lub mostu kablowego w stacji SN/nn słupowej</t>
  </si>
  <si>
    <t>11.10</t>
  </si>
  <si>
    <t>Montaż złącza stacyjnego 5RL2 z wyposażeniem niezbędnym do szybkiego podłączenia agregatu prądotwórczego (7szt gniazd Power lock)</t>
  </si>
  <si>
    <t>11.11</t>
  </si>
  <si>
    <t>Montaż złącza stacyjnego 9RL2 z wyposażeniem niezbędnym do szybkiego podłączenia agregatu prądotwórczego (7szt gniazd Power lock)</t>
  </si>
  <si>
    <t>11.12</t>
  </si>
  <si>
    <t>Montaż słupa w linii nn</t>
  </si>
  <si>
    <t>12.1</t>
  </si>
  <si>
    <t>Żerdź  ŻN-10</t>
  </si>
  <si>
    <t>12.2</t>
  </si>
  <si>
    <t>Żerdź  ŻN-12</t>
  </si>
  <si>
    <t>12.3</t>
  </si>
  <si>
    <t>Żerdź  E/EPV-10,5/4,3</t>
  </si>
  <si>
    <t>12.4</t>
  </si>
  <si>
    <t>Żerdź  E/EPV-10,5/10</t>
  </si>
  <si>
    <t>12.5</t>
  </si>
  <si>
    <t>Żerdź  E/EPV-12/4,3</t>
  </si>
  <si>
    <t>12.6</t>
  </si>
  <si>
    <t>Żerdź  E/EPV-12/10</t>
  </si>
  <si>
    <t>Dowieszenie przewodów na linii nn</t>
  </si>
  <si>
    <t>13.1</t>
  </si>
  <si>
    <t>AsXSn 4x25 mm2</t>
  </si>
  <si>
    <t>13.2</t>
  </si>
  <si>
    <t>AsXSn 4x35 mm2</t>
  </si>
  <si>
    <t>13.3</t>
  </si>
  <si>
    <t>AsXSn 4x50 mm2</t>
  </si>
  <si>
    <t>13.4</t>
  </si>
  <si>
    <t>AsXSn 4x70 mm2</t>
  </si>
  <si>
    <t>13.5</t>
  </si>
  <si>
    <t>AsXSn 4x95 mm2</t>
  </si>
  <si>
    <t>Montaż przyłącza napowietrznego</t>
  </si>
  <si>
    <t>14.1</t>
  </si>
  <si>
    <t>AsXSn 4x16 mm2</t>
  </si>
  <si>
    <t>14.2</t>
  </si>
  <si>
    <t>Prace montażowe i demontażowe</t>
  </si>
  <si>
    <t>15.1</t>
  </si>
  <si>
    <t>Montaż zabezpieczeń p. licznikowych  3-faz. S-C16A</t>
  </si>
  <si>
    <t>15.2</t>
  </si>
  <si>
    <t>Montaż zabezpieczeń p. licznikowych  3-faz. S-C20A</t>
  </si>
  <si>
    <t>15.3</t>
  </si>
  <si>
    <t>Montaż zabezpieczeń p. licznikowych  3-faz. S-C25A</t>
  </si>
  <si>
    <t>15.4</t>
  </si>
  <si>
    <t>Montaż zabezpieczeń p. licznikowych  3-faz. S-C32A</t>
  </si>
  <si>
    <t>15.5</t>
  </si>
  <si>
    <t>Montaż zabezpieczeń p. licznikowych  3-faz. S-C40A</t>
  </si>
  <si>
    <t>15.6</t>
  </si>
  <si>
    <t>Montaż zabezpieczeń p. licznikowych  3-faz. S-C50A</t>
  </si>
  <si>
    <t>15.7</t>
  </si>
  <si>
    <t>Montaż zabezpieczeń p. licznikowych  3-faz. S-C63A</t>
  </si>
  <si>
    <t>15.8</t>
  </si>
  <si>
    <t>Montaż zabezpieczeń p. licznikowych  3-faz. S-C100A</t>
  </si>
  <si>
    <t>15.9</t>
  </si>
  <si>
    <t>Montaż przekładników prądowych 150/5 A/A; FS5,kl.0,2S, 5VA</t>
  </si>
  <si>
    <t>15.10</t>
  </si>
  <si>
    <t>Montaż przekładników prądowych 200/5 A/A; FS5,kl.0,2S, 5VA</t>
  </si>
  <si>
    <t>15.11</t>
  </si>
  <si>
    <t>Montaż przekładników prądowych 250/5 A/A; FS5,kl.0,2S, 5VA</t>
  </si>
  <si>
    <t>15.12</t>
  </si>
  <si>
    <t>Montaż przekładników prądowych 300/5 A/A; FS5,kl.0,2S, 5VA</t>
  </si>
  <si>
    <t>Suma punktów</t>
  </si>
  <si>
    <t>pkt</t>
  </si>
  <si>
    <t>Oświadczamy, że niedoszacowanie, pominięcie lub brak należytego rozpoznania przez nas zakresu przedmiotu Zamówienia nie jest podstawą do żądania zmiany ceny.</t>
  </si>
  <si>
    <t>OFERTA :</t>
  </si>
  <si>
    <t>Oferowane ceny jednostkowe netto standardowych elementów przyłączy przedstawia tabela poniższej.</t>
  </si>
  <si>
    <t>PGE Dystrybucja S.A. Oddział Lublin</t>
  </si>
  <si>
    <t>ul. Garbarska 21</t>
  </si>
  <si>
    <t>20-340 Lublin</t>
  </si>
  <si>
    <t>Odtworzenie nawierzchni utwardzonych (kostka, asfalt)</t>
  </si>
  <si>
    <t>Odtworzenie nawierzchni utwardzonych - tłuczeń</t>
  </si>
  <si>
    <t>4.6</t>
  </si>
  <si>
    <t>Wagi</t>
  </si>
  <si>
    <t>OSOBA UPRAWNIONA DO DO UDZIAŁU W AUKCJI ELEKTRONICZNEJ:</t>
  </si>
  <si>
    <r>
      <t xml:space="preserve">Nie podlegamy wykluczeniu na podstawie przesłanek określonych w pkt. 1.1. Załącznika nr 2 do SWZ. Oświadczenie/a o braku podstaw do wykluczenia na postawie przesłanek określonych w pkt. 1.1. ppkt 1)-4) Załącznika nr 2 do SWZ (zgodnie z pkt. 9.4.3.1-9.4.3.4 Procedury Zakupów PGE Dystrybucja S.A.) składamy w odrębnym oświadczeniu zgodnie ze wzorem stanowiącym </t>
    </r>
    <r>
      <rPr>
        <b/>
        <sz val="11"/>
        <rFont val="Calibri"/>
        <family val="2"/>
        <charset val="238"/>
      </rPr>
      <t>Załącznik nr 4 do SWZ, które przekazujemy w załączeniu.</t>
    </r>
  </si>
  <si>
    <t>Zapoznaliśmy się i w pełni akceptujemy treść Specyfikacji Warunków Zamówienia wraz ze wszystkimi załącznikami i nie wnosimy do nich zastrzeżeń, a w przypadku wyboru naszej Oferty zobowiązujemy się do zawarcia umowy, zgodnie ze wzorem załączonym do SWZ.</t>
  </si>
  <si>
    <t>Podane elementy ceny obejmują przedmiot i zakres zamówienia zgodnie z zasadami i warunkami określonymi w Projekcie Umowy stanowiącym Załącznik do SWZ, a także uwzględniają wszystkie składniki związane z realizacją przedmiotu zamówienia wpływające na wysokość ceny.</t>
  </si>
  <si>
    <t>Oświadczamy, że zapoznaliśmy się z zasadami określonymi w Kodeksie Postępowania dla Partnerów Biznesowych PGE Dystrybucja S.A. oraz w Dobrych praktykach zakupowych PGE Dystrybucja S.A. W przypadku wyboru naszej Oferty ostatecznej zapewniamy, że w swojej działalności będziemy przestrzegać wszystkich obowiązujących przepisów prawa oraz postanowień wyżej wymienionych dokumentów. Oświadczamy, że dołożymy należytej staranności, aby nasi pracownicy, współpracownicy, podwykonawcy lub  osoby, przy pomocy, których będziemy świadczyć usługi/dostawy/roboty budowlane przestrzegali postanowień wyżej wymienionych dokumentów.</t>
  </si>
  <si>
    <t>Otrzymaliśmy konieczne informacje do przygotowania Oferty i wykonania Zakupu.</t>
  </si>
  <si>
    <t>Lp.</t>
  </si>
  <si>
    <t>Nazwa i adres podwykonawcy</t>
  </si>
  <si>
    <t xml:space="preserve">Zakres zamówienia, który
zostanie powierzony podwykonawcy
</t>
  </si>
  <si>
    <r>
      <t>Oświadczamy, że</t>
    </r>
    <r>
      <rPr>
        <vertAlign val="superscript"/>
        <sz val="11"/>
        <color theme="1"/>
        <rFont val="Calibri"/>
        <family val="2"/>
        <charset val="238"/>
      </rPr>
      <t>4</t>
    </r>
    <r>
      <rPr>
        <sz val="11"/>
        <color theme="1"/>
        <rFont val="Calibri"/>
        <family val="2"/>
        <charset val="238"/>
      </rPr>
      <t xml:space="preserve">  [jeśli dotyczy, w przypadku dopuszczenia podwykonawstwa]: 
☐ Przedmiot zamówienia wykonamy siłami własnymi;
☐ Powierzymy następującym podwykonawcom realizację następujących części:</t>
    </r>
  </si>
  <si>
    <t>Uważamy się za związanych niniejszą Ofertą przez okres wskazany w pkt 11.1. SWZ</t>
  </si>
  <si>
    <r>
      <t xml:space="preserve">Oświadczamy, że załączone dokumenty są jawne i nie zawierają informacji stanowiących tajemnicę przedsiębiorstwa w rozumieniu przepisów o zwalczaniu nieuczciwej konkurencji, za wyjątkiem informacji zawartych w plikach złożonych w katalogu „Dokument niejawny (tajemnica przedsiębiorstwa)”. Pliki te stanowią tajemnicę przedsiębiorstwa w rozumieniu ustawy z dnia 16 kwietnia 1993 r. o zwalczaniu nieuczciwej konkurencji (jeżeli Wykonawca zastrzega tajemnicę przedsiębiorstwa zobowiązany jest do wykazania, iż zastrzeżone informacje stanowią tajemnicę przedsiębiorstwa w rozumieniu art. 11 ust. 2 ustawy z dnia 16 kwietnia 1993 r. o zwalczaniu nieuczciwej konkurencji). </t>
    </r>
    <r>
      <rPr>
        <vertAlign val="superscript"/>
        <sz val="14"/>
        <rFont val="Calibri"/>
        <family val="2"/>
        <charset val="238"/>
      </rPr>
      <t>6</t>
    </r>
  </si>
  <si>
    <t>Wadium o wartości ………….. zł zostało wniesione w formie …................................. [jeśli dotyczy].</t>
  </si>
  <si>
    <t>14.</t>
  </si>
  <si>
    <r>
      <rPr>
        <b/>
        <sz val="11"/>
        <rFont val="Calibri"/>
        <family val="2"/>
        <charset val="238"/>
      </rPr>
      <t xml:space="preserve">14.2 </t>
    </r>
    <r>
      <rPr>
        <sz val="11"/>
        <rFont val="Calibri"/>
        <family val="2"/>
        <charset val="238"/>
      </rPr>
      <t xml:space="preserve">Oświadczamy, że zapewniamy wystarczające gwarancje wdrożenia odpowiednich środków technicznych i organizacyjnych, aby przetwarzanie danych osobowych spełniało wymogi wynikające z obowiązujących przepisów o ochronie danych osobowych, w tym przepisów RODO mających zastosowanie i chroniło prawa osób, których dane dotyczą. Jednocześnie oświadczamy, że: 
</t>
    </r>
    <r>
      <rPr>
        <b/>
        <sz val="11"/>
        <rFont val="Calibri"/>
        <family val="2"/>
        <charset val="238"/>
      </rPr>
      <t xml:space="preserve">a. </t>
    </r>
    <r>
      <rPr>
        <sz val="11"/>
        <rFont val="Calibri"/>
        <family val="2"/>
        <charset val="238"/>
      </rPr>
      <t xml:space="preserve">Znane są nam wszelkie obowiązki wynikające z obowiązujących przepisów o ochronie danych osobowych, w tym przepisów RODO, które zobowiązujemy się wykonywać jako podmiot przetwarzający dane osobowe na zlecenie administratora danych lub jako administrator danych osobowych.
</t>
    </r>
    <r>
      <rPr>
        <b/>
        <sz val="11"/>
        <rFont val="Calibri"/>
        <family val="2"/>
        <charset val="238"/>
      </rPr>
      <t>b.</t>
    </r>
    <r>
      <rPr>
        <sz val="11"/>
        <rFont val="Calibri"/>
        <family val="2"/>
        <charset val="238"/>
      </rPr>
      <t xml:space="preserve"> Zapoznaliśmy się z klauzulą informacyjną dotyczącą przetwarzania danych osobowych osób fizycznych zamieszczoną na stronie internetowej:
</t>
    </r>
    <r>
      <rPr>
        <i/>
        <sz val="11"/>
        <color rgb="FF0000FF"/>
        <rFont val="Calibri"/>
        <family val="2"/>
        <charset val="238"/>
      </rPr>
      <t>https://pgedystrybucja.pl/przetargi/przetargi-zakupowe</t>
    </r>
    <r>
      <rPr>
        <sz val="11"/>
        <rFont val="Calibri"/>
        <family val="2"/>
        <charset val="238"/>
      </rPr>
      <t xml:space="preserve">;
</t>
    </r>
    <r>
      <rPr>
        <b/>
        <sz val="11"/>
        <rFont val="Calibri"/>
        <family val="2"/>
        <charset val="238"/>
      </rPr>
      <t xml:space="preserve">c. </t>
    </r>
    <r>
      <rPr>
        <sz val="11"/>
        <rFont val="Calibri"/>
        <family val="2"/>
        <charset val="238"/>
      </rPr>
      <t xml:space="preserve">wypełniliśmy obowiązki wynikające z przepisów o ochronie danych osobowych (w szczególności RODO), w tym obowiązki informacyjne, w stosunku do osób, od których dane osobowe bezpośrednio lub pośrednio pozyskaliśmy w celu ubiegania się o udzielenie Zakupu w niniejszym postępowaniu. Spełniliśmy w imieniu Zamawiającego wobec tych osób obowiązek informacyjny Zamawiającego z art. 14 RODO, zgodnie z klauzulą informacyjną Zamawiającego zamieszczoną na stronie internetowej:
</t>
    </r>
    <r>
      <rPr>
        <i/>
        <sz val="11"/>
        <color rgb="FF0000FF"/>
        <rFont val="Calibri"/>
        <family val="2"/>
        <charset val="238"/>
      </rPr>
      <t>https://pgedystrybucja.pl/przetargi/przetargi-zakupowe</t>
    </r>
    <r>
      <rPr>
        <sz val="11"/>
        <rFont val="Calibri"/>
        <family val="2"/>
        <charset val="238"/>
      </rPr>
      <t xml:space="preserve">;
</t>
    </r>
    <r>
      <rPr>
        <b/>
        <sz val="11"/>
        <rFont val="Calibri"/>
        <family val="2"/>
        <charset val="238"/>
      </rPr>
      <t xml:space="preserve">d. </t>
    </r>
    <r>
      <rPr>
        <sz val="11"/>
        <rFont val="Calibri"/>
        <family val="2"/>
        <charset val="238"/>
      </rPr>
      <t xml:space="preserve">w przypadku zawarcia umowy w wyniku niniejszego postępowania, jako podmiot przetwarzający dane osobowe na zlecenie administratora danych (Zamawiającego), zobowiązujemy się zawrzeć z Zamawiającym umowę powierzenia przetwarzania danych osobowych, według wzoru obowiązującego u Zamawiającego. 
</t>
    </r>
  </si>
  <si>
    <t>15.</t>
  </si>
  <si>
    <t>Przekazywane przez nas dane osobowe mogą być wykorzystane wyłącznie w  celach związanych z niniejszym postępowaniem zakupowym.</t>
  </si>
  <si>
    <t>16.</t>
  </si>
  <si>
    <t xml:space="preserve">Załącznik nr 3 – </t>
  </si>
  <si>
    <t>Załącznik nr 1 –</t>
  </si>
  <si>
    <t>Załącznik nr 2 –</t>
  </si>
  <si>
    <t>Załącznik nr 4 –</t>
  </si>
  <si>
    <t>Załącznik nr 5 –</t>
  </si>
  <si>
    <r>
      <t xml:space="preserve">Wykonawca </t>
    </r>
    <r>
      <rPr>
        <vertAlign val="superscript"/>
        <sz val="16"/>
        <rFont val="Calibri"/>
        <family val="2"/>
        <charset val="238"/>
      </rPr>
      <t>1</t>
    </r>
  </si>
  <si>
    <r>
      <t xml:space="preserve"> </t>
    </r>
    <r>
      <rPr>
        <vertAlign val="superscript"/>
        <sz val="11"/>
        <rFont val="Calibri"/>
        <family val="2"/>
        <charset val="238"/>
        <scheme val="minor"/>
      </rPr>
      <t xml:space="preserve"> (</t>
    </r>
    <r>
      <rPr>
        <vertAlign val="superscript"/>
        <sz val="12"/>
        <rFont val="Calibri"/>
        <family val="2"/>
        <charset val="238"/>
        <scheme val="minor"/>
      </rPr>
      <t>1)</t>
    </r>
    <r>
      <rPr>
        <sz val="11"/>
        <rFont val="Calibri"/>
        <family val="2"/>
        <charset val="238"/>
        <scheme val="minor"/>
      </rPr>
      <t xml:space="preserve"> W przypadku Wykonawców wspólnie składających Ofertę należy wpisać wszystkich Wykonawców, w przypadku konsorcjum należy wskazać również Lidera.</t>
    </r>
  </si>
  <si>
    <r>
      <t>Spełniamy warunki udziału w postępowaniu wskazane w pkt. 1.2 Załącznika nr 2 do SWZ, jeśli Zamawiający wskazał takie warunki. W zakresie warunków udziału w postępowaniu, o których mowa powyżej zamierzamy/nie zamierzamy</t>
    </r>
    <r>
      <rPr>
        <vertAlign val="superscript"/>
        <sz val="12"/>
        <rFont val="Calibri"/>
        <family val="2"/>
        <charset val="238"/>
      </rPr>
      <t>3</t>
    </r>
    <r>
      <rPr>
        <sz val="11"/>
        <rFont val="Calibri"/>
        <family val="2"/>
        <charset val="238"/>
      </rPr>
      <t xml:space="preserve"> polegać na potencjale następującego podmiotu udostępniającego zasoby, tj. ……………………………. Zobowiązanie podmiotu do udostępnienia zasobów przekazujemy w załączeniu. </t>
    </r>
  </si>
  <si>
    <r>
      <t xml:space="preserve"> </t>
    </r>
    <r>
      <rPr>
        <vertAlign val="superscript"/>
        <sz val="11"/>
        <rFont val="Calibri"/>
        <family val="2"/>
        <charset val="238"/>
        <scheme val="minor"/>
      </rPr>
      <t xml:space="preserve"> (2</t>
    </r>
    <r>
      <rPr>
        <vertAlign val="superscript"/>
        <sz val="12"/>
        <rFont val="Calibri"/>
        <family val="2"/>
        <charset val="238"/>
        <scheme val="minor"/>
      </rPr>
      <t>)</t>
    </r>
    <r>
      <rPr>
        <sz val="11"/>
        <rFont val="Calibri"/>
        <family val="2"/>
        <charset val="238"/>
        <scheme val="minor"/>
      </rPr>
      <t xml:space="preserve"> Cenę Oferty należy wpisać do formularza ceny w Systemie Zakupowym.</t>
    </r>
  </si>
  <si>
    <r>
      <t xml:space="preserve">  (3) </t>
    </r>
    <r>
      <rPr>
        <sz val="11"/>
        <color theme="1"/>
        <rFont val="Calibri"/>
        <family val="2"/>
        <charset val="238"/>
      </rPr>
      <t>Wskazać właściwe. Brak wskazania będzie rozumiane jako brak polegania na zasobach podmiotów udostepniających zasoby</t>
    </r>
  </si>
  <si>
    <r>
      <t xml:space="preserve">  (4) </t>
    </r>
    <r>
      <rPr>
        <sz val="11"/>
        <rFont val="Calibri"/>
        <family val="2"/>
        <charset val="238"/>
        <scheme val="minor"/>
      </rPr>
      <t>Zaznaczyć właściwe. Niewskazanie podwykonawcy będzie rozumiane, że zamówienie w całości realizowane jest samodzielnie przez Wykonawcę składającego oświadczenia.</t>
    </r>
  </si>
  <si>
    <r>
      <t>Wybór naszej Oferty</t>
    </r>
    <r>
      <rPr>
        <vertAlign val="superscript"/>
        <sz val="12"/>
        <color theme="1"/>
        <rFont val="Calibri"/>
        <family val="2"/>
        <charset val="238"/>
      </rPr>
      <t>5</t>
    </r>
    <r>
      <rPr>
        <sz val="11"/>
        <color theme="1"/>
        <rFont val="Calibri"/>
        <family val="2"/>
        <charset val="238"/>
      </rPr>
      <t xml:space="preserve">  [dotyczy wykonawców zagranicznych]:
☐   nie będzie prowadzić do powstania u Zamawiającego obowiązku podatkowego.
☐   będzie prowadzić do powstania u Zamawiającego obowiązku podatkowego. Wskazujemy nazwę (rodzaj) towaru lub usługi, których dostawa lub świadczenie będzie prowadzić do jego powstania, ich wartość bez kwoty podatku oraz stawkę podatku, która zgodnie z wiedzą Wykonawcy, będzie miała zastosowanie:...................................................................
</t>
    </r>
  </si>
  <si>
    <r>
      <t xml:space="preserve">  (5) </t>
    </r>
    <r>
      <rPr>
        <sz val="11"/>
        <color theme="1"/>
        <rFont val="Calibri"/>
        <family val="2"/>
        <charset val="238"/>
      </rPr>
      <t>Właściwe zakreślić. Brak zakreślenia będzie rozumiany jako brak powstania u Zamawiającego obowiązku podatkowego zgodnie z przepisami o podatku od towarów i usług.</t>
    </r>
  </si>
  <si>
    <r>
      <t xml:space="preserve">  (6) </t>
    </r>
    <r>
      <rPr>
        <sz val="11"/>
        <color theme="1"/>
        <rFont val="Calibri"/>
        <family val="2"/>
        <charset val="238"/>
      </rPr>
      <t xml:space="preserve">  Jeżeli Wykonawca zastrzega, że informacje objęte tajemnicą przedsiębiorstwa w rozumieniu przepisów o zwalczaniu nieuczciwej konkurencji, nie mogą być udostępniane. </t>
    </r>
  </si>
  <si>
    <r>
      <t xml:space="preserve">  (7) </t>
    </r>
    <r>
      <rPr>
        <sz val="11"/>
        <rFont val="Calibri"/>
        <family val="2"/>
        <charset val="238"/>
        <scheme val="minor"/>
      </rPr>
      <t>W przypadku gdy Wykonawca nie przekazuje danych osobowych innych niż bezpośrednio jego dotyczących lub zachodzi wyłączenie stosowania obowiązku informacyjnego,                                 stosownie do art. 13 ust. 4 lub art. 14 ust. 5 RODO treści oświadczenia wykonawca nie składa (usunięcie treści oświadczenia np. przez jego wykreślenie).</t>
    </r>
  </si>
  <si>
    <r>
      <rPr>
        <b/>
        <sz val="11"/>
        <rFont val="Calibri"/>
        <family val="2"/>
        <charset val="238"/>
      </rPr>
      <t>14.1</t>
    </r>
    <r>
      <rPr>
        <sz val="11"/>
        <rFont val="Calibri"/>
        <family val="2"/>
        <charset val="238"/>
      </rPr>
      <t xml:space="preserve"> Oświadczamy, że wypełniliśmy obowiązki informacyjne przewidziane w art. 13 lub art. 14 RODO  wobec osób fizycznych, od których dane osobowe bezpośrednio lub pośrednio pozyskaliśmy w celu ubiegania się o udzielenie Zakupu w niniejszym postępowaniu. </t>
    </r>
    <r>
      <rPr>
        <vertAlign val="superscript"/>
        <sz val="12"/>
        <rFont val="Calibri"/>
        <family val="2"/>
        <charset val="238"/>
      </rPr>
      <t>7</t>
    </r>
  </si>
  <si>
    <r>
      <t xml:space="preserve">Suma uzyskanych punktów </t>
    </r>
    <r>
      <rPr>
        <b/>
        <sz val="11"/>
        <rFont val="Calibri"/>
        <family val="2"/>
        <charset val="238"/>
      </rPr>
      <t>(cena ważona oferty netto</t>
    </r>
    <r>
      <rPr>
        <sz val="11"/>
        <rFont val="Calibri"/>
        <family val="2"/>
        <charset val="238"/>
      </rPr>
      <t>)</t>
    </r>
    <r>
      <rPr>
        <vertAlign val="superscript"/>
        <sz val="12"/>
        <rFont val="Calibri"/>
        <family val="2"/>
        <charset val="238"/>
      </rPr>
      <t>2</t>
    </r>
    <r>
      <rPr>
        <sz val="11"/>
        <rFont val="Calibri"/>
        <family val="2"/>
        <charset val="238"/>
      </rPr>
      <t xml:space="preserve"> wynosi ( suma elementów z kolumny 9): ……….….….…………………………………..</t>
    </r>
  </si>
  <si>
    <t/>
  </si>
  <si>
    <t>rura osłonowa o śr. do 110mm wraz z ułożeniem</t>
  </si>
  <si>
    <t>rura osłonowa o śr. &gt; 110mm wraz z ułożeniem</t>
  </si>
  <si>
    <t>rura osłonowa dwudzielna wraz z ułożeniem</t>
  </si>
  <si>
    <t>wykonanie przepychu wraz z rurą ochronną śr. do 110mm</t>
  </si>
  <si>
    <t>wykonanie przepychu z rurą ochronną śr. &gt; 160mm</t>
  </si>
  <si>
    <t>2.7</t>
  </si>
  <si>
    <t>2.8</t>
  </si>
  <si>
    <t>2.9</t>
  </si>
  <si>
    <t>Części pomiarowa 1P w nowobudowanym złączu ZK-L (obudowa 250mm, wyposażenie, w tym S303 In&lt;=63A)</t>
  </si>
  <si>
    <t>Części pomiarowa 1P w nowobudowanym złączu ZK-L (obudowa 400mm, wyposażenie, w tym S303 In&gt;63A)</t>
  </si>
  <si>
    <t>3.12</t>
  </si>
  <si>
    <t>4.7</t>
  </si>
  <si>
    <t>Wymiana gruntu na piasek w całym wykopie</t>
  </si>
  <si>
    <t>Montaż rozdzielnicy nn w stacji SN/nn słupowej z wyposażeniem niezbędnym do szybkiego podłączenia agregatu prądotwórczego</t>
  </si>
  <si>
    <t>V.</t>
  </si>
  <si>
    <t>Wykopy w gruncie kat IV.</t>
  </si>
  <si>
    <t>Przekopy kontrolne na trasie przewiertu</t>
  </si>
  <si>
    <t>Odbiory zewnętrzne kolizji z innymi sieciami uzbrojenia</t>
  </si>
  <si>
    <t>4.8</t>
  </si>
  <si>
    <t>4.9</t>
  </si>
  <si>
    <t>4.10</t>
  </si>
  <si>
    <r>
      <t xml:space="preserve">Wykonawca wypełnia wszystkie pozycje tabeli „Wykaz standardowych elementów przyłączy”. </t>
    </r>
    <r>
      <rPr>
        <b/>
        <sz val="14"/>
        <rFont val="Calibri"/>
        <family val="2"/>
        <charset val="238"/>
      </rPr>
      <t>Oferowane ceny jednostkowe muszą zawierać się w przedziale 60% - 100% wartości ceny maksymalnej określonej przez Zamawiającego w kolumnie 5 tabeli. Oferta niezgodna z powyższym zostanie odrzucona.</t>
    </r>
  </si>
  <si>
    <t>4.11</t>
  </si>
  <si>
    <t>Koszty przejęcia gwarancji na pas drogowy</t>
  </si>
  <si>
    <t>15.13</t>
  </si>
  <si>
    <t>Aktualizacja schematów w ist. ukł. bilansującym i wymiana przekładników prądowych wnętrzowych na 600/5 A/A; FS5, kl.0,2S, 5VA, wzorcowane</t>
  </si>
  <si>
    <t>15.14</t>
  </si>
  <si>
    <t>Aktualizacja schematów w ist. ukł. bilansującym i wymiana przekładników prądowych wnętrzowych na 800/5 A/A; FS5, kl.0,2S, 5VA, wzorcowane</t>
  </si>
  <si>
    <t>15.15</t>
  </si>
  <si>
    <t>Aktualizacja schematów w ist. ukł. bilansującym i wymiana przekładników prądowych napowietrznych na 600/5 A/A; FS5, kl.0,2S, 2,5VA, wzorcowane</t>
  </si>
  <si>
    <t>15.16</t>
  </si>
  <si>
    <t>Aktualizacja schematów w ist. ukł. bilansującym i wymiana przekładników prądowych napowietrznych na 800/5 A/A; FS5, kl.0,2S, 2,5VA, wzorcowane</t>
  </si>
  <si>
    <r>
      <t>Dotyczy postępowania zakupowego nr</t>
    </r>
    <r>
      <rPr>
        <sz val="12"/>
        <color rgb="FFFF0000"/>
        <rFont val="Calibri"/>
        <family val="2"/>
        <charset val="238"/>
      </rPr>
      <t xml:space="preserve"> POST/DYS/OL/LZA/03104/2024</t>
    </r>
    <r>
      <rPr>
        <sz val="12"/>
        <rFont val="Calibri"/>
        <family val="2"/>
        <charset val="238"/>
      </rPr>
      <t xml:space="preserve">  prowadzonego w trybie przetargu nieograniczonego pn.:</t>
    </r>
  </si>
  <si>
    <t>Sukcesywne projektowanie i/lub budowa przyłączy elektroenergetycznych niskiego napięcia,                                                                                    Rejon Energetyczny Biała Podlaska, gminy:    Gmina Miejska Biała Podlaska                                                                                                                                                Zamówienie będzie realizowane w okresie do 31.12.2025 r.  lub do wyczerpania kwoty limitu tj. 1 000 000,00 zł netto”.                                       Zadanie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</si>
</sst>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zł&quot;_-;\-* #,##0.00\ &quot;zł&quot;_-;_-* &quot;-&quot;??\ &quot;zł&quot;_-;_-@_-"/>
    <numFmt numFmtId="43" formatCode="_-* #,##0.00_-;\-* #,##0.00_-;_-* &quot;-&quot;??_-;_-@_-"/>
    <numFmt numFmtId="164" formatCode="0.0"/>
    <numFmt numFmtId="165" formatCode="[$-415]General"/>
    <numFmt numFmtId="166" formatCode="_-* #,##0.0_-;\-* #,##0.0_-;_-* &quot;-&quot;??_-;_-@_-"/>
    <numFmt numFmtId="167" formatCode="#,##0.00_ ;\-#,##0.00\ "/>
  </numFmts>
  <fonts count="38" x14ac:knownFonts="1">
    <font>
      <sz val="11"/>
      <color theme="1"/>
      <name val="Calibri"/>
      <family val="2"/>
      <charset val="238"/>
      <scheme val="minor"/>
    </font>
    <font>
      <sz val="12"/>
      <name val="Calibri"/>
      <family val="2"/>
      <charset val="238"/>
      <scheme val="minor"/>
    </font>
    <font>
      <b/>
      <sz val="12"/>
      <name val="Calibri"/>
      <family val="2"/>
      <charset val="238"/>
      <scheme val="minor"/>
    </font>
    <font>
      <sz val="11"/>
      <color rgb="FF000000"/>
      <name val="Calibri"/>
      <family val="2"/>
      <charset val="238"/>
    </font>
    <font>
      <b/>
      <sz val="12"/>
      <name val="Calibri"/>
      <family val="2"/>
      <charset val="238"/>
    </font>
    <font>
      <sz val="11"/>
      <name val="Calibri"/>
      <family val="2"/>
      <charset val="238"/>
      <scheme val="minor"/>
    </font>
    <font>
      <b/>
      <sz val="14"/>
      <name val="Calibri"/>
      <family val="2"/>
      <charset val="238"/>
    </font>
    <font>
      <b/>
      <sz val="16"/>
      <name val="Calibri"/>
      <family val="2"/>
      <charset val="238"/>
    </font>
    <font>
      <b/>
      <i/>
      <sz val="16"/>
      <name val="Calibri"/>
      <family val="2"/>
      <charset val="238"/>
    </font>
    <font>
      <sz val="11"/>
      <name val="Calibri"/>
      <family val="2"/>
      <charset val="238"/>
    </font>
    <font>
      <i/>
      <sz val="10"/>
      <name val="Calibri"/>
      <family val="2"/>
      <charset val="238"/>
    </font>
    <font>
      <sz val="12"/>
      <name val="Calibri"/>
      <family val="2"/>
      <charset val="238"/>
    </font>
    <font>
      <b/>
      <sz val="12"/>
      <name val="Calibri"/>
      <family val="2"/>
      <scheme val="minor"/>
    </font>
    <font>
      <sz val="10"/>
      <name val="Calibri"/>
      <family val="2"/>
      <charset val="238"/>
      <scheme val="minor"/>
    </font>
    <font>
      <sz val="10"/>
      <name val="Calibri"/>
      <family val="2"/>
      <charset val="238"/>
    </font>
    <font>
      <b/>
      <sz val="11"/>
      <name val="Calibri"/>
      <family val="2"/>
      <charset val="238"/>
    </font>
    <font>
      <i/>
      <sz val="6"/>
      <name val="Calibri"/>
      <family val="2"/>
      <charset val="238"/>
    </font>
    <font>
      <i/>
      <sz val="16"/>
      <name val="Calibri"/>
      <family val="2"/>
      <charset val="238"/>
    </font>
    <font>
      <b/>
      <sz val="18"/>
      <name val="Calibri"/>
      <family val="2"/>
      <charset val="238"/>
    </font>
    <font>
      <sz val="12"/>
      <name val="Tahoma"/>
      <family val="2"/>
      <charset val="238"/>
    </font>
    <font>
      <sz val="16"/>
      <name val="Calibri"/>
      <family val="2"/>
      <charset val="238"/>
      <scheme val="minor"/>
    </font>
    <font>
      <vertAlign val="superscript"/>
      <sz val="12"/>
      <name val="Calibri"/>
      <family val="2"/>
      <charset val="238"/>
      <scheme val="minor"/>
    </font>
    <font>
      <vertAlign val="superscript"/>
      <sz val="14"/>
      <name val="Calibri"/>
      <family val="2"/>
      <charset val="238"/>
    </font>
    <font>
      <i/>
      <sz val="11"/>
      <color rgb="FF0000FF"/>
      <name val="Calibri"/>
      <family val="2"/>
      <charset val="238"/>
    </font>
    <font>
      <sz val="11"/>
      <color theme="1"/>
      <name val="Calibri"/>
      <family val="2"/>
      <charset val="238"/>
    </font>
    <font>
      <b/>
      <sz val="11"/>
      <color theme="1"/>
      <name val="Calibri"/>
      <family val="2"/>
      <charset val="238"/>
    </font>
    <font>
      <vertAlign val="superscript"/>
      <sz val="11"/>
      <name val="Calibri"/>
      <family val="2"/>
      <charset val="238"/>
      <scheme val="minor"/>
    </font>
    <font>
      <vertAlign val="superscript"/>
      <sz val="11"/>
      <color theme="1"/>
      <name val="Calibri"/>
      <family val="2"/>
      <charset val="238"/>
    </font>
    <font>
      <sz val="11"/>
      <color theme="1"/>
      <name val="Calibri"/>
      <family val="2"/>
      <charset val="238"/>
      <scheme val="minor"/>
    </font>
    <font>
      <b/>
      <sz val="12"/>
      <color theme="1"/>
      <name val="Calibri"/>
      <family val="2"/>
      <charset val="238"/>
      <scheme val="minor"/>
    </font>
    <font>
      <sz val="9"/>
      <color theme="1"/>
      <name val="Verdana"/>
      <family val="2"/>
      <charset val="238"/>
    </font>
    <font>
      <vertAlign val="superscript"/>
      <sz val="16"/>
      <name val="Calibri"/>
      <family val="2"/>
      <charset val="238"/>
    </font>
    <font>
      <vertAlign val="superscript"/>
      <sz val="12"/>
      <name val="Calibri"/>
      <family val="2"/>
      <charset val="238"/>
    </font>
    <font>
      <vertAlign val="superscript"/>
      <sz val="12"/>
      <color theme="1"/>
      <name val="Calibri"/>
      <family val="2"/>
      <charset val="238"/>
    </font>
    <font>
      <sz val="12"/>
      <color theme="0" tint="-0.499984740745262"/>
      <name val="Calibri"/>
      <family val="2"/>
      <charset val="238"/>
      <scheme val="minor"/>
    </font>
    <font>
      <b/>
      <strike/>
      <sz val="14"/>
      <name val="Calibri"/>
      <family val="2"/>
      <charset val="238"/>
    </font>
    <font>
      <sz val="12"/>
      <color rgb="FFFF0000"/>
      <name val="Calibri"/>
      <family val="2"/>
      <charset val="238"/>
    </font>
    <font>
      <sz val="14"/>
      <name val="Calibri"/>
      <family val="2"/>
      <charset val="238"/>
    </font>
  </fonts>
  <fills count="10">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808080"/>
        <bgColor indexed="64"/>
      </patternFill>
    </fill>
    <fill>
      <patternFill patternType="solid">
        <fgColor rgb="FFFFFF00"/>
        <bgColor indexed="64"/>
      </patternFill>
    </fill>
    <fill>
      <patternFill patternType="solid">
        <fgColor rgb="FFFFFFFF"/>
        <bgColor indexed="64"/>
      </patternFill>
    </fill>
    <fill>
      <patternFill patternType="solid">
        <fgColor rgb="FFF2F2F2"/>
        <bgColor indexed="64"/>
      </patternFill>
    </fill>
    <fill>
      <patternFill patternType="solid">
        <fgColor theme="0" tint="-0.499984740745262"/>
        <bgColor indexed="64"/>
      </patternFill>
    </fill>
    <fill>
      <patternFill patternType="solid">
        <fgColor theme="9" tint="0.79998168889431442"/>
        <bgColor indexed="64"/>
      </patternFill>
    </fill>
  </fills>
  <borders count="21">
    <border>
      <left/>
      <right/>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4">
    <xf numFmtId="0" fontId="0" fillId="0" borderId="0"/>
    <xf numFmtId="165" fontId="3" fillId="0" borderId="0"/>
    <xf numFmtId="44" fontId="28" fillId="0" borderId="0" applyFont="0" applyFill="0" applyBorder="0" applyAlignment="0" applyProtection="0"/>
    <xf numFmtId="43" fontId="28" fillId="0" borderId="0" applyFont="0" applyFill="0" applyBorder="0" applyAlignment="0" applyProtection="0"/>
  </cellStyleXfs>
  <cellXfs count="191">
    <xf numFmtId="0" fontId="0" fillId="0" borderId="0" xfId="0"/>
    <xf numFmtId="0" fontId="5" fillId="0" borderId="0" xfId="0" applyFont="1"/>
    <xf numFmtId="0" fontId="7" fillId="0" borderId="0" xfId="0" applyFont="1" applyAlignment="1">
      <alignment vertical="center" wrapText="1"/>
    </xf>
    <xf numFmtId="0" fontId="8" fillId="0" borderId="0" xfId="0" applyFont="1" applyAlignment="1">
      <alignment vertical="center" wrapText="1"/>
    </xf>
    <xf numFmtId="0" fontId="9" fillId="0" borderId="0" xfId="0" applyFont="1" applyAlignment="1">
      <alignment horizontal="center" vertical="center"/>
    </xf>
    <xf numFmtId="0" fontId="9" fillId="0" borderId="0" xfId="0" applyFont="1" applyAlignment="1">
      <alignment vertical="top" wrapText="1"/>
    </xf>
    <xf numFmtId="0" fontId="10" fillId="0" borderId="0" xfId="0" applyFont="1" applyAlignment="1">
      <alignment horizontal="right" vertical="center"/>
    </xf>
    <xf numFmtId="0" fontId="11" fillId="0" borderId="0" xfId="0" applyFont="1" applyBorder="1" applyAlignment="1">
      <alignment horizontal="right" vertical="center"/>
    </xf>
    <xf numFmtId="0" fontId="1" fillId="0" borderId="0" xfId="0" applyFont="1"/>
    <xf numFmtId="0" fontId="5" fillId="0" borderId="0" xfId="0" applyFont="1" applyAlignment="1"/>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4" xfId="0" applyFont="1" applyFill="1" applyBorder="1" applyAlignment="1">
      <alignment horizontal="center" vertical="center" wrapText="1"/>
    </xf>
    <xf numFmtId="0" fontId="13" fillId="0" borderId="0" xfId="0" applyFont="1"/>
    <xf numFmtId="0" fontId="14" fillId="0" borderId="0" xfId="0" applyFont="1" applyAlignment="1">
      <alignment vertical="center"/>
    </xf>
    <xf numFmtId="0" fontId="9" fillId="0" borderId="0" xfId="0" applyFont="1" applyAlignment="1">
      <alignment vertical="center" wrapText="1"/>
    </xf>
    <xf numFmtId="0" fontId="16"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right" wrapText="1"/>
    </xf>
    <xf numFmtId="0" fontId="5" fillId="0" borderId="13" xfId="0" applyFont="1" applyBorder="1"/>
    <xf numFmtId="0" fontId="5" fillId="0" borderId="1" xfId="0" applyFont="1" applyBorder="1"/>
    <xf numFmtId="0" fontId="5" fillId="0" borderId="14" xfId="0" applyFont="1" applyBorder="1"/>
    <xf numFmtId="0" fontId="19" fillId="0" borderId="0" xfId="0" applyFont="1" applyAlignment="1">
      <alignment horizontal="right" vertical="center"/>
    </xf>
    <xf numFmtId="0" fontId="1" fillId="0" borderId="8" xfId="0" applyFont="1" applyBorder="1"/>
    <xf numFmtId="0" fontId="1" fillId="0" borderId="9" xfId="0" applyFont="1" applyBorder="1"/>
    <xf numFmtId="0" fontId="1" fillId="0" borderId="10" xfId="0" applyFont="1" applyBorder="1"/>
    <xf numFmtId="0" fontId="11" fillId="0" borderId="0" xfId="0" applyFont="1" applyBorder="1" applyAlignment="1">
      <alignment vertical="center"/>
    </xf>
    <xf numFmtId="0" fontId="7" fillId="0" borderId="0" xfId="0" applyFont="1" applyAlignment="1">
      <alignment horizontal="right" vertical="center" wrapText="1"/>
    </xf>
    <xf numFmtId="0" fontId="7" fillId="0" borderId="0" xfId="0" applyFont="1" applyBorder="1" applyAlignment="1">
      <alignment vertical="center" wrapText="1"/>
    </xf>
    <xf numFmtId="0" fontId="7" fillId="0" borderId="0" xfId="0" applyFont="1" applyBorder="1" applyAlignment="1">
      <alignment horizontal="center" vertical="center" wrapText="1"/>
    </xf>
    <xf numFmtId="0" fontId="6" fillId="0" borderId="0" xfId="0" applyFont="1" applyAlignment="1">
      <alignment horizontal="right" vertical="center" wrapText="1"/>
    </xf>
    <xf numFmtId="0" fontId="20" fillId="0" borderId="0" xfId="0" applyFont="1"/>
    <xf numFmtId="0" fontId="9" fillId="0" borderId="0" xfId="0" applyFont="1" applyAlignment="1">
      <alignment wrapText="1"/>
    </xf>
    <xf numFmtId="0" fontId="14" fillId="0" borderId="0" xfId="0" applyFont="1" applyAlignment="1">
      <alignment vertical="top" wrapText="1"/>
    </xf>
    <xf numFmtId="0" fontId="5" fillId="0" borderId="0" xfId="0" applyFont="1" applyAlignment="1">
      <alignment horizontal="left" vertical="center" indent="1"/>
    </xf>
    <xf numFmtId="0" fontId="26" fillId="0" borderId="0" xfId="0" applyFont="1"/>
    <xf numFmtId="0" fontId="7" fillId="0" borderId="0" xfId="0" applyFont="1" applyAlignment="1" applyProtection="1">
      <alignment horizontal="right" vertical="center" wrapText="1"/>
    </xf>
    <xf numFmtId="0" fontId="7" fillId="0" borderId="0" xfId="0" applyFont="1" applyAlignment="1" applyProtection="1">
      <alignment vertical="center" wrapText="1"/>
    </xf>
    <xf numFmtId="0" fontId="11" fillId="0" borderId="0" xfId="0" applyFont="1" applyBorder="1" applyAlignment="1" applyProtection="1">
      <alignment horizontal="right" vertical="center"/>
    </xf>
    <xf numFmtId="0" fontId="1" fillId="0" borderId="0" xfId="0" applyFont="1" applyProtection="1"/>
    <xf numFmtId="0" fontId="9" fillId="0" borderId="0" xfId="0" applyFont="1" applyAlignment="1" applyProtection="1">
      <alignment horizontal="center" vertical="center" wrapText="1"/>
    </xf>
    <xf numFmtId="0" fontId="9" fillId="0" borderId="0" xfId="0" applyFont="1" applyAlignment="1" applyProtection="1">
      <alignment vertical="center" wrapText="1"/>
    </xf>
    <xf numFmtId="0" fontId="9" fillId="0" borderId="0" xfId="0" applyFont="1" applyAlignment="1" applyProtection="1">
      <alignment horizontal="left" vertical="center" wrapText="1" indent="1"/>
    </xf>
    <xf numFmtId="0" fontId="9" fillId="0" borderId="0" xfId="0" applyFont="1" applyAlignment="1" applyProtection="1">
      <alignment horizontal="center" wrapText="1"/>
    </xf>
    <xf numFmtId="0" fontId="5" fillId="0" borderId="0" xfId="0" applyFont="1" applyAlignment="1" applyProtection="1"/>
    <xf numFmtId="0" fontId="2" fillId="2" borderId="4" xfId="0" applyFont="1" applyFill="1" applyBorder="1" applyAlignment="1" applyProtection="1">
      <alignment horizontal="center" vertical="center" wrapText="1"/>
    </xf>
    <xf numFmtId="0" fontId="2" fillId="2" borderId="18" xfId="0" applyFont="1" applyFill="1" applyBorder="1" applyAlignment="1">
      <alignment horizontal="center" vertical="center"/>
    </xf>
    <xf numFmtId="0" fontId="2" fillId="3" borderId="18" xfId="0" applyFont="1" applyFill="1" applyBorder="1" applyAlignment="1">
      <alignment vertical="center"/>
    </xf>
    <xf numFmtId="0" fontId="1" fillId="2" borderId="18" xfId="0" applyFont="1" applyFill="1" applyBorder="1" applyAlignment="1">
      <alignment vertical="center"/>
    </xf>
    <xf numFmtId="0" fontId="1" fillId="2" borderId="18" xfId="0" applyFont="1" applyFill="1" applyBorder="1" applyAlignment="1" applyProtection="1">
      <alignment vertical="center"/>
    </xf>
    <xf numFmtId="16" fontId="1" fillId="0" borderId="3" xfId="0" quotePrefix="1" applyNumberFormat="1" applyFont="1" applyBorder="1" applyAlignment="1">
      <alignment horizontal="center" vertical="center"/>
    </xf>
    <xf numFmtId="0" fontId="1" fillId="0" borderId="4" xfId="0" applyFont="1" applyBorder="1" applyAlignment="1" applyProtection="1">
      <alignment vertical="center"/>
    </xf>
    <xf numFmtId="0" fontId="1" fillId="0" borderId="4" xfId="0" applyFont="1" applyBorder="1" applyAlignment="1" applyProtection="1">
      <alignment horizontal="center" vertical="center" wrapText="1"/>
    </xf>
    <xf numFmtId="0" fontId="1" fillId="0" borderId="4"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xf>
    <xf numFmtId="0" fontId="29" fillId="0" borderId="4" xfId="0" applyFont="1" applyBorder="1" applyAlignment="1">
      <alignment horizontal="center" vertical="center" wrapText="1"/>
    </xf>
    <xf numFmtId="0" fontId="12" fillId="0" borderId="4" xfId="0" applyFont="1" applyBorder="1" applyAlignment="1" applyProtection="1">
      <alignment horizontal="center" vertical="center" wrapText="1"/>
    </xf>
    <xf numFmtId="0" fontId="2" fillId="3" borderId="18" xfId="0" applyFont="1" applyFill="1" applyBorder="1" applyAlignment="1" applyProtection="1">
      <alignment vertical="center"/>
    </xf>
    <xf numFmtId="0" fontId="2" fillId="2" borderId="18" xfId="0" applyFont="1" applyFill="1" applyBorder="1" applyAlignment="1" applyProtection="1">
      <alignment vertical="center"/>
    </xf>
    <xf numFmtId="0" fontId="12" fillId="2" borderId="18" xfId="0" applyFont="1" applyFill="1" applyBorder="1" applyAlignment="1" applyProtection="1">
      <alignment vertical="center"/>
    </xf>
    <xf numFmtId="0" fontId="2" fillId="2" borderId="18" xfId="0" applyFont="1" applyFill="1" applyBorder="1" applyAlignment="1" applyProtection="1">
      <alignment horizontal="center" vertical="center"/>
    </xf>
    <xf numFmtId="0" fontId="1" fillId="0" borderId="4"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12" fillId="0" borderId="4" xfId="0" applyFont="1" applyFill="1" applyBorder="1" applyAlignment="1" applyProtection="1">
      <alignment horizontal="center" vertical="center" wrapText="1"/>
    </xf>
    <xf numFmtId="16" fontId="1" fillId="0" borderId="18" xfId="0" quotePrefix="1" applyNumberFormat="1" applyFont="1" applyBorder="1" applyAlignment="1">
      <alignment horizontal="center" vertical="center"/>
    </xf>
    <xf numFmtId="0" fontId="1" fillId="0" borderId="18" xfId="0" applyFont="1" applyBorder="1" applyAlignment="1" applyProtection="1">
      <alignment horizontal="center" vertical="center" wrapText="1"/>
    </xf>
    <xf numFmtId="0" fontId="2" fillId="0" borderId="18" xfId="0" applyFont="1" applyBorder="1" applyAlignment="1" applyProtection="1">
      <alignment horizontal="center" vertical="center" wrapText="1"/>
    </xf>
    <xf numFmtId="0" fontId="12" fillId="0" borderId="18" xfId="0" applyFont="1" applyBorder="1" applyAlignment="1" applyProtection="1">
      <alignment horizontal="center" vertical="center" wrapText="1"/>
    </xf>
    <xf numFmtId="0" fontId="1" fillId="0" borderId="18" xfId="0" quotePrefix="1" applyFont="1" applyFill="1" applyBorder="1" applyAlignment="1">
      <alignment horizontal="center" vertical="center"/>
    </xf>
    <xf numFmtId="0" fontId="1" fillId="0" borderId="18" xfId="0" applyFont="1" applyFill="1" applyBorder="1" applyProtection="1"/>
    <xf numFmtId="0" fontId="2" fillId="0" borderId="18" xfId="0" applyFont="1" applyFill="1" applyBorder="1" applyAlignment="1" applyProtection="1">
      <alignment horizontal="center" vertical="center" wrapText="1"/>
    </xf>
    <xf numFmtId="0" fontId="12" fillId="0" borderId="18" xfId="0" applyFont="1" applyFill="1" applyBorder="1" applyAlignment="1" applyProtection="1">
      <alignment horizontal="center" vertical="center" wrapText="1"/>
    </xf>
    <xf numFmtId="0" fontId="1" fillId="6" borderId="18" xfId="0" quotePrefix="1" applyFont="1" applyFill="1" applyBorder="1" applyAlignment="1">
      <alignment horizontal="center" vertical="center"/>
    </xf>
    <xf numFmtId="2" fontId="1" fillId="0" borderId="18" xfId="2" applyNumberFormat="1" applyFont="1" applyFill="1" applyBorder="1" applyAlignment="1" applyProtection="1">
      <alignment horizontal="center" vertical="center"/>
    </xf>
    <xf numFmtId="0" fontId="1" fillId="0" borderId="4" xfId="0" applyFont="1" applyFill="1" applyBorder="1" applyAlignment="1" applyProtection="1">
      <alignment vertical="center"/>
    </xf>
    <xf numFmtId="0" fontId="2" fillId="0" borderId="18" xfId="0" applyFont="1" applyFill="1" applyBorder="1" applyProtection="1"/>
    <xf numFmtId="2" fontId="1" fillId="0" borderId="18" xfId="0" applyNumberFormat="1" applyFont="1" applyFill="1" applyBorder="1" applyAlignment="1" applyProtection="1">
      <alignment horizontal="center"/>
    </xf>
    <xf numFmtId="0" fontId="1" fillId="0" borderId="18" xfId="0" quotePrefix="1" applyFont="1" applyBorder="1" applyAlignment="1">
      <alignment horizontal="center" vertical="center"/>
    </xf>
    <xf numFmtId="0" fontId="2" fillId="3" borderId="18" xfId="0" applyFont="1" applyFill="1" applyBorder="1" applyAlignment="1" applyProtection="1">
      <alignment horizontal="center" vertical="center"/>
    </xf>
    <xf numFmtId="0" fontId="2" fillId="3" borderId="18" xfId="0" applyFont="1" applyFill="1" applyBorder="1" applyProtection="1"/>
    <xf numFmtId="0" fontId="1" fillId="3" borderId="18" xfId="0" applyFont="1" applyFill="1" applyBorder="1" applyAlignment="1" applyProtection="1">
      <alignment horizontal="center" vertical="center" wrapText="1"/>
    </xf>
    <xf numFmtId="0" fontId="1" fillId="0" borderId="18" xfId="0" applyFont="1" applyFill="1" applyBorder="1" applyAlignment="1" applyProtection="1">
      <alignment horizontal="center" vertical="center" wrapText="1"/>
    </xf>
    <xf numFmtId="0" fontId="1" fillId="0" borderId="18" xfId="0" applyFont="1" applyBorder="1" applyAlignment="1" applyProtection="1">
      <alignment horizontal="center" vertical="center"/>
    </xf>
    <xf numFmtId="0" fontId="1" fillId="0" borderId="18" xfId="0" applyFont="1" applyBorder="1" applyAlignment="1" applyProtection="1">
      <alignment vertical="center"/>
    </xf>
    <xf numFmtId="0" fontId="1" fillId="4" borderId="18" xfId="0" applyFont="1" applyFill="1" applyBorder="1" applyAlignment="1" applyProtection="1">
      <alignment horizontal="center" vertical="center" wrapText="1"/>
    </xf>
    <xf numFmtId="164" fontId="2" fillId="0" borderId="18" xfId="0" applyNumberFormat="1" applyFont="1" applyFill="1" applyBorder="1" applyAlignment="1" applyProtection="1">
      <alignment horizontal="center" vertical="center" wrapText="1"/>
    </xf>
    <xf numFmtId="0" fontId="25" fillId="0" borderId="0" xfId="0" applyFont="1" applyAlignment="1" applyProtection="1">
      <alignment horizontal="left" vertical="center"/>
    </xf>
    <xf numFmtId="0" fontId="30" fillId="7" borderId="0" xfId="0" applyFont="1" applyFill="1" applyBorder="1" applyAlignment="1">
      <alignment vertical="center" wrapText="1"/>
    </xf>
    <xf numFmtId="0" fontId="30" fillId="7" borderId="6" xfId="0" applyFont="1" applyFill="1" applyBorder="1" applyAlignment="1">
      <alignment vertical="center" wrapText="1"/>
    </xf>
    <xf numFmtId="0" fontId="30" fillId="7" borderId="6" xfId="0" applyFont="1" applyFill="1" applyBorder="1" applyAlignment="1">
      <alignment horizontal="center" vertical="center" wrapText="1"/>
    </xf>
    <xf numFmtId="0" fontId="7" fillId="0" borderId="11" xfId="0" applyFont="1" applyBorder="1" applyAlignment="1" applyProtection="1">
      <alignment vertical="center" wrapText="1"/>
      <protection locked="0"/>
    </xf>
    <xf numFmtId="0" fontId="5" fillId="0" borderId="11" xfId="0" applyFont="1" applyBorder="1" applyProtection="1">
      <protection locked="0"/>
    </xf>
    <xf numFmtId="0" fontId="9" fillId="0" borderId="0" xfId="0" applyFont="1" applyBorder="1" applyAlignment="1" applyProtection="1">
      <alignment horizontal="center" vertical="center" wrapText="1"/>
    </xf>
    <xf numFmtId="0" fontId="24" fillId="0" borderId="0" xfId="0" applyFont="1" applyAlignment="1" applyProtection="1">
      <alignment vertical="center"/>
    </xf>
    <xf numFmtId="0" fontId="34" fillId="4" borderId="18" xfId="0" applyFont="1" applyFill="1" applyBorder="1" applyAlignment="1" applyProtection="1">
      <alignment horizontal="center" vertical="center" wrapText="1"/>
    </xf>
    <xf numFmtId="0" fontId="34" fillId="8" borderId="18" xfId="0" applyFont="1" applyFill="1" applyBorder="1" applyAlignment="1" applyProtection="1">
      <alignment horizontal="center" vertical="center" wrapText="1"/>
    </xf>
    <xf numFmtId="0" fontId="7" fillId="0" borderId="12" xfId="0" applyFont="1" applyBorder="1" applyAlignment="1" applyProtection="1">
      <alignment vertical="center" wrapText="1"/>
      <protection locked="0"/>
    </xf>
    <xf numFmtId="0" fontId="5" fillId="0" borderId="12" xfId="0" applyFont="1" applyBorder="1" applyProtection="1">
      <protection locked="0"/>
    </xf>
    <xf numFmtId="0" fontId="30" fillId="0" borderId="6" xfId="0" applyFont="1" applyFill="1" applyBorder="1" applyAlignment="1" applyProtection="1">
      <alignment vertical="center" wrapText="1"/>
      <protection locked="0"/>
    </xf>
    <xf numFmtId="0" fontId="30" fillId="0" borderId="15" xfId="0" applyFont="1" applyFill="1" applyBorder="1" applyAlignment="1" applyProtection="1">
      <alignment horizontal="center" vertical="center" wrapText="1"/>
      <protection locked="0"/>
    </xf>
    <xf numFmtId="0" fontId="25" fillId="0" borderId="16" xfId="0" applyFont="1" applyFill="1" applyBorder="1" applyAlignment="1" applyProtection="1">
      <alignment horizontal="left" vertical="center"/>
      <protection locked="0"/>
    </xf>
    <xf numFmtId="0" fontId="25" fillId="0" borderId="17" xfId="0" applyFont="1" applyFill="1" applyBorder="1" applyAlignment="1" applyProtection="1">
      <alignment horizontal="left" vertical="center"/>
      <protection locked="0"/>
    </xf>
    <xf numFmtId="0" fontId="24" fillId="0" borderId="6" xfId="0" applyFont="1" applyFill="1" applyBorder="1" applyAlignment="1" applyProtection="1">
      <alignment horizontal="left" vertical="center"/>
      <protection locked="0"/>
    </xf>
    <xf numFmtId="0" fontId="25" fillId="0" borderId="6" xfId="0" applyFont="1" applyFill="1" applyBorder="1" applyAlignment="1" applyProtection="1">
      <alignment horizontal="left" vertical="center"/>
      <protection locked="0"/>
    </xf>
    <xf numFmtId="0" fontId="7" fillId="0" borderId="0" xfId="0" applyFont="1" applyFill="1" applyAlignment="1">
      <alignment vertical="center" wrapText="1"/>
    </xf>
    <xf numFmtId="167" fontId="5" fillId="0" borderId="0" xfId="3" applyNumberFormat="1" applyFont="1" applyFill="1" applyAlignment="1">
      <alignment horizontal="center" vertical="center"/>
    </xf>
    <xf numFmtId="0" fontId="7" fillId="0" borderId="0" xfId="0" applyFont="1" applyFill="1" applyBorder="1" applyAlignment="1">
      <alignment horizontal="center" vertical="center" wrapText="1"/>
    </xf>
    <xf numFmtId="20" fontId="7" fillId="0" borderId="0" xfId="0" applyNumberFormat="1" applyFont="1" applyFill="1" applyBorder="1" applyAlignment="1">
      <alignment horizontal="right" vertical="center" wrapText="1"/>
    </xf>
    <xf numFmtId="166" fontId="7" fillId="0" borderId="0" xfId="3" applyNumberFormat="1" applyFont="1" applyFill="1" applyBorder="1" applyAlignment="1">
      <alignment horizontal="left" vertical="center" wrapText="1"/>
    </xf>
    <xf numFmtId="43" fontId="7" fillId="0" borderId="0" xfId="3" applyNumberFormat="1" applyFont="1" applyFill="1" applyBorder="1" applyAlignment="1">
      <alignment horizontal="left" vertical="center" wrapText="1"/>
    </xf>
    <xf numFmtId="16" fontId="1" fillId="0" borderId="3" xfId="0" quotePrefix="1" applyNumberFormat="1" applyFont="1" applyFill="1" applyBorder="1" applyAlignment="1">
      <alignment horizontal="center" vertical="center"/>
    </xf>
    <xf numFmtId="0" fontId="1" fillId="0" borderId="4" xfId="0" applyFont="1" applyFill="1" applyBorder="1" applyAlignment="1" applyProtection="1">
      <alignment horizontal="center" vertical="center" wrapText="1"/>
      <protection locked="0"/>
    </xf>
    <xf numFmtId="0" fontId="29" fillId="0" borderId="4" xfId="0" applyFont="1" applyFill="1" applyBorder="1" applyAlignment="1">
      <alignment horizontal="center" vertical="center" wrapText="1"/>
    </xf>
    <xf numFmtId="0" fontId="5" fillId="0" borderId="0" xfId="0" applyFont="1" applyFill="1" applyAlignment="1"/>
    <xf numFmtId="0" fontId="1" fillId="0" borderId="20" xfId="0" applyFont="1" applyFill="1" applyBorder="1" applyAlignment="1" applyProtection="1">
      <alignment horizontal="left" vertical="center" wrapText="1"/>
    </xf>
    <xf numFmtId="0" fontId="1" fillId="0" borderId="19" xfId="0" applyFont="1" applyFill="1" applyBorder="1" applyAlignment="1" applyProtection="1">
      <alignment horizontal="left" vertical="center" wrapText="1"/>
    </xf>
    <xf numFmtId="0" fontId="1" fillId="0" borderId="20" xfId="0" applyFont="1" applyBorder="1" applyAlignment="1" applyProtection="1">
      <alignment horizontal="left" wrapText="1"/>
    </xf>
    <xf numFmtId="0" fontId="1" fillId="0" borderId="19" xfId="0" applyFont="1" applyBorder="1" applyAlignment="1" applyProtection="1">
      <alignment horizontal="left" wrapText="1"/>
    </xf>
    <xf numFmtId="0" fontId="1" fillId="0" borderId="20" xfId="0" applyFont="1" applyBorder="1" applyAlignment="1" applyProtection="1">
      <alignment wrapText="1"/>
    </xf>
    <xf numFmtId="0" fontId="1" fillId="0" borderId="19" xfId="0" applyFont="1" applyBorder="1" applyAlignment="1" applyProtection="1">
      <alignment wrapText="1"/>
    </xf>
    <xf numFmtId="0" fontId="1" fillId="0" borderId="20" xfId="0" applyFont="1" applyFill="1" applyBorder="1" applyAlignment="1" applyProtection="1">
      <alignment horizontal="left" vertical="center"/>
    </xf>
    <xf numFmtId="0" fontId="1" fillId="0" borderId="19" xfId="0" applyFont="1" applyFill="1" applyBorder="1" applyAlignment="1" applyProtection="1">
      <alignment horizontal="left" vertical="center"/>
    </xf>
    <xf numFmtId="0" fontId="4" fillId="0" borderId="0" xfId="0" applyFont="1" applyAlignment="1" applyProtection="1">
      <alignment horizontal="center" vertical="center"/>
      <protection locked="0"/>
    </xf>
    <xf numFmtId="0" fontId="4" fillId="0" borderId="0" xfId="0" applyFont="1" applyAlignment="1" applyProtection="1">
      <alignment horizontal="left" vertical="center" wrapText="1"/>
      <protection locked="0"/>
    </xf>
    <xf numFmtId="0" fontId="7" fillId="0" borderId="0" xfId="0" applyFont="1" applyAlignment="1">
      <alignment horizontal="center" vertical="center" wrapText="1"/>
    </xf>
    <xf numFmtId="0" fontId="11" fillId="0" borderId="0" xfId="0" applyFont="1" applyBorder="1" applyAlignment="1" applyProtection="1">
      <alignment horizontal="center" vertical="center" wrapText="1"/>
      <protection locked="0"/>
    </xf>
    <xf numFmtId="0" fontId="6" fillId="0" borderId="0" xfId="0" applyFont="1" applyAlignment="1">
      <alignment horizontal="left" vertical="center" wrapText="1"/>
    </xf>
    <xf numFmtId="0" fontId="18" fillId="0" borderId="11"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2"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12" xfId="0" applyFont="1" applyBorder="1" applyAlignment="1">
      <alignment horizontal="center" vertical="center" wrapText="1"/>
    </xf>
    <xf numFmtId="0" fontId="8" fillId="0" borderId="11" xfId="0" applyFont="1" applyBorder="1" applyAlignment="1" applyProtection="1">
      <alignment horizontal="center" vertical="center" wrapText="1"/>
      <protection locked="0"/>
    </xf>
    <xf numFmtId="0" fontId="8" fillId="0" borderId="0" xfId="0" applyFont="1" applyBorder="1" applyAlignment="1" applyProtection="1">
      <alignment horizontal="center" vertical="center" wrapText="1"/>
      <protection locked="0"/>
    </xf>
    <xf numFmtId="0" fontId="8" fillId="0" borderId="12" xfId="0" applyFont="1" applyBorder="1" applyAlignment="1" applyProtection="1">
      <alignment horizontal="center" vertical="center" wrapText="1"/>
      <protection locked="0"/>
    </xf>
    <xf numFmtId="0" fontId="9" fillId="0" borderId="0" xfId="0" applyFont="1" applyAlignment="1">
      <alignment horizontal="center" vertical="center" wrapText="1"/>
    </xf>
    <xf numFmtId="0" fontId="18" fillId="0" borderId="11" xfId="0" applyFont="1" applyBorder="1" applyAlignment="1" applyProtection="1">
      <alignment horizontal="center" vertical="center" wrapText="1"/>
      <protection locked="0"/>
    </xf>
    <xf numFmtId="0" fontId="18" fillId="0" borderId="0" xfId="0" applyFont="1" applyBorder="1" applyAlignment="1" applyProtection="1">
      <alignment horizontal="center" vertical="center" wrapText="1"/>
      <protection locked="0"/>
    </xf>
    <xf numFmtId="0" fontId="18" fillId="0" borderId="12" xfId="0" applyFont="1" applyBorder="1" applyAlignment="1" applyProtection="1">
      <alignment horizontal="center" vertical="center" wrapText="1"/>
      <protection locked="0"/>
    </xf>
    <xf numFmtId="0" fontId="11" fillId="0" borderId="0" xfId="0" applyFont="1" applyBorder="1" applyAlignment="1" applyProtection="1">
      <alignment horizontal="center" vertical="center"/>
      <protection locked="0"/>
    </xf>
    <xf numFmtId="0" fontId="5" fillId="0" borderId="11" xfId="0" applyFont="1" applyBorder="1" applyAlignment="1" applyProtection="1">
      <alignment horizontal="center"/>
      <protection locked="0"/>
    </xf>
    <xf numFmtId="0" fontId="5" fillId="0" borderId="12" xfId="0" applyFont="1" applyBorder="1" applyAlignment="1" applyProtection="1">
      <alignment horizontal="center"/>
      <protection locked="0"/>
    </xf>
    <xf numFmtId="0" fontId="5" fillId="0" borderId="13" xfId="0" applyFont="1" applyBorder="1" applyAlignment="1">
      <alignment horizontal="center"/>
    </xf>
    <xf numFmtId="0" fontId="5" fillId="0" borderId="14" xfId="0" applyFont="1" applyBorder="1" applyAlignment="1">
      <alignment horizontal="center"/>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4" fillId="0" borderId="15"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17" xfId="0" applyFont="1" applyBorder="1" applyAlignment="1" applyProtection="1">
      <alignment horizontal="center" vertical="center" wrapText="1"/>
      <protection locked="0"/>
    </xf>
    <xf numFmtId="0" fontId="7" fillId="0" borderId="15" xfId="0" applyFont="1" applyBorder="1" applyAlignment="1" applyProtection="1">
      <alignment horizontal="center" vertical="center" wrapText="1"/>
      <protection locked="0"/>
    </xf>
    <xf numFmtId="0" fontId="7" fillId="0" borderId="16" xfId="0" applyFont="1" applyBorder="1" applyAlignment="1" applyProtection="1">
      <alignment horizontal="center" vertical="center" wrapText="1"/>
      <protection locked="0"/>
    </xf>
    <xf numFmtId="0" fontId="7" fillId="0" borderId="17" xfId="0" applyFont="1" applyBorder="1" applyAlignment="1" applyProtection="1">
      <alignment horizontal="center" vertical="center" wrapText="1"/>
      <protection locked="0"/>
    </xf>
    <xf numFmtId="0" fontId="6" fillId="0" borderId="15" xfId="0" applyFont="1" applyBorder="1" applyAlignment="1">
      <alignment horizontal="center" vertical="center" wrapText="1"/>
    </xf>
    <xf numFmtId="0" fontId="6" fillId="0" borderId="17"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4" fillId="0" borderId="0" xfId="0" applyFont="1" applyAlignment="1" applyProtection="1">
      <alignment horizontal="left" vertical="center" wrapText="1"/>
    </xf>
    <xf numFmtId="0" fontId="25" fillId="0" borderId="0" xfId="0" applyFont="1" applyAlignment="1" applyProtection="1">
      <alignment horizontal="left" vertical="center" wrapText="1"/>
    </xf>
    <xf numFmtId="0" fontId="24" fillId="0" borderId="0" xfId="0" applyFont="1" applyAlignment="1" applyProtection="1">
      <alignment horizontal="left" vertical="center" wrapText="1"/>
      <protection locked="0"/>
    </xf>
    <xf numFmtId="0" fontId="24" fillId="0" borderId="0" xfId="0" applyFont="1" applyAlignment="1" applyProtection="1">
      <alignment horizontal="left" vertical="center"/>
      <protection locked="0"/>
    </xf>
    <xf numFmtId="0" fontId="30" fillId="7" borderId="7"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9" fillId="0" borderId="0" xfId="0" applyFont="1" applyAlignment="1" applyProtection="1">
      <alignment horizontal="left" wrapText="1"/>
      <protection locked="0"/>
    </xf>
    <xf numFmtId="0" fontId="9" fillId="0" borderId="0" xfId="0" applyFont="1" applyAlignment="1" applyProtection="1">
      <alignment horizontal="left" vertical="center" wrapText="1"/>
    </xf>
    <xf numFmtId="0" fontId="6" fillId="0" borderId="0" xfId="0" applyFont="1" applyAlignment="1" applyProtection="1">
      <alignment horizontal="left" vertical="center" wrapText="1"/>
    </xf>
    <xf numFmtId="0" fontId="4" fillId="0" borderId="0" xfId="0" applyFont="1" applyBorder="1" applyAlignment="1" applyProtection="1">
      <alignment horizontal="left" vertical="center"/>
    </xf>
    <xf numFmtId="0" fontId="24" fillId="0" borderId="0" xfId="0" applyFont="1" applyAlignment="1" applyProtection="1">
      <alignment horizontal="left" vertical="center"/>
    </xf>
    <xf numFmtId="0" fontId="25" fillId="0" borderId="0" xfId="0" applyFont="1" applyAlignment="1" applyProtection="1">
      <alignment horizontal="left" vertical="center"/>
    </xf>
    <xf numFmtId="0" fontId="18" fillId="0" borderId="0" xfId="0" applyFont="1" applyAlignment="1">
      <alignment horizontal="left" wrapText="1"/>
    </xf>
    <xf numFmtId="0" fontId="15" fillId="5" borderId="0" xfId="0" applyFont="1" applyFill="1" applyAlignment="1" applyProtection="1">
      <alignment horizontal="center" vertical="center"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35" fillId="0" borderId="15" xfId="0" applyFont="1" applyBorder="1" applyAlignment="1">
      <alignment horizontal="center" vertical="center" wrapText="1"/>
    </xf>
    <xf numFmtId="0" fontId="35" fillId="0" borderId="17" xfId="0" applyFont="1" applyBorder="1" applyAlignment="1">
      <alignment horizontal="center" vertical="center" wrapText="1"/>
    </xf>
    <xf numFmtId="0" fontId="4" fillId="0" borderId="0" xfId="0" applyFont="1" applyBorder="1" applyAlignment="1">
      <alignment horizontal="left" vertical="center" wrapText="1"/>
    </xf>
    <xf numFmtId="0" fontId="2" fillId="2" borderId="2" xfId="0"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0" fontId="37" fillId="9" borderId="0" xfId="0" applyFont="1" applyFill="1" applyAlignment="1" applyProtection="1">
      <alignment horizontal="left" vertical="center" wrapText="1"/>
    </xf>
    <xf numFmtId="0" fontId="14" fillId="0" borderId="0" xfId="0" applyFont="1" applyAlignment="1">
      <alignment horizontal="center" vertical="top" wrapText="1"/>
    </xf>
    <xf numFmtId="0" fontId="26" fillId="0" borderId="0" xfId="0" applyFont="1" applyAlignment="1">
      <alignment horizontal="left" wrapText="1"/>
    </xf>
    <xf numFmtId="0" fontId="9" fillId="0" borderId="0" xfId="0" applyFont="1" applyAlignment="1">
      <alignment horizontal="right" wrapText="1"/>
    </xf>
    <xf numFmtId="0" fontId="9" fillId="0" borderId="0" xfId="0" applyFont="1" applyAlignment="1">
      <alignment horizontal="center" wrapText="1"/>
    </xf>
    <xf numFmtId="0" fontId="24" fillId="0" borderId="0" xfId="0" applyFont="1" applyAlignment="1" applyProtection="1">
      <alignment horizontal="left" vertical="top" wrapText="1"/>
      <protection locked="0"/>
    </xf>
    <xf numFmtId="0" fontId="24" fillId="0" borderId="0" xfId="0" applyFont="1" applyAlignment="1" applyProtection="1">
      <alignment horizontal="left" vertical="top"/>
      <protection locked="0"/>
    </xf>
    <xf numFmtId="0" fontId="9" fillId="0" borderId="0" xfId="0" applyFont="1" applyAlignment="1" applyProtection="1">
      <alignment horizontal="left" vertical="top" wrapText="1" indent="1"/>
    </xf>
    <xf numFmtId="0" fontId="9" fillId="0" borderId="0" xfId="0" applyFont="1" applyAlignment="1" applyProtection="1">
      <alignment horizontal="left" vertical="center" wrapText="1" indent="1"/>
    </xf>
    <xf numFmtId="0" fontId="9" fillId="0" borderId="0" xfId="0" applyFont="1" applyAlignment="1" applyProtection="1">
      <alignment horizontal="left" wrapText="1"/>
    </xf>
    <xf numFmtId="0" fontId="9" fillId="0" borderId="5" xfId="0" applyFont="1" applyBorder="1" applyAlignment="1" applyProtection="1">
      <alignment horizontal="left"/>
      <protection locked="0"/>
    </xf>
  </cellXfs>
  <cellStyles count="4">
    <cellStyle name="Dziesiętny" xfId="3" builtinId="3"/>
    <cellStyle name="Excel Built-in Normal" xfId="1"/>
    <cellStyle name="Normalny" xfId="0" builtinId="0"/>
    <cellStyle name="Walutowy" xfId="2" builtinId="4"/>
  </cellStyles>
  <dxfs count="16">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u/>
        <color rgb="FFFF0000"/>
      </font>
    </dxf>
    <dxf>
      <font>
        <u/>
        <color rgb="FFFF0000"/>
      </font>
    </dxf>
    <dxf>
      <font>
        <b/>
        <i val="0"/>
        <color theme="0"/>
      </font>
      <fill>
        <patternFill>
          <bgColor rgb="FFFF0000"/>
        </patternFill>
      </fill>
    </dxf>
    <dxf>
      <font>
        <u/>
        <color rgb="FFFF0000"/>
      </font>
    </dxf>
    <dxf>
      <font>
        <b/>
        <i val="0"/>
        <color theme="0"/>
      </font>
      <fill>
        <patternFill>
          <bgColor rgb="FFFF0000"/>
        </patternFill>
      </fill>
    </dxf>
  </dxfs>
  <tableStyles count="0" defaultTableStyle="TableStyleMedium2" defaultPivotStyle="PivotStyleLight16"/>
  <colors>
    <mruColors>
      <color rgb="FF0000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33"/>
  <sheetViews>
    <sheetView showZeros="0" tabSelected="1" zoomScale="80" zoomScaleNormal="80" workbookViewId="0">
      <selection activeCell="B3" sqref="B3:I3"/>
    </sheetView>
  </sheetViews>
  <sheetFormatPr defaultRowHeight="15" x14ac:dyDescent="0.25"/>
  <cols>
    <col min="1" max="1" width="8.5703125" style="1" customWidth="1"/>
    <col min="2" max="2" width="10.140625" style="1" customWidth="1"/>
    <col min="3" max="3" width="48.5703125" style="1" customWidth="1"/>
    <col min="4" max="4" width="11.5703125" style="1" customWidth="1"/>
    <col min="5" max="5" width="9.42578125" style="1" customWidth="1"/>
    <col min="6" max="6" width="15.42578125" style="1" customWidth="1"/>
    <col min="7" max="7" width="13.5703125" style="1" customWidth="1"/>
    <col min="8" max="8" width="14" style="1" customWidth="1"/>
    <col min="9" max="9" width="13.7109375" style="1" customWidth="1"/>
    <col min="10" max="16384" width="9.140625" style="1"/>
  </cols>
  <sheetData>
    <row r="1" spans="1:10" ht="15.75" x14ac:dyDescent="0.25">
      <c r="A1" s="122"/>
      <c r="B1" s="122"/>
      <c r="C1" s="122"/>
      <c r="D1" s="122"/>
      <c r="E1" s="122"/>
      <c r="F1" s="122"/>
      <c r="G1" s="122"/>
      <c r="H1" s="122"/>
      <c r="I1" s="122"/>
      <c r="J1" s="122"/>
    </row>
    <row r="2" spans="1:10" ht="15.75" customHeight="1" x14ac:dyDescent="0.25">
      <c r="A2" s="123" t="s">
        <v>50</v>
      </c>
      <c r="B2" s="123"/>
      <c r="C2" s="123"/>
      <c r="D2" s="123"/>
      <c r="E2" s="123"/>
      <c r="F2" s="123"/>
      <c r="G2" s="123"/>
      <c r="H2" s="123"/>
      <c r="I2" s="123"/>
      <c r="J2" s="123"/>
    </row>
    <row r="3" spans="1:10" s="31" customFormat="1" ht="21" customHeight="1" x14ac:dyDescent="0.35">
      <c r="A3" s="2"/>
      <c r="B3" s="124"/>
      <c r="C3" s="124"/>
      <c r="D3" s="124"/>
      <c r="E3" s="124"/>
      <c r="F3" s="124"/>
      <c r="G3" s="124"/>
      <c r="H3" s="124"/>
      <c r="I3" s="124"/>
    </row>
    <row r="4" spans="1:10" s="8" customFormat="1" ht="15.75" x14ac:dyDescent="0.25">
      <c r="A4" s="22"/>
      <c r="B4" s="23" t="s">
        <v>25</v>
      </c>
      <c r="C4" s="25"/>
      <c r="E4" s="23" t="s">
        <v>27</v>
      </c>
      <c r="F4" s="24"/>
      <c r="G4" s="24"/>
      <c r="H4" s="24"/>
      <c r="I4" s="25"/>
    </row>
    <row r="5" spans="1:10" ht="21" customHeight="1" x14ac:dyDescent="0.25">
      <c r="A5" s="2" t="s">
        <v>0</v>
      </c>
      <c r="B5" s="90"/>
      <c r="C5" s="96"/>
      <c r="D5" s="2"/>
      <c r="E5" s="127" t="s">
        <v>29</v>
      </c>
      <c r="F5" s="128"/>
      <c r="G5" s="128"/>
      <c r="H5" s="128"/>
      <c r="I5" s="129"/>
    </row>
    <row r="6" spans="1:10" ht="21" customHeight="1" x14ac:dyDescent="0.25">
      <c r="A6" s="3" t="s">
        <v>0</v>
      </c>
      <c r="B6" s="141" t="s">
        <v>28</v>
      </c>
      <c r="C6" s="142"/>
      <c r="D6" s="3"/>
      <c r="E6" s="130" t="s">
        <v>30</v>
      </c>
      <c r="F6" s="131"/>
      <c r="G6" s="131"/>
      <c r="H6" s="131"/>
      <c r="I6" s="132"/>
    </row>
    <row r="7" spans="1:10" ht="21" customHeight="1" x14ac:dyDescent="0.25">
      <c r="A7" s="4" t="s">
        <v>1</v>
      </c>
      <c r="B7" s="91"/>
      <c r="C7" s="97"/>
      <c r="E7" s="137" t="s">
        <v>282</v>
      </c>
      <c r="F7" s="138"/>
      <c r="G7" s="138"/>
      <c r="H7" s="138"/>
      <c r="I7" s="139"/>
    </row>
    <row r="8" spans="1:10" ht="21" x14ac:dyDescent="0.25">
      <c r="A8" s="4"/>
      <c r="B8" s="91"/>
      <c r="C8" s="97"/>
      <c r="E8" s="133"/>
      <c r="F8" s="134"/>
      <c r="G8" s="134"/>
      <c r="H8" s="134"/>
      <c r="I8" s="135"/>
    </row>
    <row r="9" spans="1:10" ht="18" customHeight="1" x14ac:dyDescent="0.25">
      <c r="A9" s="5" t="s">
        <v>2</v>
      </c>
      <c r="B9" s="141" t="s">
        <v>28</v>
      </c>
      <c r="C9" s="142"/>
      <c r="D9" s="5"/>
      <c r="E9" s="133" t="s">
        <v>283</v>
      </c>
      <c r="F9" s="134"/>
      <c r="G9" s="134"/>
      <c r="H9" s="134"/>
      <c r="I9" s="135"/>
    </row>
    <row r="10" spans="1:10" ht="18.75" customHeight="1" x14ac:dyDescent="0.25">
      <c r="A10" s="6"/>
      <c r="B10" s="91"/>
      <c r="C10" s="97"/>
      <c r="E10" s="133"/>
      <c r="F10" s="134"/>
      <c r="G10" s="134"/>
      <c r="H10" s="134"/>
      <c r="I10" s="135"/>
    </row>
    <row r="11" spans="1:10" ht="21.75" customHeight="1" x14ac:dyDescent="0.25">
      <c r="A11" s="6"/>
      <c r="B11" s="141" t="s">
        <v>28</v>
      </c>
      <c r="C11" s="142"/>
      <c r="E11" s="133" t="s">
        <v>284</v>
      </c>
      <c r="F11" s="134"/>
      <c r="G11" s="134"/>
      <c r="H11" s="134"/>
      <c r="I11" s="135"/>
    </row>
    <row r="12" spans="1:10" x14ac:dyDescent="0.25">
      <c r="A12" s="6"/>
      <c r="B12" s="143" t="s">
        <v>26</v>
      </c>
      <c r="C12" s="144"/>
      <c r="E12" s="19"/>
      <c r="F12" s="20"/>
      <c r="G12" s="20"/>
      <c r="H12" s="20"/>
      <c r="I12" s="21"/>
    </row>
    <row r="14" spans="1:10" ht="21" customHeight="1" x14ac:dyDescent="0.25">
      <c r="A14" s="124" t="s">
        <v>31</v>
      </c>
      <c r="B14" s="124"/>
      <c r="C14" s="124"/>
      <c r="D14" s="124"/>
      <c r="E14" s="124"/>
      <c r="F14" s="124"/>
      <c r="G14" s="124"/>
      <c r="H14" s="124"/>
      <c r="I14" s="124"/>
      <c r="J14" s="124"/>
    </row>
    <row r="15" spans="1:10" x14ac:dyDescent="0.25">
      <c r="A15" s="136"/>
      <c r="B15" s="136"/>
      <c r="C15" s="136"/>
      <c r="D15" s="136"/>
      <c r="E15" s="136"/>
      <c r="F15" s="136"/>
      <c r="G15" s="136"/>
      <c r="H15" s="136"/>
    </row>
    <row r="16" spans="1:10" s="8" customFormat="1" ht="27.75" customHeight="1" x14ac:dyDescent="0.25">
      <c r="A16" s="7"/>
      <c r="B16" s="140" t="s">
        <v>357</v>
      </c>
      <c r="C16" s="140"/>
      <c r="D16" s="140"/>
      <c r="E16" s="140"/>
      <c r="F16" s="140"/>
      <c r="G16" s="140"/>
      <c r="H16" s="140"/>
      <c r="I16" s="140"/>
    </row>
    <row r="17" spans="1:10" s="8" customFormat="1" ht="30" customHeight="1" x14ac:dyDescent="0.25">
      <c r="A17" s="26"/>
      <c r="B17" s="125" t="s">
        <v>358</v>
      </c>
      <c r="C17" s="125"/>
      <c r="D17" s="125"/>
      <c r="E17" s="125"/>
      <c r="F17" s="125"/>
      <c r="G17" s="125"/>
      <c r="H17" s="125"/>
      <c r="I17" s="125"/>
    </row>
    <row r="18" spans="1:10" s="8" customFormat="1" ht="23.25" customHeight="1" x14ac:dyDescent="0.25">
      <c r="A18" s="26"/>
      <c r="B18" s="125"/>
      <c r="C18" s="125"/>
      <c r="D18" s="125"/>
      <c r="E18" s="125"/>
      <c r="F18" s="125"/>
      <c r="G18" s="125"/>
      <c r="H18" s="125"/>
      <c r="I18" s="125"/>
    </row>
    <row r="19" spans="1:10" s="8" customFormat="1" ht="23.25" customHeight="1" x14ac:dyDescent="0.25">
      <c r="A19" s="26"/>
      <c r="B19" s="125"/>
      <c r="C19" s="125"/>
      <c r="D19" s="125"/>
      <c r="E19" s="125"/>
      <c r="F19" s="125"/>
      <c r="G19" s="125"/>
      <c r="H19" s="125"/>
      <c r="I19" s="125"/>
    </row>
    <row r="20" spans="1:10" s="8" customFormat="1" ht="23.25" customHeight="1" x14ac:dyDescent="0.25">
      <c r="A20" s="26"/>
      <c r="B20" s="26"/>
      <c r="C20" s="26"/>
      <c r="D20" s="26"/>
      <c r="E20" s="26"/>
      <c r="F20" s="26"/>
      <c r="G20" s="26"/>
      <c r="H20" s="26"/>
    </row>
    <row r="21" spans="1:10" s="8" customFormat="1" ht="23.25" customHeight="1" x14ac:dyDescent="0.25">
      <c r="A21" s="27" t="s">
        <v>33</v>
      </c>
      <c r="B21" s="126" t="s">
        <v>34</v>
      </c>
      <c r="C21" s="126"/>
      <c r="D21" s="126"/>
      <c r="E21" s="126"/>
      <c r="F21" s="126"/>
      <c r="G21" s="126"/>
      <c r="H21" s="126"/>
      <c r="I21" s="126"/>
    </row>
    <row r="22" spans="1:10" ht="21" customHeight="1" x14ac:dyDescent="0.25">
      <c r="A22" s="2"/>
      <c r="B22" s="145"/>
      <c r="C22" s="147"/>
      <c r="D22" s="145" t="s">
        <v>32</v>
      </c>
      <c r="E22" s="146"/>
      <c r="F22" s="146"/>
      <c r="G22" s="146"/>
      <c r="H22" s="146"/>
      <c r="I22" s="147"/>
      <c r="J22" s="2"/>
    </row>
    <row r="23" spans="1:10" ht="66.75" customHeight="1" x14ac:dyDescent="0.25">
      <c r="A23" s="2"/>
      <c r="B23" s="145" t="s">
        <v>312</v>
      </c>
      <c r="C23" s="147"/>
      <c r="D23" s="148"/>
      <c r="E23" s="149"/>
      <c r="F23" s="149"/>
      <c r="G23" s="149"/>
      <c r="H23" s="149"/>
      <c r="I23" s="150"/>
      <c r="J23" s="2"/>
    </row>
    <row r="24" spans="1:10" ht="21" customHeight="1" x14ac:dyDescent="0.25">
      <c r="A24" s="124"/>
      <c r="B24" s="124"/>
      <c r="C24" s="124"/>
      <c r="D24" s="124"/>
      <c r="E24" s="124"/>
      <c r="F24" s="124"/>
      <c r="G24" s="124"/>
      <c r="H24" s="124"/>
      <c r="I24" s="124"/>
      <c r="J24" s="124"/>
    </row>
    <row r="25" spans="1:10" ht="21" customHeight="1" x14ac:dyDescent="0.25">
      <c r="A25" s="27" t="s">
        <v>36</v>
      </c>
      <c r="B25" s="126" t="s">
        <v>35</v>
      </c>
      <c r="C25" s="126"/>
      <c r="D25" s="126"/>
      <c r="E25" s="126"/>
      <c r="F25" s="126"/>
      <c r="G25" s="126"/>
      <c r="H25" s="126"/>
      <c r="I25" s="126"/>
      <c r="J25" s="2"/>
    </row>
    <row r="26" spans="1:10" ht="21" customHeight="1" x14ac:dyDescent="0.25">
      <c r="A26" s="2"/>
      <c r="B26" s="154" t="s">
        <v>37</v>
      </c>
      <c r="C26" s="155"/>
      <c r="D26" s="151"/>
      <c r="E26" s="152"/>
      <c r="F26" s="152"/>
      <c r="G26" s="152"/>
      <c r="H26" s="152"/>
      <c r="I26" s="153"/>
      <c r="J26" s="2"/>
    </row>
    <row r="27" spans="1:10" ht="21" customHeight="1" x14ac:dyDescent="0.25">
      <c r="A27" s="2"/>
      <c r="B27" s="154" t="s">
        <v>38</v>
      </c>
      <c r="C27" s="155"/>
      <c r="D27" s="151"/>
      <c r="E27" s="152"/>
      <c r="F27" s="152"/>
      <c r="G27" s="152"/>
      <c r="H27" s="152"/>
      <c r="I27" s="153"/>
      <c r="J27" s="2"/>
    </row>
    <row r="28" spans="1:10" ht="21" customHeight="1" x14ac:dyDescent="0.25">
      <c r="A28" s="2"/>
      <c r="B28" s="154" t="s">
        <v>39</v>
      </c>
      <c r="C28" s="155"/>
      <c r="D28" s="151"/>
      <c r="E28" s="152"/>
      <c r="F28" s="152"/>
      <c r="G28" s="152"/>
      <c r="H28" s="152"/>
      <c r="I28" s="153"/>
      <c r="J28" s="2"/>
    </row>
    <row r="29" spans="1:10" ht="21" customHeight="1" x14ac:dyDescent="0.25">
      <c r="A29" s="2"/>
      <c r="B29" s="154" t="s">
        <v>40</v>
      </c>
      <c r="C29" s="155"/>
      <c r="D29" s="151"/>
      <c r="E29" s="152"/>
      <c r="F29" s="152"/>
      <c r="G29" s="152"/>
      <c r="H29" s="152"/>
      <c r="I29" s="153"/>
      <c r="J29" s="2"/>
    </row>
    <row r="30" spans="1:10" ht="21" customHeight="1" x14ac:dyDescent="0.25">
      <c r="A30" s="27" t="s">
        <v>41</v>
      </c>
      <c r="B30" s="126" t="s">
        <v>289</v>
      </c>
      <c r="C30" s="126"/>
      <c r="D30" s="126"/>
      <c r="E30" s="126"/>
      <c r="F30" s="126"/>
      <c r="G30" s="126"/>
      <c r="H30" s="126"/>
      <c r="I30" s="126"/>
      <c r="J30" s="2"/>
    </row>
    <row r="31" spans="1:10" ht="21" customHeight="1" x14ac:dyDescent="0.25">
      <c r="A31" s="2"/>
      <c r="B31" s="175" t="s">
        <v>37</v>
      </c>
      <c r="C31" s="176"/>
      <c r="D31" s="151"/>
      <c r="E31" s="152"/>
      <c r="F31" s="152"/>
      <c r="G31" s="152"/>
      <c r="H31" s="152"/>
      <c r="I31" s="153"/>
      <c r="J31" s="2"/>
    </row>
    <row r="32" spans="1:10" ht="21" customHeight="1" x14ac:dyDescent="0.25">
      <c r="A32" s="2"/>
      <c r="B32" s="175" t="s">
        <v>38</v>
      </c>
      <c r="C32" s="176"/>
      <c r="D32" s="151"/>
      <c r="E32" s="152"/>
      <c r="F32" s="152"/>
      <c r="G32" s="152"/>
      <c r="H32" s="152"/>
      <c r="I32" s="153"/>
      <c r="J32" s="2"/>
    </row>
    <row r="33" spans="1:11" ht="21" customHeight="1" x14ac:dyDescent="0.25">
      <c r="A33" s="2"/>
      <c r="B33" s="175" t="s">
        <v>39</v>
      </c>
      <c r="C33" s="176"/>
      <c r="D33" s="151"/>
      <c r="E33" s="152"/>
      <c r="F33" s="152"/>
      <c r="G33" s="152"/>
      <c r="H33" s="152"/>
      <c r="I33" s="153"/>
      <c r="J33" s="2"/>
    </row>
    <row r="34" spans="1:11" ht="21" customHeight="1" x14ac:dyDescent="0.25">
      <c r="A34" s="2"/>
      <c r="B34" s="175" t="s">
        <v>40</v>
      </c>
      <c r="C34" s="176"/>
      <c r="D34" s="151"/>
      <c r="E34" s="152"/>
      <c r="F34" s="152"/>
      <c r="G34" s="152"/>
      <c r="H34" s="152"/>
      <c r="I34" s="153"/>
      <c r="J34" s="2"/>
    </row>
    <row r="35" spans="1:11" ht="21" customHeight="1" x14ac:dyDescent="0.25">
      <c r="A35" s="2"/>
      <c r="B35" s="28"/>
      <c r="C35" s="29"/>
      <c r="D35" s="106"/>
      <c r="E35" s="107"/>
      <c r="F35" s="108"/>
      <c r="G35" s="108"/>
      <c r="H35" s="108"/>
      <c r="I35" s="109"/>
      <c r="J35" s="104"/>
      <c r="K35" s="105"/>
    </row>
    <row r="36" spans="1:11" ht="21" customHeight="1" x14ac:dyDescent="0.25">
      <c r="A36" s="30" t="s">
        <v>43</v>
      </c>
      <c r="B36" s="126" t="s">
        <v>280</v>
      </c>
      <c r="C36" s="126"/>
      <c r="D36" s="126"/>
      <c r="E36" s="126"/>
      <c r="F36" s="126"/>
      <c r="G36" s="126"/>
      <c r="H36" s="126"/>
      <c r="I36" s="126"/>
      <c r="J36" s="2"/>
    </row>
    <row r="37" spans="1:11" ht="21" customHeight="1" x14ac:dyDescent="0.25">
      <c r="A37" s="2"/>
      <c r="B37" s="177" t="s">
        <v>281</v>
      </c>
      <c r="C37" s="177"/>
      <c r="D37" s="177"/>
      <c r="E37" s="177"/>
      <c r="F37" s="177"/>
      <c r="G37" s="177"/>
      <c r="H37" s="177"/>
      <c r="I37" s="177"/>
      <c r="J37" s="2"/>
    </row>
    <row r="38" spans="1:11" ht="8.25" customHeight="1" thickBot="1" x14ac:dyDescent="0.3">
      <c r="A38" s="2"/>
      <c r="B38" s="28"/>
      <c r="C38" s="29"/>
      <c r="D38" s="29"/>
      <c r="E38" s="29"/>
      <c r="F38" s="29"/>
      <c r="G38" s="29"/>
      <c r="H38" s="29"/>
      <c r="I38" s="29"/>
      <c r="J38" s="2"/>
    </row>
    <row r="39" spans="1:11" s="9" customFormat="1" ht="26.25" customHeight="1" x14ac:dyDescent="0.25">
      <c r="A39" s="173" t="s">
        <v>6</v>
      </c>
      <c r="B39" s="173" t="s">
        <v>7</v>
      </c>
      <c r="C39" s="163"/>
      <c r="D39" s="163" t="s">
        <v>8</v>
      </c>
      <c r="E39" s="156" t="s">
        <v>9</v>
      </c>
      <c r="F39" s="178" t="s">
        <v>17</v>
      </c>
      <c r="G39" s="156" t="s">
        <v>52</v>
      </c>
      <c r="H39" s="156" t="s">
        <v>18</v>
      </c>
      <c r="I39" s="156" t="s">
        <v>288</v>
      </c>
      <c r="J39" s="156" t="s">
        <v>16</v>
      </c>
    </row>
    <row r="40" spans="1:11" s="9" customFormat="1" ht="48.75" customHeight="1" thickBot="1" x14ac:dyDescent="0.3">
      <c r="A40" s="174"/>
      <c r="B40" s="174"/>
      <c r="C40" s="164"/>
      <c r="D40" s="164"/>
      <c r="E40" s="157"/>
      <c r="F40" s="179"/>
      <c r="G40" s="157"/>
      <c r="H40" s="157"/>
      <c r="I40" s="157"/>
      <c r="J40" s="157"/>
    </row>
    <row r="41" spans="1:11" s="9" customFormat="1" ht="16.5" thickBot="1" x14ac:dyDescent="0.3">
      <c r="A41" s="10">
        <v>1</v>
      </c>
      <c r="B41" s="11">
        <v>2</v>
      </c>
      <c r="C41" s="12"/>
      <c r="D41" s="12">
        <v>3</v>
      </c>
      <c r="E41" s="12">
        <v>4</v>
      </c>
      <c r="F41" s="45">
        <v>5</v>
      </c>
      <c r="G41" s="12">
        <v>6</v>
      </c>
      <c r="H41" s="12">
        <v>7</v>
      </c>
      <c r="I41" s="12">
        <v>8</v>
      </c>
      <c r="J41" s="12">
        <v>9</v>
      </c>
    </row>
    <row r="42" spans="1:11" s="9" customFormat="1" ht="16.5" thickBot="1" x14ac:dyDescent="0.3">
      <c r="A42" s="46">
        <v>1</v>
      </c>
      <c r="B42" s="47" t="s">
        <v>53</v>
      </c>
      <c r="C42" s="47"/>
      <c r="D42" s="47"/>
      <c r="E42" s="48"/>
      <c r="F42" s="49"/>
      <c r="G42" s="48"/>
      <c r="H42" s="48"/>
      <c r="I42" s="48"/>
      <c r="J42" s="48"/>
    </row>
    <row r="43" spans="1:11" s="9" customFormat="1" ht="19.5" customHeight="1" thickBot="1" x14ac:dyDescent="0.3">
      <c r="A43" s="50" t="s">
        <v>54</v>
      </c>
      <c r="B43" s="51" t="s">
        <v>55</v>
      </c>
      <c r="C43" s="52"/>
      <c r="D43" s="52" t="s">
        <v>56</v>
      </c>
      <c r="E43" s="52">
        <v>23</v>
      </c>
      <c r="F43" s="54">
        <v>60</v>
      </c>
      <c r="G43" s="53"/>
      <c r="H43" s="55">
        <f>G43*1.23</f>
        <v>0</v>
      </c>
      <c r="I43" s="55">
        <v>20</v>
      </c>
      <c r="J43" s="56">
        <f>G43*I43</f>
        <v>0</v>
      </c>
    </row>
    <row r="44" spans="1:11" s="9" customFormat="1" ht="19.5" customHeight="1" thickBot="1" x14ac:dyDescent="0.3">
      <c r="A44" s="50" t="s">
        <v>57</v>
      </c>
      <c r="B44" s="51" t="s">
        <v>58</v>
      </c>
      <c r="C44" s="52"/>
      <c r="D44" s="52" t="s">
        <v>56</v>
      </c>
      <c r="E44" s="52">
        <v>23</v>
      </c>
      <c r="F44" s="54">
        <v>70</v>
      </c>
      <c r="G44" s="53"/>
      <c r="H44" s="55">
        <f>G44*1.23</f>
        <v>0</v>
      </c>
      <c r="I44" s="55">
        <v>0.4</v>
      </c>
      <c r="J44" s="56">
        <f>G44*I44</f>
        <v>0</v>
      </c>
    </row>
    <row r="45" spans="1:11" s="9" customFormat="1" ht="19.5" customHeight="1" thickBot="1" x14ac:dyDescent="0.3">
      <c r="A45" s="50" t="s">
        <v>59</v>
      </c>
      <c r="B45" s="51" t="s">
        <v>60</v>
      </c>
      <c r="C45" s="52"/>
      <c r="D45" s="52" t="s">
        <v>56</v>
      </c>
      <c r="E45" s="52">
        <v>23</v>
      </c>
      <c r="F45" s="54">
        <v>85</v>
      </c>
      <c r="G45" s="53"/>
      <c r="H45" s="55">
        <f>G45*1.23</f>
        <v>0</v>
      </c>
      <c r="I45" s="55">
        <v>12</v>
      </c>
      <c r="J45" s="56">
        <f>G45*I45</f>
        <v>0</v>
      </c>
    </row>
    <row r="46" spans="1:11" s="9" customFormat="1" ht="19.5" customHeight="1" thickBot="1" x14ac:dyDescent="0.3">
      <c r="A46" s="50" t="s">
        <v>61</v>
      </c>
      <c r="B46" s="51" t="s">
        <v>62</v>
      </c>
      <c r="C46" s="52"/>
      <c r="D46" s="52" t="s">
        <v>56</v>
      </c>
      <c r="E46" s="52">
        <v>23</v>
      </c>
      <c r="F46" s="54">
        <v>135</v>
      </c>
      <c r="G46" s="53"/>
      <c r="H46" s="55">
        <f>G46*1.23</f>
        <v>0</v>
      </c>
      <c r="I46" s="55">
        <v>8</v>
      </c>
      <c r="J46" s="56">
        <f>G46*I46</f>
        <v>0</v>
      </c>
    </row>
    <row r="47" spans="1:11" s="9" customFormat="1" ht="19.5" customHeight="1" thickBot="1" x14ac:dyDescent="0.3">
      <c r="A47" s="46">
        <v>2</v>
      </c>
      <c r="B47" s="57" t="s">
        <v>63</v>
      </c>
      <c r="C47" s="57"/>
      <c r="D47" s="57"/>
      <c r="E47" s="49"/>
      <c r="F47" s="58" t="s">
        <v>324</v>
      </c>
      <c r="G47" s="58" t="s">
        <v>324</v>
      </c>
      <c r="H47" s="59"/>
      <c r="I47" s="59"/>
      <c r="J47" s="59"/>
    </row>
    <row r="48" spans="1:11" s="9" customFormat="1" ht="19.5" customHeight="1" thickBot="1" x14ac:dyDescent="0.3">
      <c r="A48" s="50" t="s">
        <v>64</v>
      </c>
      <c r="B48" s="51" t="s">
        <v>325</v>
      </c>
      <c r="C48" s="52"/>
      <c r="D48" s="52" t="s">
        <v>56</v>
      </c>
      <c r="E48" s="52">
        <v>23</v>
      </c>
      <c r="F48" s="54">
        <v>30</v>
      </c>
      <c r="G48" s="53"/>
      <c r="H48" s="55">
        <f t="shared" ref="H48:H56" si="0">G48*1.23</f>
        <v>0</v>
      </c>
      <c r="I48" s="55">
        <v>7.2</v>
      </c>
      <c r="J48" s="56">
        <f t="shared" ref="J48:J56" si="1">G48*I48</f>
        <v>0</v>
      </c>
    </row>
    <row r="49" spans="1:10" s="9" customFormat="1" ht="19.5" customHeight="1" thickBot="1" x14ac:dyDescent="0.3">
      <c r="A49" s="50" t="s">
        <v>65</v>
      </c>
      <c r="B49" s="51" t="s">
        <v>326</v>
      </c>
      <c r="C49" s="52"/>
      <c r="D49" s="52" t="s">
        <v>56</v>
      </c>
      <c r="E49" s="52">
        <v>23</v>
      </c>
      <c r="F49" s="54">
        <v>40</v>
      </c>
      <c r="G49" s="53"/>
      <c r="H49" s="55">
        <f t="shared" si="0"/>
        <v>0</v>
      </c>
      <c r="I49" s="55">
        <v>6</v>
      </c>
      <c r="J49" s="56">
        <f t="shared" si="1"/>
        <v>0</v>
      </c>
    </row>
    <row r="50" spans="1:10" s="9" customFormat="1" ht="19.5" customHeight="1" thickBot="1" x14ac:dyDescent="0.3">
      <c r="A50" s="50" t="s">
        <v>66</v>
      </c>
      <c r="B50" s="51" t="s">
        <v>327</v>
      </c>
      <c r="C50" s="52"/>
      <c r="D50" s="52" t="s">
        <v>56</v>
      </c>
      <c r="E50" s="52">
        <v>23</v>
      </c>
      <c r="F50" s="54">
        <v>75</v>
      </c>
      <c r="G50" s="53"/>
      <c r="H50" s="55">
        <f t="shared" si="0"/>
        <v>0</v>
      </c>
      <c r="I50" s="55">
        <v>1</v>
      </c>
      <c r="J50" s="56">
        <f t="shared" si="1"/>
        <v>0</v>
      </c>
    </row>
    <row r="51" spans="1:10" s="9" customFormat="1" ht="19.5" customHeight="1" thickBot="1" x14ac:dyDescent="0.3">
      <c r="A51" s="50" t="s">
        <v>69</v>
      </c>
      <c r="B51" s="51" t="s">
        <v>328</v>
      </c>
      <c r="C51" s="52"/>
      <c r="D51" s="52" t="s">
        <v>56</v>
      </c>
      <c r="E51" s="52">
        <v>23</v>
      </c>
      <c r="F51" s="54">
        <v>125</v>
      </c>
      <c r="G51" s="53"/>
      <c r="H51" s="55">
        <f t="shared" si="0"/>
        <v>0</v>
      </c>
      <c r="I51" s="55">
        <v>0.5</v>
      </c>
      <c r="J51" s="56">
        <f t="shared" si="1"/>
        <v>0</v>
      </c>
    </row>
    <row r="52" spans="1:10" s="9" customFormat="1" ht="19.5" customHeight="1" thickBot="1" x14ac:dyDescent="0.3">
      <c r="A52" s="50" t="s">
        <v>71</v>
      </c>
      <c r="B52" s="51" t="s">
        <v>329</v>
      </c>
      <c r="C52" s="52"/>
      <c r="D52" s="52" t="s">
        <v>56</v>
      </c>
      <c r="E52" s="52">
        <v>23</v>
      </c>
      <c r="F52" s="54">
        <v>170</v>
      </c>
      <c r="G52" s="53"/>
      <c r="H52" s="55">
        <f t="shared" si="0"/>
        <v>0</v>
      </c>
      <c r="I52" s="55">
        <v>0.5</v>
      </c>
      <c r="J52" s="56">
        <f t="shared" si="1"/>
        <v>0</v>
      </c>
    </row>
    <row r="53" spans="1:10" s="9" customFormat="1" ht="23.25" customHeight="1" thickBot="1" x14ac:dyDescent="0.3">
      <c r="A53" s="50" t="s">
        <v>73</v>
      </c>
      <c r="B53" s="114" t="s">
        <v>67</v>
      </c>
      <c r="C53" s="115"/>
      <c r="D53" s="52" t="s">
        <v>68</v>
      </c>
      <c r="E53" s="52">
        <v>23</v>
      </c>
      <c r="F53" s="54">
        <v>1800</v>
      </c>
      <c r="G53" s="53"/>
      <c r="H53" s="55">
        <f t="shared" si="0"/>
        <v>0</v>
      </c>
      <c r="I53" s="55">
        <v>0.6</v>
      </c>
      <c r="J53" s="56">
        <f t="shared" si="1"/>
        <v>0</v>
      </c>
    </row>
    <row r="54" spans="1:10" s="9" customFormat="1" ht="22.5" customHeight="1" thickBot="1" x14ac:dyDescent="0.3">
      <c r="A54" s="50" t="s">
        <v>330</v>
      </c>
      <c r="B54" s="114" t="s">
        <v>70</v>
      </c>
      <c r="C54" s="115"/>
      <c r="D54" s="52" t="s">
        <v>68</v>
      </c>
      <c r="E54" s="52">
        <v>23</v>
      </c>
      <c r="F54" s="54">
        <v>1200</v>
      </c>
      <c r="G54" s="53"/>
      <c r="H54" s="55">
        <f t="shared" si="0"/>
        <v>0</v>
      </c>
      <c r="I54" s="55">
        <v>0.3</v>
      </c>
      <c r="J54" s="56">
        <f t="shared" si="1"/>
        <v>0</v>
      </c>
    </row>
    <row r="55" spans="1:10" s="9" customFormat="1" ht="19.5" customHeight="1" thickBot="1" x14ac:dyDescent="0.3">
      <c r="A55" s="50" t="s">
        <v>331</v>
      </c>
      <c r="B55" s="51" t="s">
        <v>72</v>
      </c>
      <c r="C55" s="52"/>
      <c r="D55" s="52" t="s">
        <v>68</v>
      </c>
      <c r="E55" s="52">
        <v>23</v>
      </c>
      <c r="F55" s="54">
        <v>1400</v>
      </c>
      <c r="G55" s="53"/>
      <c r="H55" s="55">
        <f t="shared" si="0"/>
        <v>0</v>
      </c>
      <c r="I55" s="55">
        <v>0.1</v>
      </c>
      <c r="J55" s="56">
        <f t="shared" si="1"/>
        <v>0</v>
      </c>
    </row>
    <row r="56" spans="1:10" s="9" customFormat="1" ht="31.5" customHeight="1" thickBot="1" x14ac:dyDescent="0.3">
      <c r="A56" s="50" t="s">
        <v>332</v>
      </c>
      <c r="B56" s="114" t="s">
        <v>74</v>
      </c>
      <c r="C56" s="115"/>
      <c r="D56" s="52" t="s">
        <v>68</v>
      </c>
      <c r="E56" s="52">
        <v>23</v>
      </c>
      <c r="F56" s="54">
        <v>1800</v>
      </c>
      <c r="G56" s="53"/>
      <c r="H56" s="55">
        <f t="shared" si="0"/>
        <v>0</v>
      </c>
      <c r="I56" s="55">
        <v>0.05</v>
      </c>
      <c r="J56" s="56">
        <f t="shared" si="1"/>
        <v>0</v>
      </c>
    </row>
    <row r="57" spans="1:10" s="9" customFormat="1" ht="19.5" customHeight="1" thickBot="1" x14ac:dyDescent="0.3">
      <c r="A57" s="60">
        <v>3</v>
      </c>
      <c r="B57" s="57" t="s">
        <v>75</v>
      </c>
      <c r="C57" s="57"/>
      <c r="D57" s="57"/>
      <c r="E57" s="49"/>
      <c r="F57" s="58" t="s">
        <v>324</v>
      </c>
      <c r="G57" s="58" t="s">
        <v>324</v>
      </c>
      <c r="H57" s="59"/>
      <c r="I57" s="59"/>
      <c r="J57" s="59"/>
    </row>
    <row r="58" spans="1:10" s="9" customFormat="1" ht="19.5" customHeight="1" thickBot="1" x14ac:dyDescent="0.3">
      <c r="A58" s="50" t="s">
        <v>76</v>
      </c>
      <c r="B58" s="51" t="s">
        <v>77</v>
      </c>
      <c r="C58" s="52"/>
      <c r="D58" s="52" t="s">
        <v>68</v>
      </c>
      <c r="E58" s="52">
        <v>23</v>
      </c>
      <c r="F58" s="54">
        <v>400</v>
      </c>
      <c r="G58" s="53"/>
      <c r="H58" s="55">
        <f>G58*1.23</f>
        <v>0</v>
      </c>
      <c r="I58" s="56">
        <v>0.01</v>
      </c>
      <c r="J58" s="56">
        <f t="shared" ref="J58:J69" si="2">G58*I58</f>
        <v>0</v>
      </c>
    </row>
    <row r="59" spans="1:10" s="9" customFormat="1" ht="19.5" customHeight="1" thickBot="1" x14ac:dyDescent="0.3">
      <c r="A59" s="50" t="s">
        <v>78</v>
      </c>
      <c r="B59" s="51" t="s">
        <v>79</v>
      </c>
      <c r="C59" s="52"/>
      <c r="D59" s="52" t="s">
        <v>68</v>
      </c>
      <c r="E59" s="52">
        <v>23</v>
      </c>
      <c r="F59" s="54">
        <v>600</v>
      </c>
      <c r="G59" s="53"/>
      <c r="H59" s="55">
        <f t="shared" ref="H59:H132" si="3">G59*1.23</f>
        <v>0</v>
      </c>
      <c r="I59" s="56">
        <v>0.2</v>
      </c>
      <c r="J59" s="56">
        <f t="shared" si="2"/>
        <v>0</v>
      </c>
    </row>
    <row r="60" spans="1:10" s="9" customFormat="1" ht="19.5" customHeight="1" thickBot="1" x14ac:dyDescent="0.3">
      <c r="A60" s="50" t="s">
        <v>80</v>
      </c>
      <c r="B60" s="51" t="s">
        <v>81</v>
      </c>
      <c r="C60" s="52"/>
      <c r="D60" s="52" t="s">
        <v>68</v>
      </c>
      <c r="E60" s="52">
        <v>23</v>
      </c>
      <c r="F60" s="54">
        <v>900</v>
      </c>
      <c r="G60" s="53"/>
      <c r="H60" s="55">
        <f t="shared" si="3"/>
        <v>0</v>
      </c>
      <c r="I60" s="56">
        <v>0.5</v>
      </c>
      <c r="J60" s="56">
        <f t="shared" si="2"/>
        <v>0</v>
      </c>
    </row>
    <row r="61" spans="1:10" s="9" customFormat="1" ht="19.5" customHeight="1" thickBot="1" x14ac:dyDescent="0.3">
      <c r="A61" s="50" t="s">
        <v>82</v>
      </c>
      <c r="B61" s="51" t="s">
        <v>83</v>
      </c>
      <c r="C61" s="52"/>
      <c r="D61" s="52" t="s">
        <v>68</v>
      </c>
      <c r="E61" s="52">
        <v>23</v>
      </c>
      <c r="F61" s="54">
        <v>1200</v>
      </c>
      <c r="G61" s="53"/>
      <c r="H61" s="55">
        <f t="shared" si="3"/>
        <v>0</v>
      </c>
      <c r="I61" s="56">
        <v>0.3</v>
      </c>
      <c r="J61" s="56">
        <f t="shared" si="2"/>
        <v>0</v>
      </c>
    </row>
    <row r="62" spans="1:10" s="9" customFormat="1" ht="19.5" customHeight="1" thickBot="1" x14ac:dyDescent="0.3">
      <c r="A62" s="50" t="s">
        <v>84</v>
      </c>
      <c r="B62" s="51" t="s">
        <v>85</v>
      </c>
      <c r="C62" s="52"/>
      <c r="D62" s="52" t="s">
        <v>68</v>
      </c>
      <c r="E62" s="52">
        <v>23</v>
      </c>
      <c r="F62" s="54">
        <v>1400</v>
      </c>
      <c r="G62" s="53"/>
      <c r="H62" s="55">
        <f t="shared" si="3"/>
        <v>0</v>
      </c>
      <c r="I62" s="56">
        <v>0.02</v>
      </c>
      <c r="J62" s="56">
        <f t="shared" si="2"/>
        <v>0</v>
      </c>
    </row>
    <row r="63" spans="1:10" s="9" customFormat="1" ht="19.5" customHeight="1" thickBot="1" x14ac:dyDescent="0.3">
      <c r="A63" s="50" t="s">
        <v>86</v>
      </c>
      <c r="B63" s="51" t="s">
        <v>87</v>
      </c>
      <c r="C63" s="52"/>
      <c r="D63" s="52" t="s">
        <v>88</v>
      </c>
      <c r="E63" s="52">
        <v>23</v>
      </c>
      <c r="F63" s="54">
        <v>250</v>
      </c>
      <c r="G63" s="53"/>
      <c r="H63" s="55">
        <f t="shared" si="3"/>
        <v>0</v>
      </c>
      <c r="I63" s="56">
        <v>1</v>
      </c>
      <c r="J63" s="56">
        <f t="shared" si="2"/>
        <v>0</v>
      </c>
    </row>
    <row r="64" spans="1:10" s="9" customFormat="1" ht="19.5" customHeight="1" thickBot="1" x14ac:dyDescent="0.3">
      <c r="A64" s="50" t="s">
        <v>89</v>
      </c>
      <c r="B64" s="51" t="s">
        <v>90</v>
      </c>
      <c r="C64" s="52"/>
      <c r="D64" s="52" t="s">
        <v>88</v>
      </c>
      <c r="E64" s="52">
        <v>23</v>
      </c>
      <c r="F64" s="54">
        <v>350</v>
      </c>
      <c r="G64" s="53"/>
      <c r="H64" s="55">
        <f t="shared" si="3"/>
        <v>0</v>
      </c>
      <c r="I64" s="56">
        <v>1.8</v>
      </c>
      <c r="J64" s="56">
        <f t="shared" si="2"/>
        <v>0</v>
      </c>
    </row>
    <row r="65" spans="1:10" s="9" customFormat="1" ht="19.5" customHeight="1" thickBot="1" x14ac:dyDescent="0.3">
      <c r="A65" s="50" t="s">
        <v>91</v>
      </c>
      <c r="B65" s="51" t="s">
        <v>92</v>
      </c>
      <c r="C65" s="52"/>
      <c r="D65" s="52" t="s">
        <v>88</v>
      </c>
      <c r="E65" s="52">
        <v>23</v>
      </c>
      <c r="F65" s="54">
        <v>400</v>
      </c>
      <c r="G65" s="53"/>
      <c r="H65" s="55">
        <f t="shared" si="3"/>
        <v>0</v>
      </c>
      <c r="I65" s="56">
        <v>0.4</v>
      </c>
      <c r="J65" s="56">
        <f t="shared" si="2"/>
        <v>0</v>
      </c>
    </row>
    <row r="66" spans="1:10" s="9" customFormat="1" ht="19.5" customHeight="1" thickBot="1" x14ac:dyDescent="0.3">
      <c r="A66" s="50" t="s">
        <v>93</v>
      </c>
      <c r="B66" s="51" t="s">
        <v>94</v>
      </c>
      <c r="C66" s="52"/>
      <c r="D66" s="52" t="s">
        <v>88</v>
      </c>
      <c r="E66" s="52">
        <v>23</v>
      </c>
      <c r="F66" s="54">
        <v>600</v>
      </c>
      <c r="G66" s="53"/>
      <c r="H66" s="55">
        <f t="shared" si="3"/>
        <v>0</v>
      </c>
      <c r="I66" s="56">
        <v>0.3</v>
      </c>
      <c r="J66" s="56">
        <f t="shared" si="2"/>
        <v>0</v>
      </c>
    </row>
    <row r="67" spans="1:10" s="9" customFormat="1" ht="33" customHeight="1" thickBot="1" x14ac:dyDescent="0.3">
      <c r="A67" s="50" t="s">
        <v>95</v>
      </c>
      <c r="B67" s="114" t="s">
        <v>333</v>
      </c>
      <c r="C67" s="115"/>
      <c r="D67" s="61" t="s">
        <v>88</v>
      </c>
      <c r="E67" s="52">
        <v>23</v>
      </c>
      <c r="F67" s="62">
        <v>750</v>
      </c>
      <c r="G67" s="53"/>
      <c r="H67" s="55">
        <f t="shared" si="3"/>
        <v>0</v>
      </c>
      <c r="I67" s="63">
        <v>1.5</v>
      </c>
      <c r="J67" s="56">
        <f t="shared" si="2"/>
        <v>0</v>
      </c>
    </row>
    <row r="68" spans="1:10" s="9" customFormat="1" ht="33" customHeight="1" thickBot="1" x14ac:dyDescent="0.3">
      <c r="A68" s="50" t="s">
        <v>96</v>
      </c>
      <c r="B68" s="114" t="s">
        <v>334</v>
      </c>
      <c r="C68" s="115"/>
      <c r="D68" s="61" t="s">
        <v>88</v>
      </c>
      <c r="E68" s="52">
        <v>23</v>
      </c>
      <c r="F68" s="62">
        <v>1200</v>
      </c>
      <c r="G68" s="53"/>
      <c r="H68" s="55">
        <f t="shared" si="3"/>
        <v>0</v>
      </c>
      <c r="I68" s="63">
        <v>0.2</v>
      </c>
      <c r="J68" s="56">
        <f t="shared" si="2"/>
        <v>0</v>
      </c>
    </row>
    <row r="69" spans="1:10" s="9" customFormat="1" ht="27" customHeight="1" thickBot="1" x14ac:dyDescent="0.3">
      <c r="A69" s="50" t="s">
        <v>335</v>
      </c>
      <c r="B69" s="114" t="s">
        <v>97</v>
      </c>
      <c r="C69" s="115"/>
      <c r="D69" s="61" t="s">
        <v>68</v>
      </c>
      <c r="E69" s="52">
        <v>23</v>
      </c>
      <c r="F69" s="62">
        <v>250</v>
      </c>
      <c r="G69" s="53"/>
      <c r="H69" s="55">
        <f t="shared" si="3"/>
        <v>0</v>
      </c>
      <c r="I69" s="63">
        <v>0.1</v>
      </c>
      <c r="J69" s="56">
        <f t="shared" si="2"/>
        <v>0</v>
      </c>
    </row>
    <row r="70" spans="1:10" s="9" customFormat="1" ht="19.5" customHeight="1" thickBot="1" x14ac:dyDescent="0.3">
      <c r="A70" s="60">
        <v>4</v>
      </c>
      <c r="B70" s="57" t="s">
        <v>98</v>
      </c>
      <c r="C70" s="57"/>
      <c r="D70" s="57"/>
      <c r="E70" s="49"/>
      <c r="F70" s="58" t="s">
        <v>324</v>
      </c>
      <c r="G70" s="58" t="s">
        <v>324</v>
      </c>
      <c r="H70" s="59"/>
      <c r="I70" s="59"/>
      <c r="J70" s="59"/>
    </row>
    <row r="71" spans="1:10" s="9" customFormat="1" ht="16.5" customHeight="1" thickBot="1" x14ac:dyDescent="0.3">
      <c r="A71" s="50" t="s">
        <v>99</v>
      </c>
      <c r="B71" s="114" t="s">
        <v>286</v>
      </c>
      <c r="C71" s="115"/>
      <c r="D71" s="52" t="s">
        <v>100</v>
      </c>
      <c r="E71" s="52">
        <v>23</v>
      </c>
      <c r="F71" s="54">
        <v>200</v>
      </c>
      <c r="G71" s="53"/>
      <c r="H71" s="55">
        <f t="shared" si="3"/>
        <v>0</v>
      </c>
      <c r="I71" s="55">
        <v>0.05</v>
      </c>
      <c r="J71" s="56">
        <f>G71*I71</f>
        <v>0</v>
      </c>
    </row>
    <row r="72" spans="1:10" s="9" customFormat="1" ht="16.5" customHeight="1" thickBot="1" x14ac:dyDescent="0.3">
      <c r="A72" s="50" t="s">
        <v>101</v>
      </c>
      <c r="B72" s="114" t="s">
        <v>285</v>
      </c>
      <c r="C72" s="115"/>
      <c r="D72" s="52" t="s">
        <v>100</v>
      </c>
      <c r="E72" s="53">
        <v>23</v>
      </c>
      <c r="F72" s="54">
        <v>300</v>
      </c>
      <c r="G72" s="53"/>
      <c r="H72" s="55">
        <f t="shared" si="3"/>
        <v>0</v>
      </c>
      <c r="I72" s="55">
        <v>0.05</v>
      </c>
      <c r="J72" s="56">
        <f t="shared" ref="J72:J76" si="4">G72*I72</f>
        <v>0</v>
      </c>
    </row>
    <row r="73" spans="1:10" s="9" customFormat="1" ht="16.5" customHeight="1" thickBot="1" x14ac:dyDescent="0.3">
      <c r="A73" s="50" t="s">
        <v>103</v>
      </c>
      <c r="B73" s="114" t="s">
        <v>337</v>
      </c>
      <c r="C73" s="115"/>
      <c r="D73" s="52" t="s">
        <v>183</v>
      </c>
      <c r="E73" s="53">
        <v>23</v>
      </c>
      <c r="F73" s="54">
        <v>50</v>
      </c>
      <c r="G73" s="53"/>
      <c r="H73" s="55">
        <f t="shared" si="3"/>
        <v>0</v>
      </c>
      <c r="I73" s="55">
        <v>0.05</v>
      </c>
      <c r="J73" s="56">
        <f t="shared" si="4"/>
        <v>0</v>
      </c>
    </row>
    <row r="74" spans="1:10" s="113" customFormat="1" ht="16.5" customHeight="1" thickBot="1" x14ac:dyDescent="0.3">
      <c r="A74" s="110" t="s">
        <v>105</v>
      </c>
      <c r="B74" s="114" t="s">
        <v>340</v>
      </c>
      <c r="C74" s="115"/>
      <c r="D74" s="61" t="s">
        <v>183</v>
      </c>
      <c r="E74" s="111">
        <v>23</v>
      </c>
      <c r="F74" s="62">
        <v>200</v>
      </c>
      <c r="G74" s="53"/>
      <c r="H74" s="112">
        <f t="shared" si="3"/>
        <v>0</v>
      </c>
      <c r="I74" s="112">
        <v>5</v>
      </c>
      <c r="J74" s="63">
        <f t="shared" si="4"/>
        <v>0</v>
      </c>
    </row>
    <row r="75" spans="1:10" s="113" customFormat="1" ht="19.5" customHeight="1" thickBot="1" x14ac:dyDescent="0.3">
      <c r="A75" s="110" t="s">
        <v>107</v>
      </c>
      <c r="B75" s="120" t="s">
        <v>341</v>
      </c>
      <c r="C75" s="121"/>
      <c r="D75" s="61" t="s">
        <v>88</v>
      </c>
      <c r="E75" s="61">
        <v>23</v>
      </c>
      <c r="F75" s="62">
        <v>200</v>
      </c>
      <c r="G75" s="53"/>
      <c r="H75" s="112">
        <f t="shared" si="3"/>
        <v>0</v>
      </c>
      <c r="I75" s="112">
        <v>0.8</v>
      </c>
      <c r="J75" s="63">
        <f t="shared" si="4"/>
        <v>0</v>
      </c>
    </row>
    <row r="76" spans="1:10" s="113" customFormat="1" ht="19.5" customHeight="1" thickBot="1" x14ac:dyDescent="0.3">
      <c r="A76" s="110" t="s">
        <v>287</v>
      </c>
      <c r="B76" s="120" t="s">
        <v>342</v>
      </c>
      <c r="C76" s="121"/>
      <c r="D76" s="61" t="s">
        <v>88</v>
      </c>
      <c r="E76" s="61">
        <v>23</v>
      </c>
      <c r="F76" s="62">
        <v>200</v>
      </c>
      <c r="G76" s="53"/>
      <c r="H76" s="112">
        <f t="shared" si="3"/>
        <v>0</v>
      </c>
      <c r="I76" s="112">
        <v>0.8</v>
      </c>
      <c r="J76" s="63">
        <f t="shared" si="4"/>
        <v>0</v>
      </c>
    </row>
    <row r="77" spans="1:10" s="9" customFormat="1" ht="19.5" customHeight="1" thickBot="1" x14ac:dyDescent="0.3">
      <c r="A77" s="50" t="s">
        <v>336</v>
      </c>
      <c r="B77" s="51" t="s">
        <v>102</v>
      </c>
      <c r="C77" s="52"/>
      <c r="D77" s="52" t="s">
        <v>68</v>
      </c>
      <c r="E77" s="52">
        <v>23</v>
      </c>
      <c r="F77" s="54">
        <v>1000</v>
      </c>
      <c r="G77" s="53"/>
      <c r="H77" s="55">
        <f t="shared" si="3"/>
        <v>0</v>
      </c>
      <c r="I77" s="55">
        <v>1</v>
      </c>
      <c r="J77" s="56">
        <f>G77*I77</f>
        <v>0</v>
      </c>
    </row>
    <row r="78" spans="1:10" s="9" customFormat="1" ht="19.5" customHeight="1" thickBot="1" x14ac:dyDescent="0.3">
      <c r="A78" s="50" t="s">
        <v>343</v>
      </c>
      <c r="B78" s="51" t="s">
        <v>104</v>
      </c>
      <c r="C78" s="52"/>
      <c r="D78" s="52" t="s">
        <v>68</v>
      </c>
      <c r="E78" s="52">
        <v>23</v>
      </c>
      <c r="F78" s="54">
        <v>1200</v>
      </c>
      <c r="G78" s="53"/>
      <c r="H78" s="55">
        <f t="shared" si="3"/>
        <v>0</v>
      </c>
      <c r="I78" s="55">
        <v>0.05</v>
      </c>
      <c r="J78" s="56">
        <f>G78*I78</f>
        <v>0</v>
      </c>
    </row>
    <row r="79" spans="1:10" s="9" customFormat="1" ht="19.5" customHeight="1" thickBot="1" x14ac:dyDescent="0.3">
      <c r="A79" s="50" t="s">
        <v>344</v>
      </c>
      <c r="B79" s="51" t="s">
        <v>106</v>
      </c>
      <c r="C79" s="52"/>
      <c r="D79" s="52" t="s">
        <v>68</v>
      </c>
      <c r="E79" s="52">
        <v>23</v>
      </c>
      <c r="F79" s="54">
        <v>500</v>
      </c>
      <c r="G79" s="53"/>
      <c r="H79" s="55">
        <f t="shared" si="3"/>
        <v>0</v>
      </c>
      <c r="I79" s="55">
        <v>0.4</v>
      </c>
      <c r="J79" s="56">
        <f>G79*I79</f>
        <v>0</v>
      </c>
    </row>
    <row r="80" spans="1:10" s="9" customFormat="1" ht="19.5" customHeight="1" thickBot="1" x14ac:dyDescent="0.3">
      <c r="A80" s="50" t="s">
        <v>345</v>
      </c>
      <c r="B80" s="51" t="s">
        <v>108</v>
      </c>
      <c r="C80" s="52"/>
      <c r="D80" s="52" t="s">
        <v>68</v>
      </c>
      <c r="E80" s="52">
        <v>23</v>
      </c>
      <c r="F80" s="54">
        <v>500</v>
      </c>
      <c r="G80" s="53"/>
      <c r="H80" s="55">
        <f t="shared" si="3"/>
        <v>0</v>
      </c>
      <c r="I80" s="55">
        <v>0.4</v>
      </c>
      <c r="J80" s="56">
        <f>G80*I80</f>
        <v>0</v>
      </c>
    </row>
    <row r="81" spans="1:10" s="9" customFormat="1" ht="19.5" customHeight="1" thickBot="1" x14ac:dyDescent="0.3">
      <c r="A81" s="50" t="s">
        <v>347</v>
      </c>
      <c r="B81" s="51" t="s">
        <v>348</v>
      </c>
      <c r="C81" s="52"/>
      <c r="D81" s="52" t="s">
        <v>68</v>
      </c>
      <c r="E81" s="52">
        <v>23</v>
      </c>
      <c r="F81" s="54">
        <v>1500</v>
      </c>
      <c r="G81" s="53"/>
      <c r="H81" s="55">
        <f t="shared" si="3"/>
        <v>0</v>
      </c>
      <c r="I81" s="55">
        <v>0.4</v>
      </c>
      <c r="J81" s="56">
        <f>G81*I81</f>
        <v>0</v>
      </c>
    </row>
    <row r="82" spans="1:10" s="9" customFormat="1" ht="19.5" customHeight="1" thickBot="1" x14ac:dyDescent="0.3">
      <c r="A82" s="60">
        <v>5</v>
      </c>
      <c r="B82" s="57" t="s">
        <v>109</v>
      </c>
      <c r="C82" s="57"/>
      <c r="D82" s="57"/>
      <c r="E82" s="49"/>
      <c r="F82" s="58" t="s">
        <v>324</v>
      </c>
      <c r="G82" s="58" t="s">
        <v>324</v>
      </c>
      <c r="H82" s="59"/>
      <c r="I82" s="59"/>
      <c r="J82" s="59"/>
    </row>
    <row r="83" spans="1:10" s="9" customFormat="1" ht="32.25" customHeight="1" thickBot="1" x14ac:dyDescent="0.3">
      <c r="A83" s="50" t="s">
        <v>110</v>
      </c>
      <c r="B83" s="114" t="s">
        <v>111</v>
      </c>
      <c r="C83" s="115"/>
      <c r="D83" s="52" t="s">
        <v>112</v>
      </c>
      <c r="E83" s="52">
        <v>23</v>
      </c>
      <c r="F83" s="54">
        <v>2400</v>
      </c>
      <c r="G83" s="53"/>
      <c r="H83" s="55">
        <f t="shared" si="3"/>
        <v>0</v>
      </c>
      <c r="I83" s="55">
        <v>1</v>
      </c>
      <c r="J83" s="56">
        <f>G83*I83</f>
        <v>0</v>
      </c>
    </row>
    <row r="84" spans="1:10" s="9" customFormat="1" ht="32.25" customHeight="1" thickBot="1" x14ac:dyDescent="0.3">
      <c r="A84" s="50" t="s">
        <v>113</v>
      </c>
      <c r="B84" s="114" t="s">
        <v>114</v>
      </c>
      <c r="C84" s="115"/>
      <c r="D84" s="52" t="s">
        <v>115</v>
      </c>
      <c r="E84" s="52">
        <v>23</v>
      </c>
      <c r="F84" s="54">
        <v>400</v>
      </c>
      <c r="G84" s="53"/>
      <c r="H84" s="55">
        <f t="shared" si="3"/>
        <v>0</v>
      </c>
      <c r="I84" s="55">
        <v>0.4</v>
      </c>
      <c r="J84" s="56">
        <f>G84*I84</f>
        <v>0</v>
      </c>
    </row>
    <row r="85" spans="1:10" s="9" customFormat="1" ht="32.25" customHeight="1" thickBot="1" x14ac:dyDescent="0.3">
      <c r="A85" s="50" t="s">
        <v>116</v>
      </c>
      <c r="B85" s="114" t="s">
        <v>117</v>
      </c>
      <c r="C85" s="115"/>
      <c r="D85" s="52" t="s">
        <v>112</v>
      </c>
      <c r="E85" s="52">
        <v>23</v>
      </c>
      <c r="F85" s="54">
        <v>2800</v>
      </c>
      <c r="G85" s="53"/>
      <c r="H85" s="55">
        <f t="shared" si="3"/>
        <v>0</v>
      </c>
      <c r="I85" s="55">
        <v>0.7</v>
      </c>
      <c r="J85" s="56">
        <f>G85*I85</f>
        <v>0</v>
      </c>
    </row>
    <row r="86" spans="1:10" s="9" customFormat="1" ht="32.25" customHeight="1" thickBot="1" x14ac:dyDescent="0.3">
      <c r="A86" s="50" t="s">
        <v>118</v>
      </c>
      <c r="B86" s="114" t="s">
        <v>119</v>
      </c>
      <c r="C86" s="115"/>
      <c r="D86" s="52" t="s">
        <v>115</v>
      </c>
      <c r="E86" s="52">
        <v>23</v>
      </c>
      <c r="F86" s="54">
        <v>500</v>
      </c>
      <c r="G86" s="53"/>
      <c r="H86" s="55">
        <f t="shared" si="3"/>
        <v>0</v>
      </c>
      <c r="I86" s="55">
        <v>0.3</v>
      </c>
      <c r="J86" s="56">
        <f>G86*I86</f>
        <v>0</v>
      </c>
    </row>
    <row r="87" spans="1:10" s="9" customFormat="1" ht="19.5" customHeight="1" thickBot="1" x14ac:dyDescent="0.3">
      <c r="A87" s="60">
        <v>6</v>
      </c>
      <c r="B87" s="57" t="s">
        <v>120</v>
      </c>
      <c r="C87" s="57"/>
      <c r="D87" s="57"/>
      <c r="E87" s="49"/>
      <c r="F87" s="58" t="s">
        <v>324</v>
      </c>
      <c r="G87" s="58" t="s">
        <v>324</v>
      </c>
      <c r="H87" s="59"/>
      <c r="I87" s="59"/>
      <c r="J87" s="59"/>
    </row>
    <row r="88" spans="1:10" s="9" customFormat="1" ht="19.5" customHeight="1" thickBot="1" x14ac:dyDescent="0.3">
      <c r="A88" s="50" t="s">
        <v>121</v>
      </c>
      <c r="B88" s="51" t="s">
        <v>122</v>
      </c>
      <c r="C88" s="52"/>
      <c r="D88" s="52" t="s">
        <v>56</v>
      </c>
      <c r="E88" s="52">
        <v>23</v>
      </c>
      <c r="F88" s="54">
        <v>70</v>
      </c>
      <c r="G88" s="53"/>
      <c r="H88" s="55">
        <f t="shared" si="3"/>
        <v>0</v>
      </c>
      <c r="I88" s="56">
        <v>0</v>
      </c>
      <c r="J88" s="56">
        <f>G88*I88</f>
        <v>0</v>
      </c>
    </row>
    <row r="89" spans="1:10" s="9" customFormat="1" ht="19.5" customHeight="1" thickBot="1" x14ac:dyDescent="0.3">
      <c r="A89" s="50" t="s">
        <v>123</v>
      </c>
      <c r="B89" s="51" t="s">
        <v>124</v>
      </c>
      <c r="C89" s="52"/>
      <c r="D89" s="52" t="s">
        <v>56</v>
      </c>
      <c r="E89" s="52">
        <v>23</v>
      </c>
      <c r="F89" s="54">
        <v>60</v>
      </c>
      <c r="G89" s="53"/>
      <c r="H89" s="55">
        <f t="shared" si="3"/>
        <v>0</v>
      </c>
      <c r="I89" s="56">
        <v>0</v>
      </c>
      <c r="J89" s="56">
        <f>G89*I89</f>
        <v>0</v>
      </c>
    </row>
    <row r="90" spans="1:10" s="9" customFormat="1" ht="19.5" customHeight="1" thickBot="1" x14ac:dyDescent="0.3">
      <c r="A90" s="50" t="s">
        <v>125</v>
      </c>
      <c r="B90" s="51" t="s">
        <v>126</v>
      </c>
      <c r="C90" s="52"/>
      <c r="D90" s="52" t="s">
        <v>56</v>
      </c>
      <c r="E90" s="52">
        <v>23</v>
      </c>
      <c r="F90" s="54">
        <v>350</v>
      </c>
      <c r="G90" s="53"/>
      <c r="H90" s="55">
        <f t="shared" si="3"/>
        <v>0</v>
      </c>
      <c r="I90" s="56">
        <v>0</v>
      </c>
      <c r="J90" s="56">
        <f>G90*I90</f>
        <v>0</v>
      </c>
    </row>
    <row r="91" spans="1:10" s="9" customFormat="1" ht="19.5" customHeight="1" thickBot="1" x14ac:dyDescent="0.3">
      <c r="A91" s="60">
        <v>7</v>
      </c>
      <c r="B91" s="57" t="s">
        <v>63</v>
      </c>
      <c r="C91" s="57"/>
      <c r="D91" s="57"/>
      <c r="E91" s="49"/>
      <c r="F91" s="58" t="s">
        <v>324</v>
      </c>
      <c r="G91" s="58" t="s">
        <v>324</v>
      </c>
      <c r="H91" s="59"/>
      <c r="I91" s="59"/>
      <c r="J91" s="59"/>
    </row>
    <row r="92" spans="1:10" s="9" customFormat="1" ht="32.25" customHeight="1" thickBot="1" x14ac:dyDescent="0.3">
      <c r="A92" s="50" t="s">
        <v>127</v>
      </c>
      <c r="B92" s="114" t="s">
        <v>128</v>
      </c>
      <c r="C92" s="115"/>
      <c r="D92" s="52" t="s">
        <v>68</v>
      </c>
      <c r="E92" s="52">
        <v>23</v>
      </c>
      <c r="F92" s="54">
        <v>1400</v>
      </c>
      <c r="G92" s="53"/>
      <c r="H92" s="55">
        <f t="shared" si="3"/>
        <v>0</v>
      </c>
      <c r="I92" s="56">
        <v>0</v>
      </c>
      <c r="J92" s="56">
        <f>G92*I92</f>
        <v>0</v>
      </c>
    </row>
    <row r="93" spans="1:10" s="9" customFormat="1" ht="16.5" thickBot="1" x14ac:dyDescent="0.3">
      <c r="A93" s="50" t="s">
        <v>129</v>
      </c>
      <c r="B93" s="114" t="s">
        <v>130</v>
      </c>
      <c r="C93" s="115"/>
      <c r="D93" s="52" t="s">
        <v>68</v>
      </c>
      <c r="E93" s="52">
        <v>23</v>
      </c>
      <c r="F93" s="54">
        <v>550</v>
      </c>
      <c r="G93" s="53"/>
      <c r="H93" s="55">
        <f t="shared" si="3"/>
        <v>0</v>
      </c>
      <c r="I93" s="56">
        <v>0</v>
      </c>
      <c r="J93" s="56">
        <f>G93*I93</f>
        <v>0</v>
      </c>
    </row>
    <row r="94" spans="1:10" s="9" customFormat="1" ht="16.5" thickBot="1" x14ac:dyDescent="0.3">
      <c r="A94" s="50" t="s">
        <v>131</v>
      </c>
      <c r="B94" s="114" t="s">
        <v>132</v>
      </c>
      <c r="C94" s="115"/>
      <c r="D94" s="52" t="s">
        <v>68</v>
      </c>
      <c r="E94" s="52">
        <v>23</v>
      </c>
      <c r="F94" s="54">
        <v>1000</v>
      </c>
      <c r="G94" s="53"/>
      <c r="H94" s="55">
        <f t="shared" si="3"/>
        <v>0</v>
      </c>
      <c r="I94" s="56">
        <v>0</v>
      </c>
      <c r="J94" s="56">
        <f>G94*I94</f>
        <v>0</v>
      </c>
    </row>
    <row r="95" spans="1:10" s="9" customFormat="1" ht="19.5" customHeight="1" thickBot="1" x14ac:dyDescent="0.3">
      <c r="A95" s="60">
        <v>8</v>
      </c>
      <c r="B95" s="57" t="s">
        <v>133</v>
      </c>
      <c r="C95" s="57"/>
      <c r="D95" s="57"/>
      <c r="E95" s="49"/>
      <c r="F95" s="58" t="s">
        <v>324</v>
      </c>
      <c r="G95" s="58" t="s">
        <v>324</v>
      </c>
      <c r="H95" s="59"/>
      <c r="I95" s="59"/>
      <c r="J95" s="59"/>
    </row>
    <row r="96" spans="1:10" s="9" customFormat="1" ht="33" customHeight="1" thickBot="1" x14ac:dyDescent="0.3">
      <c r="A96" s="64" t="s">
        <v>134</v>
      </c>
      <c r="B96" s="114" t="s">
        <v>135</v>
      </c>
      <c r="C96" s="115"/>
      <c r="D96" s="65" t="s">
        <v>68</v>
      </c>
      <c r="E96" s="65">
        <v>23</v>
      </c>
      <c r="F96" s="66">
        <v>4100</v>
      </c>
      <c r="G96" s="53"/>
      <c r="H96" s="55">
        <f t="shared" si="3"/>
        <v>0</v>
      </c>
      <c r="I96" s="67">
        <v>0</v>
      </c>
      <c r="J96" s="56">
        <f>G96*I96</f>
        <v>0</v>
      </c>
    </row>
    <row r="97" spans="1:10" s="9" customFormat="1" ht="19.5" customHeight="1" thickBot="1" x14ac:dyDescent="0.3">
      <c r="A97" s="60">
        <v>9</v>
      </c>
      <c r="B97" s="57" t="s">
        <v>136</v>
      </c>
      <c r="C97" s="57"/>
      <c r="D97" s="57"/>
      <c r="E97" s="49"/>
      <c r="F97" s="58" t="s">
        <v>324</v>
      </c>
      <c r="G97" s="58" t="s">
        <v>324</v>
      </c>
      <c r="H97" s="59"/>
      <c r="I97" s="59"/>
      <c r="J97" s="59"/>
    </row>
    <row r="98" spans="1:10" s="9" customFormat="1" ht="19.5" customHeight="1" thickBot="1" x14ac:dyDescent="0.3">
      <c r="A98" s="68" t="s">
        <v>137</v>
      </c>
      <c r="B98" s="69" t="s">
        <v>138</v>
      </c>
      <c r="C98" s="61"/>
      <c r="D98" s="61" t="s">
        <v>68</v>
      </c>
      <c r="E98" s="52">
        <v>23</v>
      </c>
      <c r="F98" s="70">
        <v>950</v>
      </c>
      <c r="G98" s="53"/>
      <c r="H98" s="55">
        <f t="shared" si="3"/>
        <v>0</v>
      </c>
      <c r="I98" s="71">
        <v>0</v>
      </c>
      <c r="J98" s="56">
        <f t="shared" ref="J98:J118" si="5">G98*I98</f>
        <v>0</v>
      </c>
    </row>
    <row r="99" spans="1:10" s="9" customFormat="1" ht="19.5" customHeight="1" thickBot="1" x14ac:dyDescent="0.3">
      <c r="A99" s="68" t="s">
        <v>139</v>
      </c>
      <c r="B99" s="69" t="s">
        <v>140</v>
      </c>
      <c r="C99" s="61"/>
      <c r="D99" s="61" t="s">
        <v>68</v>
      </c>
      <c r="E99" s="52">
        <v>23</v>
      </c>
      <c r="F99" s="70">
        <v>1300</v>
      </c>
      <c r="G99" s="53"/>
      <c r="H99" s="55">
        <f t="shared" si="3"/>
        <v>0</v>
      </c>
      <c r="I99" s="71">
        <v>0</v>
      </c>
      <c r="J99" s="56">
        <f t="shared" si="5"/>
        <v>0</v>
      </c>
    </row>
    <row r="100" spans="1:10" s="9" customFormat="1" ht="19.5" customHeight="1" thickBot="1" x14ac:dyDescent="0.3">
      <c r="A100" s="68" t="s">
        <v>141</v>
      </c>
      <c r="B100" s="69" t="s">
        <v>142</v>
      </c>
      <c r="C100" s="61"/>
      <c r="D100" s="61" t="s">
        <v>68</v>
      </c>
      <c r="E100" s="52">
        <v>23</v>
      </c>
      <c r="F100" s="70">
        <v>1750</v>
      </c>
      <c r="G100" s="53"/>
      <c r="H100" s="55">
        <f t="shared" si="3"/>
        <v>0</v>
      </c>
      <c r="I100" s="71">
        <v>0</v>
      </c>
      <c r="J100" s="56">
        <f t="shared" si="5"/>
        <v>0</v>
      </c>
    </row>
    <row r="101" spans="1:10" s="9" customFormat="1" ht="19.5" customHeight="1" thickBot="1" x14ac:dyDescent="0.3">
      <c r="A101" s="68" t="s">
        <v>143</v>
      </c>
      <c r="B101" s="69" t="s">
        <v>144</v>
      </c>
      <c r="C101" s="61"/>
      <c r="D101" s="61" t="s">
        <v>68</v>
      </c>
      <c r="E101" s="52">
        <v>23</v>
      </c>
      <c r="F101" s="70">
        <v>1100</v>
      </c>
      <c r="G101" s="53"/>
      <c r="H101" s="55">
        <f t="shared" si="3"/>
        <v>0</v>
      </c>
      <c r="I101" s="71">
        <v>0</v>
      </c>
      <c r="J101" s="56">
        <f t="shared" si="5"/>
        <v>0</v>
      </c>
    </row>
    <row r="102" spans="1:10" s="9" customFormat="1" ht="19.5" customHeight="1" thickBot="1" x14ac:dyDescent="0.3">
      <c r="A102" s="68" t="s">
        <v>145</v>
      </c>
      <c r="B102" s="69" t="s">
        <v>146</v>
      </c>
      <c r="C102" s="61"/>
      <c r="D102" s="61" t="s">
        <v>68</v>
      </c>
      <c r="E102" s="52">
        <v>23</v>
      </c>
      <c r="F102" s="70">
        <v>1400</v>
      </c>
      <c r="G102" s="53"/>
      <c r="H102" s="55">
        <f t="shared" si="3"/>
        <v>0</v>
      </c>
      <c r="I102" s="71">
        <v>0</v>
      </c>
      <c r="J102" s="56">
        <f t="shared" si="5"/>
        <v>0</v>
      </c>
    </row>
    <row r="103" spans="1:10" s="9" customFormat="1" ht="19.5" customHeight="1" thickBot="1" x14ac:dyDescent="0.3">
      <c r="A103" s="68" t="s">
        <v>147</v>
      </c>
      <c r="B103" s="69" t="s">
        <v>148</v>
      </c>
      <c r="C103" s="61"/>
      <c r="D103" s="61" t="s">
        <v>68</v>
      </c>
      <c r="E103" s="52">
        <v>23</v>
      </c>
      <c r="F103" s="70">
        <v>1900</v>
      </c>
      <c r="G103" s="53"/>
      <c r="H103" s="55">
        <f t="shared" si="3"/>
        <v>0</v>
      </c>
      <c r="I103" s="71">
        <v>0</v>
      </c>
      <c r="J103" s="56">
        <f t="shared" si="5"/>
        <v>0</v>
      </c>
    </row>
    <row r="104" spans="1:10" s="9" customFormat="1" ht="19.5" customHeight="1" thickBot="1" x14ac:dyDescent="0.3">
      <c r="A104" s="68" t="s">
        <v>149</v>
      </c>
      <c r="B104" s="69" t="s">
        <v>150</v>
      </c>
      <c r="C104" s="61"/>
      <c r="D104" s="61" t="s">
        <v>68</v>
      </c>
      <c r="E104" s="52">
        <v>23</v>
      </c>
      <c r="F104" s="70">
        <v>1250</v>
      </c>
      <c r="G104" s="53"/>
      <c r="H104" s="55">
        <f t="shared" si="3"/>
        <v>0</v>
      </c>
      <c r="I104" s="71">
        <v>0</v>
      </c>
      <c r="J104" s="56">
        <f t="shared" si="5"/>
        <v>0</v>
      </c>
    </row>
    <row r="105" spans="1:10" s="9" customFormat="1" ht="19.5" customHeight="1" thickBot="1" x14ac:dyDescent="0.3">
      <c r="A105" s="68" t="s">
        <v>151</v>
      </c>
      <c r="B105" s="69" t="s">
        <v>152</v>
      </c>
      <c r="C105" s="61"/>
      <c r="D105" s="61" t="s">
        <v>68</v>
      </c>
      <c r="E105" s="52">
        <v>23</v>
      </c>
      <c r="F105" s="70">
        <v>1500</v>
      </c>
      <c r="G105" s="53"/>
      <c r="H105" s="55">
        <f t="shared" si="3"/>
        <v>0</v>
      </c>
      <c r="I105" s="71">
        <v>0</v>
      </c>
      <c r="J105" s="56">
        <f t="shared" si="5"/>
        <v>0</v>
      </c>
    </row>
    <row r="106" spans="1:10" s="9" customFormat="1" ht="19.5" customHeight="1" thickBot="1" x14ac:dyDescent="0.3">
      <c r="A106" s="68" t="s">
        <v>153</v>
      </c>
      <c r="B106" s="69" t="s">
        <v>154</v>
      </c>
      <c r="C106" s="61"/>
      <c r="D106" s="61" t="s">
        <v>68</v>
      </c>
      <c r="E106" s="52">
        <v>23</v>
      </c>
      <c r="F106" s="70">
        <v>2100</v>
      </c>
      <c r="G106" s="53"/>
      <c r="H106" s="55">
        <f t="shared" si="3"/>
        <v>0</v>
      </c>
      <c r="I106" s="71">
        <v>0</v>
      </c>
      <c r="J106" s="56">
        <f t="shared" si="5"/>
        <v>0</v>
      </c>
    </row>
    <row r="107" spans="1:10" s="9" customFormat="1" ht="19.5" customHeight="1" thickBot="1" x14ac:dyDescent="0.3">
      <c r="A107" s="68" t="s">
        <v>155</v>
      </c>
      <c r="B107" s="69" t="s">
        <v>156</v>
      </c>
      <c r="C107" s="61"/>
      <c r="D107" s="61" t="s">
        <v>88</v>
      </c>
      <c r="E107" s="52">
        <v>23</v>
      </c>
      <c r="F107" s="70">
        <v>600</v>
      </c>
      <c r="G107" s="53"/>
      <c r="H107" s="55">
        <f t="shared" si="3"/>
        <v>0</v>
      </c>
      <c r="I107" s="71">
        <v>0</v>
      </c>
      <c r="J107" s="56">
        <f t="shared" si="5"/>
        <v>0</v>
      </c>
    </row>
    <row r="108" spans="1:10" s="9" customFormat="1" ht="19.5" customHeight="1" thickBot="1" x14ac:dyDescent="0.3">
      <c r="A108" s="68" t="s">
        <v>157</v>
      </c>
      <c r="B108" s="69" t="s">
        <v>158</v>
      </c>
      <c r="C108" s="61"/>
      <c r="D108" s="61" t="s">
        <v>88</v>
      </c>
      <c r="E108" s="52">
        <v>23</v>
      </c>
      <c r="F108" s="70">
        <v>850</v>
      </c>
      <c r="G108" s="53"/>
      <c r="H108" s="55">
        <f t="shared" si="3"/>
        <v>0</v>
      </c>
      <c r="I108" s="71">
        <v>0</v>
      </c>
      <c r="J108" s="56">
        <f t="shared" si="5"/>
        <v>0</v>
      </c>
    </row>
    <row r="109" spans="1:10" s="9" customFormat="1" ht="19.5" customHeight="1" thickBot="1" x14ac:dyDescent="0.3">
      <c r="A109" s="68" t="s">
        <v>159</v>
      </c>
      <c r="B109" s="69" t="s">
        <v>160</v>
      </c>
      <c r="C109" s="61"/>
      <c r="D109" s="61" t="s">
        <v>68</v>
      </c>
      <c r="E109" s="52">
        <v>23</v>
      </c>
      <c r="F109" s="70">
        <v>600</v>
      </c>
      <c r="G109" s="53"/>
      <c r="H109" s="55">
        <f t="shared" si="3"/>
        <v>0</v>
      </c>
      <c r="I109" s="71">
        <v>0</v>
      </c>
      <c r="J109" s="56">
        <f t="shared" si="5"/>
        <v>0</v>
      </c>
    </row>
    <row r="110" spans="1:10" s="9" customFormat="1" ht="19.5" customHeight="1" thickBot="1" x14ac:dyDescent="0.3">
      <c r="A110" s="68" t="s">
        <v>161</v>
      </c>
      <c r="B110" s="69" t="s">
        <v>162</v>
      </c>
      <c r="C110" s="61"/>
      <c r="D110" s="61" t="s">
        <v>68</v>
      </c>
      <c r="E110" s="52">
        <v>23</v>
      </c>
      <c r="F110" s="70">
        <v>690</v>
      </c>
      <c r="G110" s="53"/>
      <c r="H110" s="55">
        <f t="shared" si="3"/>
        <v>0</v>
      </c>
      <c r="I110" s="71">
        <v>0</v>
      </c>
      <c r="J110" s="56">
        <f t="shared" si="5"/>
        <v>0</v>
      </c>
    </row>
    <row r="111" spans="1:10" s="9" customFormat="1" ht="19.5" customHeight="1" thickBot="1" x14ac:dyDescent="0.3">
      <c r="A111" s="68" t="s">
        <v>163</v>
      </c>
      <c r="B111" s="69" t="s">
        <v>164</v>
      </c>
      <c r="C111" s="61"/>
      <c r="D111" s="61" t="s">
        <v>88</v>
      </c>
      <c r="E111" s="52">
        <v>23</v>
      </c>
      <c r="F111" s="70">
        <v>650</v>
      </c>
      <c r="G111" s="53"/>
      <c r="H111" s="55">
        <f t="shared" si="3"/>
        <v>0</v>
      </c>
      <c r="I111" s="71">
        <v>0</v>
      </c>
      <c r="J111" s="56">
        <f t="shared" si="5"/>
        <v>0</v>
      </c>
    </row>
    <row r="112" spans="1:10" s="9" customFormat="1" ht="19.5" customHeight="1" thickBot="1" x14ac:dyDescent="0.3">
      <c r="A112" s="68" t="s">
        <v>165</v>
      </c>
      <c r="B112" s="69" t="s">
        <v>166</v>
      </c>
      <c r="C112" s="61"/>
      <c r="D112" s="61" t="s">
        <v>88</v>
      </c>
      <c r="E112" s="52">
        <v>23</v>
      </c>
      <c r="F112" s="70">
        <v>750</v>
      </c>
      <c r="G112" s="53"/>
      <c r="H112" s="55">
        <f t="shared" si="3"/>
        <v>0</v>
      </c>
      <c r="I112" s="71">
        <v>0</v>
      </c>
      <c r="J112" s="56">
        <f t="shared" si="5"/>
        <v>0</v>
      </c>
    </row>
    <row r="113" spans="1:10" s="9" customFormat="1" ht="19.5" customHeight="1" thickBot="1" x14ac:dyDescent="0.3">
      <c r="A113" s="68" t="s">
        <v>167</v>
      </c>
      <c r="B113" s="69" t="s">
        <v>168</v>
      </c>
      <c r="C113" s="61"/>
      <c r="D113" s="61" t="s">
        <v>88</v>
      </c>
      <c r="E113" s="52">
        <v>23</v>
      </c>
      <c r="F113" s="70">
        <v>800</v>
      </c>
      <c r="G113" s="53"/>
      <c r="H113" s="55">
        <f t="shared" si="3"/>
        <v>0</v>
      </c>
      <c r="I113" s="71">
        <v>0</v>
      </c>
      <c r="J113" s="56">
        <f t="shared" si="5"/>
        <v>0</v>
      </c>
    </row>
    <row r="114" spans="1:10" s="9" customFormat="1" ht="19.5" customHeight="1" thickBot="1" x14ac:dyDescent="0.3">
      <c r="A114" s="68" t="s">
        <v>169</v>
      </c>
      <c r="B114" s="69" t="s">
        <v>170</v>
      </c>
      <c r="C114" s="61"/>
      <c r="D114" s="61" t="s">
        <v>88</v>
      </c>
      <c r="E114" s="52">
        <v>23</v>
      </c>
      <c r="F114" s="70">
        <v>800</v>
      </c>
      <c r="G114" s="53"/>
      <c r="H114" s="55">
        <f t="shared" si="3"/>
        <v>0</v>
      </c>
      <c r="I114" s="71">
        <v>0</v>
      </c>
      <c r="J114" s="56">
        <f t="shared" si="5"/>
        <v>0</v>
      </c>
    </row>
    <row r="115" spans="1:10" s="9" customFormat="1" ht="19.5" customHeight="1" thickBot="1" x14ac:dyDescent="0.3">
      <c r="A115" s="68" t="s">
        <v>171</v>
      </c>
      <c r="B115" s="69" t="s">
        <v>172</v>
      </c>
      <c r="C115" s="61"/>
      <c r="D115" s="61" t="s">
        <v>88</v>
      </c>
      <c r="E115" s="52">
        <v>23</v>
      </c>
      <c r="F115" s="70">
        <v>900</v>
      </c>
      <c r="G115" s="53"/>
      <c r="H115" s="55">
        <f t="shared" si="3"/>
        <v>0</v>
      </c>
      <c r="I115" s="71">
        <v>0</v>
      </c>
      <c r="J115" s="56">
        <f t="shared" si="5"/>
        <v>0</v>
      </c>
    </row>
    <row r="116" spans="1:10" s="9" customFormat="1" ht="19.5" customHeight="1" thickBot="1" x14ac:dyDescent="0.3">
      <c r="A116" s="68" t="s">
        <v>173</v>
      </c>
      <c r="B116" s="69" t="s">
        <v>174</v>
      </c>
      <c r="C116" s="61"/>
      <c r="D116" s="61" t="s">
        <v>88</v>
      </c>
      <c r="E116" s="52">
        <v>23</v>
      </c>
      <c r="F116" s="70">
        <v>1000</v>
      </c>
      <c r="G116" s="53"/>
      <c r="H116" s="55">
        <f t="shared" si="3"/>
        <v>0</v>
      </c>
      <c r="I116" s="71">
        <v>0</v>
      </c>
      <c r="J116" s="56">
        <f t="shared" si="5"/>
        <v>0</v>
      </c>
    </row>
    <row r="117" spans="1:10" s="9" customFormat="1" ht="19.5" customHeight="1" thickBot="1" x14ac:dyDescent="0.3">
      <c r="A117" s="68" t="s">
        <v>175</v>
      </c>
      <c r="B117" s="69" t="s">
        <v>176</v>
      </c>
      <c r="C117" s="61"/>
      <c r="D117" s="61" t="s">
        <v>88</v>
      </c>
      <c r="E117" s="52">
        <v>23</v>
      </c>
      <c r="F117" s="70">
        <v>1250</v>
      </c>
      <c r="G117" s="53"/>
      <c r="H117" s="55">
        <f t="shared" si="3"/>
        <v>0</v>
      </c>
      <c r="I117" s="71">
        <v>0</v>
      </c>
      <c r="J117" s="56">
        <f t="shared" si="5"/>
        <v>0</v>
      </c>
    </row>
    <row r="118" spans="1:10" s="9" customFormat="1" ht="30.75" customHeight="1" thickBot="1" x14ac:dyDescent="0.3">
      <c r="A118" s="68" t="s">
        <v>177</v>
      </c>
      <c r="B118" s="114" t="s">
        <v>178</v>
      </c>
      <c r="C118" s="115"/>
      <c r="D118" s="61" t="s">
        <v>88</v>
      </c>
      <c r="E118" s="52">
        <v>23</v>
      </c>
      <c r="F118" s="70">
        <v>1400</v>
      </c>
      <c r="G118" s="53"/>
      <c r="H118" s="55">
        <f t="shared" si="3"/>
        <v>0</v>
      </c>
      <c r="I118" s="71">
        <v>0</v>
      </c>
      <c r="J118" s="56">
        <f t="shared" si="5"/>
        <v>0</v>
      </c>
    </row>
    <row r="119" spans="1:10" s="9" customFormat="1" ht="19.5" customHeight="1" thickBot="1" x14ac:dyDescent="0.3">
      <c r="A119" s="60">
        <v>10</v>
      </c>
      <c r="B119" s="57" t="s">
        <v>98</v>
      </c>
      <c r="C119" s="57"/>
      <c r="D119" s="57"/>
      <c r="E119" s="49"/>
      <c r="F119" s="58" t="s">
        <v>324</v>
      </c>
      <c r="G119" s="58" t="s">
        <v>324</v>
      </c>
      <c r="H119" s="59"/>
      <c r="I119" s="59"/>
      <c r="J119" s="59"/>
    </row>
    <row r="120" spans="1:10" s="9" customFormat="1" ht="36.75" customHeight="1" thickBot="1" x14ac:dyDescent="0.3">
      <c r="A120" s="72" t="s">
        <v>179</v>
      </c>
      <c r="B120" s="114" t="s">
        <v>180</v>
      </c>
      <c r="C120" s="115"/>
      <c r="D120" s="61" t="s">
        <v>68</v>
      </c>
      <c r="E120" s="52">
        <v>23</v>
      </c>
      <c r="F120" s="70">
        <v>3200</v>
      </c>
      <c r="G120" s="53"/>
      <c r="H120" s="55">
        <f t="shared" si="3"/>
        <v>0</v>
      </c>
      <c r="I120" s="71">
        <v>0</v>
      </c>
      <c r="J120" s="56">
        <f t="shared" ref="J120:J129" si="6">G120*I120</f>
        <v>0</v>
      </c>
    </row>
    <row r="121" spans="1:10" s="9" customFormat="1" ht="19.5" customHeight="1" thickBot="1" x14ac:dyDescent="0.3">
      <c r="A121" s="72" t="s">
        <v>181</v>
      </c>
      <c r="B121" s="69" t="s">
        <v>182</v>
      </c>
      <c r="C121" s="73"/>
      <c r="D121" s="73" t="s">
        <v>183</v>
      </c>
      <c r="E121" s="52">
        <v>23</v>
      </c>
      <c r="F121" s="70">
        <v>60</v>
      </c>
      <c r="G121" s="53"/>
      <c r="H121" s="55">
        <f t="shared" si="3"/>
        <v>0</v>
      </c>
      <c r="I121" s="71">
        <v>0</v>
      </c>
      <c r="J121" s="56">
        <f t="shared" si="6"/>
        <v>0</v>
      </c>
    </row>
    <row r="122" spans="1:10" s="9" customFormat="1" ht="19.5" customHeight="1" thickBot="1" x14ac:dyDescent="0.3">
      <c r="A122" s="72" t="s">
        <v>184</v>
      </c>
      <c r="B122" s="74" t="s">
        <v>185</v>
      </c>
      <c r="C122" s="61"/>
      <c r="D122" s="61" t="s">
        <v>68</v>
      </c>
      <c r="E122" s="52">
        <v>23</v>
      </c>
      <c r="F122" s="62">
        <v>600</v>
      </c>
      <c r="G122" s="53"/>
      <c r="H122" s="55">
        <f t="shared" si="3"/>
        <v>0</v>
      </c>
      <c r="I122" s="63">
        <v>0</v>
      </c>
      <c r="J122" s="56">
        <f t="shared" si="6"/>
        <v>0</v>
      </c>
    </row>
    <row r="123" spans="1:10" s="9" customFormat="1" ht="16.5" thickBot="1" x14ac:dyDescent="0.3">
      <c r="A123" s="72" t="s">
        <v>186</v>
      </c>
      <c r="B123" s="114" t="s">
        <v>187</v>
      </c>
      <c r="C123" s="115"/>
      <c r="D123" s="61" t="s">
        <v>68</v>
      </c>
      <c r="E123" s="52">
        <v>23</v>
      </c>
      <c r="F123" s="62">
        <v>500</v>
      </c>
      <c r="G123" s="53"/>
      <c r="H123" s="55">
        <f t="shared" si="3"/>
        <v>0</v>
      </c>
      <c r="I123" s="63">
        <v>0</v>
      </c>
      <c r="J123" s="56">
        <f t="shared" si="6"/>
        <v>0</v>
      </c>
    </row>
    <row r="124" spans="1:10" s="9" customFormat="1" ht="19.5" customHeight="1" thickBot="1" x14ac:dyDescent="0.3">
      <c r="A124" s="72" t="s">
        <v>188</v>
      </c>
      <c r="B124" s="75" t="s">
        <v>189</v>
      </c>
      <c r="C124" s="61"/>
      <c r="D124" s="61" t="s">
        <v>68</v>
      </c>
      <c r="E124" s="52">
        <v>23</v>
      </c>
      <c r="F124" s="70">
        <v>700</v>
      </c>
      <c r="G124" s="53"/>
      <c r="H124" s="55">
        <f t="shared" si="3"/>
        <v>0</v>
      </c>
      <c r="I124" s="71">
        <v>0</v>
      </c>
      <c r="J124" s="56">
        <f t="shared" si="6"/>
        <v>0</v>
      </c>
    </row>
    <row r="125" spans="1:10" s="9" customFormat="1" ht="19.5" customHeight="1" thickBot="1" x14ac:dyDescent="0.3">
      <c r="A125" s="72" t="s">
        <v>190</v>
      </c>
      <c r="B125" s="75" t="s">
        <v>191</v>
      </c>
      <c r="C125" s="61"/>
      <c r="D125" s="61" t="s">
        <v>68</v>
      </c>
      <c r="E125" s="52">
        <v>23</v>
      </c>
      <c r="F125" s="70">
        <v>1800</v>
      </c>
      <c r="G125" s="53"/>
      <c r="H125" s="55">
        <f t="shared" si="3"/>
        <v>0</v>
      </c>
      <c r="I125" s="71">
        <v>0</v>
      </c>
      <c r="J125" s="56">
        <f t="shared" si="6"/>
        <v>0</v>
      </c>
    </row>
    <row r="126" spans="1:10" s="9" customFormat="1" ht="19.5" customHeight="1" thickBot="1" x14ac:dyDescent="0.3">
      <c r="A126" s="72" t="s">
        <v>192</v>
      </c>
      <c r="B126" s="69" t="s">
        <v>193</v>
      </c>
      <c r="C126" s="73"/>
      <c r="D126" s="73" t="s">
        <v>88</v>
      </c>
      <c r="E126" s="52">
        <v>23</v>
      </c>
      <c r="F126" s="70">
        <v>800</v>
      </c>
      <c r="G126" s="53"/>
      <c r="H126" s="55">
        <f t="shared" si="3"/>
        <v>0</v>
      </c>
      <c r="I126" s="71">
        <v>0</v>
      </c>
      <c r="J126" s="56">
        <f t="shared" si="6"/>
        <v>0</v>
      </c>
    </row>
    <row r="127" spans="1:10" s="9" customFormat="1" ht="19.5" customHeight="1" thickBot="1" x14ac:dyDescent="0.3">
      <c r="A127" s="72" t="s">
        <v>194</v>
      </c>
      <c r="B127" s="69" t="s">
        <v>195</v>
      </c>
      <c r="C127" s="76"/>
      <c r="D127" s="76" t="s">
        <v>68</v>
      </c>
      <c r="E127" s="52">
        <v>23</v>
      </c>
      <c r="F127" s="70">
        <v>900</v>
      </c>
      <c r="G127" s="53"/>
      <c r="H127" s="55">
        <f t="shared" si="3"/>
        <v>0</v>
      </c>
      <c r="I127" s="71">
        <v>0</v>
      </c>
      <c r="J127" s="56">
        <f t="shared" si="6"/>
        <v>0</v>
      </c>
    </row>
    <row r="128" spans="1:10" s="9" customFormat="1" ht="19.5" customHeight="1" thickBot="1" x14ac:dyDescent="0.3">
      <c r="A128" s="72" t="s">
        <v>196</v>
      </c>
      <c r="B128" s="69" t="s">
        <v>197</v>
      </c>
      <c r="C128" s="76"/>
      <c r="D128" s="76" t="s">
        <v>68</v>
      </c>
      <c r="E128" s="52">
        <v>23</v>
      </c>
      <c r="F128" s="70">
        <v>1700</v>
      </c>
      <c r="G128" s="53"/>
      <c r="H128" s="55">
        <f t="shared" si="3"/>
        <v>0</v>
      </c>
      <c r="I128" s="71">
        <v>0</v>
      </c>
      <c r="J128" s="56">
        <f t="shared" si="6"/>
        <v>0</v>
      </c>
    </row>
    <row r="129" spans="1:10" s="9" customFormat="1" ht="19.5" customHeight="1" thickBot="1" x14ac:dyDescent="0.3">
      <c r="A129" s="72" t="s">
        <v>198</v>
      </c>
      <c r="B129" s="69" t="s">
        <v>199</v>
      </c>
      <c r="C129" s="76"/>
      <c r="D129" s="76" t="s">
        <v>68</v>
      </c>
      <c r="E129" s="52">
        <v>23</v>
      </c>
      <c r="F129" s="70">
        <v>1700</v>
      </c>
      <c r="G129" s="53"/>
      <c r="H129" s="55">
        <f t="shared" si="3"/>
        <v>0</v>
      </c>
      <c r="I129" s="71">
        <v>0</v>
      </c>
      <c r="J129" s="56">
        <f t="shared" si="6"/>
        <v>0</v>
      </c>
    </row>
    <row r="130" spans="1:10" s="9" customFormat="1" ht="19.5" customHeight="1" thickBot="1" x14ac:dyDescent="0.3">
      <c r="A130" s="60">
        <v>11</v>
      </c>
      <c r="B130" s="57" t="s">
        <v>200</v>
      </c>
      <c r="C130" s="57"/>
      <c r="D130" s="57"/>
      <c r="E130" s="49"/>
      <c r="F130" s="58" t="s">
        <v>324</v>
      </c>
      <c r="G130" s="58" t="s">
        <v>324</v>
      </c>
      <c r="H130" s="59"/>
      <c r="I130" s="59"/>
      <c r="J130" s="59"/>
    </row>
    <row r="131" spans="1:10" s="9" customFormat="1" ht="19.5" customHeight="1" thickBot="1" x14ac:dyDescent="0.3">
      <c r="A131" s="77" t="s">
        <v>201</v>
      </c>
      <c r="B131" s="118" t="s">
        <v>202</v>
      </c>
      <c r="C131" s="119"/>
      <c r="D131" s="52" t="s">
        <v>68</v>
      </c>
      <c r="E131" s="52">
        <v>23</v>
      </c>
      <c r="F131" s="66">
        <v>2200</v>
      </c>
      <c r="G131" s="53"/>
      <c r="H131" s="55">
        <f t="shared" si="3"/>
        <v>0</v>
      </c>
      <c r="I131" s="67">
        <v>0</v>
      </c>
      <c r="J131" s="56">
        <f t="shared" ref="J131:J142" si="7">G131*I131</f>
        <v>0</v>
      </c>
    </row>
    <row r="132" spans="1:10" s="9" customFormat="1" ht="19.5" customHeight="1" thickBot="1" x14ac:dyDescent="0.3">
      <c r="A132" s="77" t="s">
        <v>203</v>
      </c>
      <c r="B132" s="118" t="s">
        <v>204</v>
      </c>
      <c r="C132" s="119"/>
      <c r="D132" s="52" t="s">
        <v>68</v>
      </c>
      <c r="E132" s="52">
        <v>23</v>
      </c>
      <c r="F132" s="66">
        <v>2400</v>
      </c>
      <c r="G132" s="53"/>
      <c r="H132" s="55">
        <f t="shared" si="3"/>
        <v>0</v>
      </c>
      <c r="I132" s="67">
        <v>0</v>
      </c>
      <c r="J132" s="56">
        <f t="shared" si="7"/>
        <v>0</v>
      </c>
    </row>
    <row r="133" spans="1:10" s="9" customFormat="1" ht="21" customHeight="1" thickBot="1" x14ac:dyDescent="0.3">
      <c r="A133" s="77" t="s">
        <v>205</v>
      </c>
      <c r="B133" s="116" t="s">
        <v>206</v>
      </c>
      <c r="C133" s="117"/>
      <c r="D133" s="52" t="s">
        <v>183</v>
      </c>
      <c r="E133" s="52">
        <v>23</v>
      </c>
      <c r="F133" s="66">
        <v>600</v>
      </c>
      <c r="G133" s="53"/>
      <c r="H133" s="55">
        <f t="shared" ref="H133:H175" si="8">G133*1.23</f>
        <v>0</v>
      </c>
      <c r="I133" s="67">
        <v>0</v>
      </c>
      <c r="J133" s="56">
        <f t="shared" si="7"/>
        <v>0</v>
      </c>
    </row>
    <row r="134" spans="1:10" s="9" customFormat="1" ht="16.5" thickBot="1" x14ac:dyDescent="0.3">
      <c r="A134" s="77" t="s">
        <v>207</v>
      </c>
      <c r="B134" s="118" t="s">
        <v>208</v>
      </c>
      <c r="C134" s="119"/>
      <c r="D134" s="52" t="s">
        <v>183</v>
      </c>
      <c r="E134" s="52">
        <v>23</v>
      </c>
      <c r="F134" s="66">
        <v>800</v>
      </c>
      <c r="G134" s="53"/>
      <c r="H134" s="55">
        <f t="shared" si="8"/>
        <v>0</v>
      </c>
      <c r="I134" s="67">
        <v>0</v>
      </c>
      <c r="J134" s="56">
        <f t="shared" si="7"/>
        <v>0</v>
      </c>
    </row>
    <row r="135" spans="1:10" s="9" customFormat="1" ht="16.5" thickBot="1" x14ac:dyDescent="0.3">
      <c r="A135" s="77" t="s">
        <v>209</v>
      </c>
      <c r="B135" s="118" t="s">
        <v>210</v>
      </c>
      <c r="C135" s="119"/>
      <c r="D135" s="52" t="s">
        <v>183</v>
      </c>
      <c r="E135" s="52">
        <v>23</v>
      </c>
      <c r="F135" s="66">
        <v>1000</v>
      </c>
      <c r="G135" s="53"/>
      <c r="H135" s="55">
        <f t="shared" si="8"/>
        <v>0</v>
      </c>
      <c r="I135" s="67">
        <v>0</v>
      </c>
      <c r="J135" s="56">
        <f t="shared" si="7"/>
        <v>0</v>
      </c>
    </row>
    <row r="136" spans="1:10" s="9" customFormat="1" ht="16.5" thickBot="1" x14ac:dyDescent="0.3">
      <c r="A136" s="77" t="s">
        <v>211</v>
      </c>
      <c r="B136" s="118" t="s">
        <v>212</v>
      </c>
      <c r="C136" s="119"/>
      <c r="D136" s="52" t="s">
        <v>183</v>
      </c>
      <c r="E136" s="52">
        <v>23</v>
      </c>
      <c r="F136" s="66">
        <v>1160</v>
      </c>
      <c r="G136" s="53"/>
      <c r="H136" s="55">
        <f t="shared" si="8"/>
        <v>0</v>
      </c>
      <c r="I136" s="67">
        <v>0</v>
      </c>
      <c r="J136" s="56">
        <f t="shared" si="7"/>
        <v>0</v>
      </c>
    </row>
    <row r="137" spans="1:10" s="9" customFormat="1" ht="16.5" thickBot="1" x14ac:dyDescent="0.3">
      <c r="A137" s="77" t="s">
        <v>213</v>
      </c>
      <c r="B137" s="118" t="s">
        <v>214</v>
      </c>
      <c r="C137" s="119"/>
      <c r="D137" s="52" t="s">
        <v>68</v>
      </c>
      <c r="E137" s="52">
        <v>23</v>
      </c>
      <c r="F137" s="66">
        <v>540</v>
      </c>
      <c r="G137" s="53"/>
      <c r="H137" s="55">
        <f t="shared" si="8"/>
        <v>0</v>
      </c>
      <c r="I137" s="67">
        <v>0</v>
      </c>
      <c r="J137" s="56">
        <f t="shared" si="7"/>
        <v>0</v>
      </c>
    </row>
    <row r="138" spans="1:10" s="9" customFormat="1" ht="69.75" customHeight="1" thickBot="1" x14ac:dyDescent="0.3">
      <c r="A138" s="77" t="s">
        <v>215</v>
      </c>
      <c r="B138" s="118" t="s">
        <v>216</v>
      </c>
      <c r="C138" s="119"/>
      <c r="D138" s="61" t="s">
        <v>68</v>
      </c>
      <c r="E138" s="52">
        <v>23</v>
      </c>
      <c r="F138" s="70">
        <v>3000</v>
      </c>
      <c r="G138" s="53"/>
      <c r="H138" s="55">
        <f t="shared" si="8"/>
        <v>0</v>
      </c>
      <c r="I138" s="71">
        <v>0</v>
      </c>
      <c r="J138" s="56">
        <f t="shared" si="7"/>
        <v>0</v>
      </c>
    </row>
    <row r="139" spans="1:10" s="9" customFormat="1" ht="32.25" customHeight="1" thickBot="1" x14ac:dyDescent="0.3">
      <c r="A139" s="77" t="s">
        <v>217</v>
      </c>
      <c r="B139" s="118" t="s">
        <v>218</v>
      </c>
      <c r="C139" s="119"/>
      <c r="D139" s="61" t="s">
        <v>68</v>
      </c>
      <c r="E139" s="52">
        <v>23</v>
      </c>
      <c r="F139" s="70">
        <v>500</v>
      </c>
      <c r="G139" s="53"/>
      <c r="H139" s="55">
        <f t="shared" si="8"/>
        <v>0</v>
      </c>
      <c r="I139" s="71">
        <v>0</v>
      </c>
      <c r="J139" s="56">
        <f t="shared" si="7"/>
        <v>0</v>
      </c>
    </row>
    <row r="140" spans="1:10" s="9" customFormat="1" ht="49.5" customHeight="1" thickBot="1" x14ac:dyDescent="0.3">
      <c r="A140" s="77" t="s">
        <v>219</v>
      </c>
      <c r="B140" s="118" t="s">
        <v>220</v>
      </c>
      <c r="C140" s="119"/>
      <c r="D140" s="61" t="s">
        <v>68</v>
      </c>
      <c r="E140" s="52">
        <v>23</v>
      </c>
      <c r="F140" s="70">
        <v>8000</v>
      </c>
      <c r="G140" s="53"/>
      <c r="H140" s="55">
        <f t="shared" si="8"/>
        <v>0</v>
      </c>
      <c r="I140" s="71">
        <v>0</v>
      </c>
      <c r="J140" s="56">
        <f t="shared" si="7"/>
        <v>0</v>
      </c>
    </row>
    <row r="141" spans="1:10" s="9" customFormat="1" ht="51" customHeight="1" thickBot="1" x14ac:dyDescent="0.3">
      <c r="A141" s="77" t="s">
        <v>221</v>
      </c>
      <c r="B141" s="118" t="s">
        <v>222</v>
      </c>
      <c r="C141" s="119"/>
      <c r="D141" s="61" t="s">
        <v>68</v>
      </c>
      <c r="E141" s="52">
        <v>23</v>
      </c>
      <c r="F141" s="70">
        <v>10000</v>
      </c>
      <c r="G141" s="53"/>
      <c r="H141" s="55">
        <f t="shared" si="8"/>
        <v>0</v>
      </c>
      <c r="I141" s="71">
        <v>0</v>
      </c>
      <c r="J141" s="56">
        <f t="shared" si="7"/>
        <v>0</v>
      </c>
    </row>
    <row r="142" spans="1:10" s="9" customFormat="1" ht="53.25" customHeight="1" thickBot="1" x14ac:dyDescent="0.3">
      <c r="A142" s="77" t="s">
        <v>223</v>
      </c>
      <c r="B142" s="118" t="s">
        <v>338</v>
      </c>
      <c r="C142" s="119"/>
      <c r="D142" s="61" t="s">
        <v>68</v>
      </c>
      <c r="E142" s="52">
        <v>23</v>
      </c>
      <c r="F142" s="70">
        <v>6500</v>
      </c>
      <c r="G142" s="53"/>
      <c r="H142" s="55">
        <f t="shared" si="8"/>
        <v>0</v>
      </c>
      <c r="I142" s="71">
        <v>0</v>
      </c>
      <c r="J142" s="56">
        <f t="shared" si="7"/>
        <v>0</v>
      </c>
    </row>
    <row r="143" spans="1:10" s="9" customFormat="1" ht="19.5" customHeight="1" thickBot="1" x14ac:dyDescent="0.3">
      <c r="A143" s="60">
        <v>12</v>
      </c>
      <c r="B143" s="57" t="s">
        <v>224</v>
      </c>
      <c r="C143" s="57"/>
      <c r="D143" s="57"/>
      <c r="E143" s="49"/>
      <c r="F143" s="58" t="s">
        <v>324</v>
      </c>
      <c r="G143" s="58" t="s">
        <v>324</v>
      </c>
      <c r="H143" s="59"/>
      <c r="I143" s="59"/>
      <c r="J143" s="59"/>
    </row>
    <row r="144" spans="1:10" s="9" customFormat="1" ht="19.5" customHeight="1" thickBot="1" x14ac:dyDescent="0.3">
      <c r="A144" s="77" t="s">
        <v>225</v>
      </c>
      <c r="B144" s="116" t="s">
        <v>226</v>
      </c>
      <c r="C144" s="117"/>
      <c r="D144" s="65" t="s">
        <v>68</v>
      </c>
      <c r="E144" s="52">
        <v>23</v>
      </c>
      <c r="F144" s="66">
        <v>2350</v>
      </c>
      <c r="G144" s="53"/>
      <c r="H144" s="55">
        <f t="shared" si="8"/>
        <v>0</v>
      </c>
      <c r="I144" s="67">
        <v>0</v>
      </c>
      <c r="J144" s="56">
        <f t="shared" ref="J144:J149" si="9">G144*I144</f>
        <v>0</v>
      </c>
    </row>
    <row r="145" spans="1:10" s="9" customFormat="1" ht="19.5" customHeight="1" thickBot="1" x14ac:dyDescent="0.3">
      <c r="A145" s="77" t="s">
        <v>227</v>
      </c>
      <c r="B145" s="116" t="s">
        <v>228</v>
      </c>
      <c r="C145" s="117"/>
      <c r="D145" s="65" t="s">
        <v>68</v>
      </c>
      <c r="E145" s="52">
        <v>23</v>
      </c>
      <c r="F145" s="66">
        <v>2500</v>
      </c>
      <c r="G145" s="53"/>
      <c r="H145" s="55">
        <f t="shared" si="8"/>
        <v>0</v>
      </c>
      <c r="I145" s="67">
        <v>0</v>
      </c>
      <c r="J145" s="56">
        <f t="shared" si="9"/>
        <v>0</v>
      </c>
    </row>
    <row r="146" spans="1:10" s="9" customFormat="1" ht="19.5" customHeight="1" thickBot="1" x14ac:dyDescent="0.3">
      <c r="A146" s="77" t="s">
        <v>229</v>
      </c>
      <c r="B146" s="116" t="s">
        <v>230</v>
      </c>
      <c r="C146" s="117"/>
      <c r="D146" s="65" t="s">
        <v>68</v>
      </c>
      <c r="E146" s="52">
        <v>23</v>
      </c>
      <c r="F146" s="66">
        <v>3050</v>
      </c>
      <c r="G146" s="53"/>
      <c r="H146" s="55">
        <f t="shared" si="8"/>
        <v>0</v>
      </c>
      <c r="I146" s="67">
        <v>0</v>
      </c>
      <c r="J146" s="56">
        <f t="shared" si="9"/>
        <v>0</v>
      </c>
    </row>
    <row r="147" spans="1:10" s="9" customFormat="1" ht="19.5" customHeight="1" thickBot="1" x14ac:dyDescent="0.3">
      <c r="A147" s="77" t="s">
        <v>231</v>
      </c>
      <c r="B147" s="116" t="s">
        <v>232</v>
      </c>
      <c r="C147" s="117"/>
      <c r="D147" s="65" t="s">
        <v>68</v>
      </c>
      <c r="E147" s="52">
        <v>23</v>
      </c>
      <c r="F147" s="66">
        <v>3750</v>
      </c>
      <c r="G147" s="53"/>
      <c r="H147" s="55">
        <f t="shared" si="8"/>
        <v>0</v>
      </c>
      <c r="I147" s="67">
        <v>0</v>
      </c>
      <c r="J147" s="56">
        <f t="shared" si="9"/>
        <v>0</v>
      </c>
    </row>
    <row r="148" spans="1:10" s="9" customFormat="1" ht="19.5" customHeight="1" thickBot="1" x14ac:dyDescent="0.3">
      <c r="A148" s="77" t="s">
        <v>233</v>
      </c>
      <c r="B148" s="116" t="s">
        <v>234</v>
      </c>
      <c r="C148" s="117"/>
      <c r="D148" s="65" t="s">
        <v>68</v>
      </c>
      <c r="E148" s="52">
        <v>23</v>
      </c>
      <c r="F148" s="66">
        <v>3200</v>
      </c>
      <c r="G148" s="53"/>
      <c r="H148" s="55">
        <f t="shared" si="8"/>
        <v>0</v>
      </c>
      <c r="I148" s="67">
        <v>0</v>
      </c>
      <c r="J148" s="56">
        <f t="shared" si="9"/>
        <v>0</v>
      </c>
    </row>
    <row r="149" spans="1:10" s="9" customFormat="1" ht="19.5" customHeight="1" thickBot="1" x14ac:dyDescent="0.3">
      <c r="A149" s="77" t="s">
        <v>235</v>
      </c>
      <c r="B149" s="116" t="s">
        <v>236</v>
      </c>
      <c r="C149" s="117"/>
      <c r="D149" s="65" t="s">
        <v>68</v>
      </c>
      <c r="E149" s="52">
        <v>23</v>
      </c>
      <c r="F149" s="66">
        <v>3700</v>
      </c>
      <c r="G149" s="53"/>
      <c r="H149" s="55">
        <f t="shared" si="8"/>
        <v>0</v>
      </c>
      <c r="I149" s="67">
        <v>0</v>
      </c>
      <c r="J149" s="56">
        <f t="shared" si="9"/>
        <v>0</v>
      </c>
    </row>
    <row r="150" spans="1:10" s="9" customFormat="1" ht="19.5" customHeight="1" thickBot="1" x14ac:dyDescent="0.3">
      <c r="A150" s="60">
        <v>13</v>
      </c>
      <c r="B150" s="57" t="s">
        <v>237</v>
      </c>
      <c r="C150" s="57"/>
      <c r="D150" s="57"/>
      <c r="E150" s="49"/>
      <c r="F150" s="58" t="s">
        <v>324</v>
      </c>
      <c r="G150" s="58" t="s">
        <v>324</v>
      </c>
      <c r="H150" s="59"/>
      <c r="I150" s="59"/>
      <c r="J150" s="59"/>
    </row>
    <row r="151" spans="1:10" s="9" customFormat="1" ht="19.5" customHeight="1" thickBot="1" x14ac:dyDescent="0.3">
      <c r="A151" s="77" t="s">
        <v>238</v>
      </c>
      <c r="B151" s="116" t="s">
        <v>239</v>
      </c>
      <c r="C151" s="117"/>
      <c r="D151" s="65" t="s">
        <v>183</v>
      </c>
      <c r="E151" s="52">
        <v>23</v>
      </c>
      <c r="F151" s="66">
        <v>60</v>
      </c>
      <c r="G151" s="53"/>
      <c r="H151" s="55">
        <f t="shared" si="8"/>
        <v>0</v>
      </c>
      <c r="I151" s="67">
        <v>0</v>
      </c>
      <c r="J151" s="56">
        <f>G151*I151</f>
        <v>0</v>
      </c>
    </row>
    <row r="152" spans="1:10" s="9" customFormat="1" ht="19.5" customHeight="1" thickBot="1" x14ac:dyDescent="0.3">
      <c r="A152" s="77" t="s">
        <v>240</v>
      </c>
      <c r="B152" s="116" t="s">
        <v>241</v>
      </c>
      <c r="C152" s="117"/>
      <c r="D152" s="65" t="s">
        <v>183</v>
      </c>
      <c r="E152" s="52">
        <v>23</v>
      </c>
      <c r="F152" s="66">
        <v>70</v>
      </c>
      <c r="G152" s="53"/>
      <c r="H152" s="55">
        <f t="shared" si="8"/>
        <v>0</v>
      </c>
      <c r="I152" s="67">
        <v>0</v>
      </c>
      <c r="J152" s="56">
        <f>G152*I152</f>
        <v>0</v>
      </c>
    </row>
    <row r="153" spans="1:10" s="9" customFormat="1" ht="19.5" customHeight="1" thickBot="1" x14ac:dyDescent="0.3">
      <c r="A153" s="77" t="s">
        <v>242</v>
      </c>
      <c r="B153" s="118" t="s">
        <v>243</v>
      </c>
      <c r="C153" s="119"/>
      <c r="D153" s="65" t="s">
        <v>183</v>
      </c>
      <c r="E153" s="52">
        <v>23</v>
      </c>
      <c r="F153" s="66">
        <v>80</v>
      </c>
      <c r="G153" s="53"/>
      <c r="H153" s="55">
        <f t="shared" si="8"/>
        <v>0</v>
      </c>
      <c r="I153" s="67">
        <v>0</v>
      </c>
      <c r="J153" s="56">
        <f>G153*I153</f>
        <v>0</v>
      </c>
    </row>
    <row r="154" spans="1:10" s="9" customFormat="1" ht="19.5" customHeight="1" thickBot="1" x14ac:dyDescent="0.3">
      <c r="A154" s="77" t="s">
        <v>244</v>
      </c>
      <c r="B154" s="116" t="s">
        <v>245</v>
      </c>
      <c r="C154" s="117"/>
      <c r="D154" s="65" t="s">
        <v>183</v>
      </c>
      <c r="E154" s="52">
        <v>23</v>
      </c>
      <c r="F154" s="66">
        <v>100</v>
      </c>
      <c r="G154" s="53"/>
      <c r="H154" s="55">
        <f t="shared" si="8"/>
        <v>0</v>
      </c>
      <c r="I154" s="67">
        <v>0</v>
      </c>
      <c r="J154" s="56">
        <f>G154*I154</f>
        <v>0</v>
      </c>
    </row>
    <row r="155" spans="1:10" s="9" customFormat="1" ht="19.5" customHeight="1" thickBot="1" x14ac:dyDescent="0.3">
      <c r="A155" s="77" t="s">
        <v>246</v>
      </c>
      <c r="B155" s="116" t="s">
        <v>247</v>
      </c>
      <c r="C155" s="117"/>
      <c r="D155" s="65" t="s">
        <v>183</v>
      </c>
      <c r="E155" s="65">
        <v>23</v>
      </c>
      <c r="F155" s="66">
        <v>110</v>
      </c>
      <c r="G155" s="53"/>
      <c r="H155" s="55">
        <f t="shared" si="8"/>
        <v>0</v>
      </c>
      <c r="I155" s="67">
        <v>0</v>
      </c>
      <c r="J155" s="56">
        <f>G155*I155</f>
        <v>0</v>
      </c>
    </row>
    <row r="156" spans="1:10" s="9" customFormat="1" ht="19.5" customHeight="1" thickBot="1" x14ac:dyDescent="0.3">
      <c r="A156" s="60">
        <v>14</v>
      </c>
      <c r="B156" s="57" t="s">
        <v>248</v>
      </c>
      <c r="C156" s="57"/>
      <c r="D156" s="57"/>
      <c r="E156" s="49"/>
      <c r="F156" s="58" t="s">
        <v>324</v>
      </c>
      <c r="G156" s="58" t="s">
        <v>324</v>
      </c>
      <c r="H156" s="59"/>
      <c r="I156" s="59"/>
      <c r="J156" s="59"/>
    </row>
    <row r="157" spans="1:10" s="9" customFormat="1" ht="19.5" customHeight="1" thickBot="1" x14ac:dyDescent="0.3">
      <c r="A157" s="77" t="s">
        <v>249</v>
      </c>
      <c r="B157" s="116" t="s">
        <v>250</v>
      </c>
      <c r="C157" s="117"/>
      <c r="D157" s="65" t="s">
        <v>183</v>
      </c>
      <c r="E157" s="65">
        <v>23</v>
      </c>
      <c r="F157" s="66">
        <v>50</v>
      </c>
      <c r="G157" s="53"/>
      <c r="H157" s="55">
        <f t="shared" si="8"/>
        <v>0</v>
      </c>
      <c r="I157" s="67">
        <v>0</v>
      </c>
      <c r="J157" s="56">
        <f>G157*I157</f>
        <v>0</v>
      </c>
    </row>
    <row r="158" spans="1:10" s="9" customFormat="1" ht="19.5" customHeight="1" thickBot="1" x14ac:dyDescent="0.3">
      <c r="A158" s="77" t="s">
        <v>251</v>
      </c>
      <c r="B158" s="116" t="s">
        <v>239</v>
      </c>
      <c r="C158" s="117"/>
      <c r="D158" s="65" t="s">
        <v>183</v>
      </c>
      <c r="E158" s="65">
        <v>23</v>
      </c>
      <c r="F158" s="66">
        <v>60</v>
      </c>
      <c r="G158" s="53"/>
      <c r="H158" s="55">
        <f t="shared" si="8"/>
        <v>0</v>
      </c>
      <c r="I158" s="67">
        <v>0</v>
      </c>
      <c r="J158" s="56">
        <f>G158*I158</f>
        <v>0</v>
      </c>
    </row>
    <row r="159" spans="1:10" s="9" customFormat="1" ht="19.5" customHeight="1" thickBot="1" x14ac:dyDescent="0.3">
      <c r="A159" s="78">
        <v>15</v>
      </c>
      <c r="B159" s="79" t="s">
        <v>252</v>
      </c>
      <c r="C159" s="80"/>
      <c r="D159" s="80"/>
      <c r="E159" s="49"/>
      <c r="F159" s="58" t="s">
        <v>324</v>
      </c>
      <c r="G159" s="58" t="s">
        <v>324</v>
      </c>
      <c r="H159" s="59"/>
      <c r="I159" s="59"/>
      <c r="J159" s="59"/>
    </row>
    <row r="160" spans="1:10" s="9" customFormat="1" ht="19.5" customHeight="1" thickBot="1" x14ac:dyDescent="0.3">
      <c r="A160" s="77" t="s">
        <v>253</v>
      </c>
      <c r="B160" s="116" t="s">
        <v>254</v>
      </c>
      <c r="C160" s="117"/>
      <c r="D160" s="65" t="s">
        <v>115</v>
      </c>
      <c r="E160" s="52">
        <v>23</v>
      </c>
      <c r="F160" s="66">
        <v>370</v>
      </c>
      <c r="G160" s="53"/>
      <c r="H160" s="55">
        <f t="shared" si="8"/>
        <v>0</v>
      </c>
      <c r="I160" s="67">
        <v>0</v>
      </c>
      <c r="J160" s="56">
        <f t="shared" ref="J160:J175" si="10">G160*I160</f>
        <v>0</v>
      </c>
    </row>
    <row r="161" spans="1:10" s="9" customFormat="1" ht="19.5" customHeight="1" thickBot="1" x14ac:dyDescent="0.3">
      <c r="A161" s="68" t="s">
        <v>255</v>
      </c>
      <c r="B161" s="116" t="s">
        <v>256</v>
      </c>
      <c r="C161" s="117"/>
      <c r="D161" s="81" t="s">
        <v>115</v>
      </c>
      <c r="E161" s="52">
        <v>23</v>
      </c>
      <c r="F161" s="70">
        <v>380</v>
      </c>
      <c r="G161" s="53"/>
      <c r="H161" s="55">
        <f t="shared" si="8"/>
        <v>0</v>
      </c>
      <c r="I161" s="71">
        <v>0</v>
      </c>
      <c r="J161" s="56">
        <f t="shared" si="10"/>
        <v>0</v>
      </c>
    </row>
    <row r="162" spans="1:10" s="9" customFormat="1" ht="19.5" customHeight="1" thickBot="1" x14ac:dyDescent="0.3">
      <c r="A162" s="68" t="s">
        <v>257</v>
      </c>
      <c r="B162" s="116" t="s">
        <v>258</v>
      </c>
      <c r="C162" s="117"/>
      <c r="D162" s="81" t="s">
        <v>115</v>
      </c>
      <c r="E162" s="52">
        <v>23</v>
      </c>
      <c r="F162" s="70">
        <v>385</v>
      </c>
      <c r="G162" s="53"/>
      <c r="H162" s="55">
        <f t="shared" si="8"/>
        <v>0</v>
      </c>
      <c r="I162" s="71">
        <v>0</v>
      </c>
      <c r="J162" s="56">
        <f t="shared" si="10"/>
        <v>0</v>
      </c>
    </row>
    <row r="163" spans="1:10" s="9" customFormat="1" ht="19.5" customHeight="1" thickBot="1" x14ac:dyDescent="0.3">
      <c r="A163" s="68" t="s">
        <v>259</v>
      </c>
      <c r="B163" s="116" t="s">
        <v>260</v>
      </c>
      <c r="C163" s="117"/>
      <c r="D163" s="81" t="s">
        <v>115</v>
      </c>
      <c r="E163" s="52">
        <v>23</v>
      </c>
      <c r="F163" s="70">
        <v>390</v>
      </c>
      <c r="G163" s="53"/>
      <c r="H163" s="55">
        <f t="shared" si="8"/>
        <v>0</v>
      </c>
      <c r="I163" s="71">
        <v>0</v>
      </c>
      <c r="J163" s="56">
        <f t="shared" si="10"/>
        <v>0</v>
      </c>
    </row>
    <row r="164" spans="1:10" s="9" customFormat="1" ht="19.5" customHeight="1" thickBot="1" x14ac:dyDescent="0.3">
      <c r="A164" s="68" t="s">
        <v>261</v>
      </c>
      <c r="B164" s="116" t="s">
        <v>262</v>
      </c>
      <c r="C164" s="117"/>
      <c r="D164" s="81" t="s">
        <v>115</v>
      </c>
      <c r="E164" s="52">
        <v>23</v>
      </c>
      <c r="F164" s="70">
        <v>410</v>
      </c>
      <c r="G164" s="53"/>
      <c r="H164" s="55">
        <f t="shared" si="8"/>
        <v>0</v>
      </c>
      <c r="I164" s="71">
        <v>0</v>
      </c>
      <c r="J164" s="56">
        <f t="shared" si="10"/>
        <v>0</v>
      </c>
    </row>
    <row r="165" spans="1:10" s="9" customFormat="1" ht="19.5" customHeight="1" thickBot="1" x14ac:dyDescent="0.3">
      <c r="A165" s="68" t="s">
        <v>263</v>
      </c>
      <c r="B165" s="116" t="s">
        <v>264</v>
      </c>
      <c r="C165" s="117"/>
      <c r="D165" s="81" t="s">
        <v>115</v>
      </c>
      <c r="E165" s="52">
        <v>23</v>
      </c>
      <c r="F165" s="70">
        <v>440</v>
      </c>
      <c r="G165" s="53"/>
      <c r="H165" s="55">
        <f t="shared" si="8"/>
        <v>0</v>
      </c>
      <c r="I165" s="71">
        <v>0</v>
      </c>
      <c r="J165" s="56">
        <f t="shared" si="10"/>
        <v>0</v>
      </c>
    </row>
    <row r="166" spans="1:10" s="9" customFormat="1" ht="19.5" customHeight="1" thickBot="1" x14ac:dyDescent="0.3">
      <c r="A166" s="68" t="s">
        <v>265</v>
      </c>
      <c r="B166" s="116" t="s">
        <v>266</v>
      </c>
      <c r="C166" s="117"/>
      <c r="D166" s="81" t="s">
        <v>115</v>
      </c>
      <c r="E166" s="52">
        <v>23</v>
      </c>
      <c r="F166" s="70">
        <v>480</v>
      </c>
      <c r="G166" s="53"/>
      <c r="H166" s="55">
        <f t="shared" si="8"/>
        <v>0</v>
      </c>
      <c r="I166" s="71">
        <v>0</v>
      </c>
      <c r="J166" s="56">
        <f t="shared" si="10"/>
        <v>0</v>
      </c>
    </row>
    <row r="167" spans="1:10" s="9" customFormat="1" ht="23.25" customHeight="1" thickBot="1" x14ac:dyDescent="0.3">
      <c r="A167" s="68" t="s">
        <v>267</v>
      </c>
      <c r="B167" s="116" t="s">
        <v>268</v>
      </c>
      <c r="C167" s="117"/>
      <c r="D167" s="81" t="s">
        <v>115</v>
      </c>
      <c r="E167" s="52">
        <v>23</v>
      </c>
      <c r="F167" s="70">
        <v>800</v>
      </c>
      <c r="G167" s="53"/>
      <c r="H167" s="55">
        <f t="shared" si="8"/>
        <v>0</v>
      </c>
      <c r="I167" s="71">
        <v>0</v>
      </c>
      <c r="J167" s="56">
        <f t="shared" si="10"/>
        <v>0</v>
      </c>
    </row>
    <row r="168" spans="1:10" s="9" customFormat="1" ht="31.5" customHeight="1" thickBot="1" x14ac:dyDescent="0.3">
      <c r="A168" s="68" t="s">
        <v>269</v>
      </c>
      <c r="B168" s="114" t="s">
        <v>270</v>
      </c>
      <c r="C168" s="115"/>
      <c r="D168" s="81" t="s">
        <v>68</v>
      </c>
      <c r="E168" s="52">
        <v>23</v>
      </c>
      <c r="F168" s="70">
        <v>1400</v>
      </c>
      <c r="G168" s="53"/>
      <c r="H168" s="55">
        <f t="shared" si="8"/>
        <v>0</v>
      </c>
      <c r="I168" s="71">
        <v>0</v>
      </c>
      <c r="J168" s="56">
        <f t="shared" si="10"/>
        <v>0</v>
      </c>
    </row>
    <row r="169" spans="1:10" s="9" customFormat="1" ht="30.75" customHeight="1" thickBot="1" x14ac:dyDescent="0.3">
      <c r="A169" s="68" t="s">
        <v>271</v>
      </c>
      <c r="B169" s="114" t="s">
        <v>272</v>
      </c>
      <c r="C169" s="115"/>
      <c r="D169" s="81" t="s">
        <v>68</v>
      </c>
      <c r="E169" s="52">
        <v>23</v>
      </c>
      <c r="F169" s="70">
        <v>1600</v>
      </c>
      <c r="G169" s="53"/>
      <c r="H169" s="55">
        <f t="shared" si="8"/>
        <v>0</v>
      </c>
      <c r="I169" s="71">
        <v>0</v>
      </c>
      <c r="J169" s="56">
        <f t="shared" si="10"/>
        <v>0</v>
      </c>
    </row>
    <row r="170" spans="1:10" s="9" customFormat="1" ht="31.5" customHeight="1" thickBot="1" x14ac:dyDescent="0.3">
      <c r="A170" s="68" t="s">
        <v>273</v>
      </c>
      <c r="B170" s="114" t="s">
        <v>274</v>
      </c>
      <c r="C170" s="115"/>
      <c r="D170" s="81" t="s">
        <v>68</v>
      </c>
      <c r="E170" s="52">
        <v>23</v>
      </c>
      <c r="F170" s="70">
        <v>1800</v>
      </c>
      <c r="G170" s="53"/>
      <c r="H170" s="55">
        <f t="shared" si="8"/>
        <v>0</v>
      </c>
      <c r="I170" s="71">
        <v>0</v>
      </c>
      <c r="J170" s="56">
        <f t="shared" si="10"/>
        <v>0</v>
      </c>
    </row>
    <row r="171" spans="1:10" s="9" customFormat="1" ht="31.5" customHeight="1" thickBot="1" x14ac:dyDescent="0.3">
      <c r="A171" s="68" t="s">
        <v>275</v>
      </c>
      <c r="B171" s="114" t="s">
        <v>276</v>
      </c>
      <c r="C171" s="115"/>
      <c r="D171" s="81" t="s">
        <v>68</v>
      </c>
      <c r="E171" s="52">
        <v>23</v>
      </c>
      <c r="F171" s="70">
        <v>2000</v>
      </c>
      <c r="G171" s="53"/>
      <c r="H171" s="55">
        <f t="shared" si="8"/>
        <v>0</v>
      </c>
      <c r="I171" s="71">
        <v>0</v>
      </c>
      <c r="J171" s="56">
        <f t="shared" si="10"/>
        <v>0</v>
      </c>
    </row>
    <row r="172" spans="1:10" s="9" customFormat="1" ht="52.5" customHeight="1" thickBot="1" x14ac:dyDescent="0.3">
      <c r="A172" s="68" t="s">
        <v>349</v>
      </c>
      <c r="B172" s="114" t="s">
        <v>350</v>
      </c>
      <c r="C172" s="115"/>
      <c r="D172" s="81" t="s">
        <v>68</v>
      </c>
      <c r="E172" s="61">
        <v>23</v>
      </c>
      <c r="F172" s="70">
        <f>360*3+800+20</f>
        <v>1900</v>
      </c>
      <c r="G172" s="111"/>
      <c r="H172" s="112">
        <f t="shared" si="8"/>
        <v>0</v>
      </c>
      <c r="I172" s="71">
        <v>0</v>
      </c>
      <c r="J172" s="63">
        <f t="shared" si="10"/>
        <v>0</v>
      </c>
    </row>
    <row r="173" spans="1:10" s="9" customFormat="1" ht="52.5" customHeight="1" thickBot="1" x14ac:dyDescent="0.3">
      <c r="A173" s="68" t="s">
        <v>351</v>
      </c>
      <c r="B173" s="114" t="s">
        <v>352</v>
      </c>
      <c r="C173" s="115"/>
      <c r="D173" s="81" t="s">
        <v>68</v>
      </c>
      <c r="E173" s="61">
        <v>23</v>
      </c>
      <c r="F173" s="70">
        <f>360*3+800+20</f>
        <v>1900</v>
      </c>
      <c r="G173" s="111"/>
      <c r="H173" s="112">
        <f t="shared" si="8"/>
        <v>0</v>
      </c>
      <c r="I173" s="71">
        <v>0</v>
      </c>
      <c r="J173" s="63">
        <f t="shared" si="10"/>
        <v>0</v>
      </c>
    </row>
    <row r="174" spans="1:10" s="9" customFormat="1" ht="52.5" customHeight="1" thickBot="1" x14ac:dyDescent="0.3">
      <c r="A174" s="68" t="s">
        <v>353</v>
      </c>
      <c r="B174" s="114" t="s">
        <v>354</v>
      </c>
      <c r="C174" s="115"/>
      <c r="D174" s="81" t="s">
        <v>68</v>
      </c>
      <c r="E174" s="61">
        <v>23</v>
      </c>
      <c r="F174" s="70">
        <f>176*3+800-28</f>
        <v>1300</v>
      </c>
      <c r="G174" s="111"/>
      <c r="H174" s="112">
        <f t="shared" si="8"/>
        <v>0</v>
      </c>
      <c r="I174" s="71">
        <v>0</v>
      </c>
      <c r="J174" s="63">
        <f t="shared" si="10"/>
        <v>0</v>
      </c>
    </row>
    <row r="175" spans="1:10" s="13" customFormat="1" ht="52.5" customHeight="1" thickBot="1" x14ac:dyDescent="0.25">
      <c r="A175" s="68" t="s">
        <v>355</v>
      </c>
      <c r="B175" s="114" t="s">
        <v>356</v>
      </c>
      <c r="C175" s="115"/>
      <c r="D175" s="81" t="s">
        <v>68</v>
      </c>
      <c r="E175" s="61">
        <v>23</v>
      </c>
      <c r="F175" s="70">
        <f>166*3+800+2</f>
        <v>1300</v>
      </c>
      <c r="G175" s="111"/>
      <c r="H175" s="112">
        <f t="shared" si="8"/>
        <v>0</v>
      </c>
      <c r="I175" s="71">
        <v>0</v>
      </c>
      <c r="J175" s="63">
        <f t="shared" si="10"/>
        <v>0</v>
      </c>
    </row>
    <row r="176" spans="1:10" s="9" customFormat="1" ht="19.5" customHeight="1" thickBot="1" x14ac:dyDescent="0.3">
      <c r="A176" s="82"/>
      <c r="B176" s="83" t="s">
        <v>277</v>
      </c>
      <c r="C176" s="65"/>
      <c r="D176" s="65" t="s">
        <v>278</v>
      </c>
      <c r="E176" s="84"/>
      <c r="F176" s="94">
        <f>SUM(F160:F171,F157:F158,F151:F155,F144:F149,F131:F142,F120:F129,F98:F118,F96,F92:F94,F88:F90,F83:F86,F71:F80,F58:F69,F48:F56,F43:F46)</f>
        <v>135005</v>
      </c>
      <c r="G176" s="85">
        <f>SUM(G43:G175)</f>
        <v>0</v>
      </c>
      <c r="H176" s="84"/>
      <c r="I176" s="95">
        <f>SUM(I160:I171,I157:I158,I151:I155,I144:I149,I131:I142,I120:I129,I98:I118,I96,I92:I94,I88:I90,I83:I86,I71:I80,I58:I69,I48:I56,I43:I46)</f>
        <v>73.97999999999999</v>
      </c>
      <c r="J176" s="85">
        <f>SUM(J43:J175)</f>
        <v>0</v>
      </c>
    </row>
    <row r="177" spans="1:10" s="13" customFormat="1" ht="5.25" customHeight="1" x14ac:dyDescent="0.2">
      <c r="A177" s="14"/>
    </row>
    <row r="178" spans="1:10" ht="29.25" customHeight="1" x14ac:dyDescent="0.25">
      <c r="A178" s="165" t="s">
        <v>323</v>
      </c>
      <c r="B178" s="165"/>
      <c r="C178" s="165"/>
      <c r="D178" s="165"/>
      <c r="E178" s="165"/>
      <c r="F178" s="165"/>
      <c r="G178" s="165"/>
      <c r="H178" s="165"/>
      <c r="J178" s="13"/>
    </row>
    <row r="179" spans="1:10" ht="31.5" customHeight="1" x14ac:dyDescent="0.25">
      <c r="A179" s="165" t="s">
        <v>49</v>
      </c>
      <c r="B179" s="165"/>
      <c r="C179" s="165"/>
      <c r="D179" s="165"/>
      <c r="E179" s="165"/>
      <c r="F179" s="165"/>
      <c r="G179" s="165"/>
      <c r="H179" s="165"/>
      <c r="I179" s="165"/>
      <c r="J179" s="165"/>
    </row>
    <row r="180" spans="1:10" ht="22.5" customHeight="1" x14ac:dyDescent="0.35">
      <c r="A180" s="171" t="s">
        <v>10</v>
      </c>
      <c r="B180" s="171"/>
      <c r="C180" s="171"/>
      <c r="D180" s="171"/>
      <c r="E180" s="171"/>
      <c r="F180" s="171"/>
      <c r="G180" s="171"/>
      <c r="H180" s="171"/>
    </row>
    <row r="181" spans="1:10" ht="58.5" customHeight="1" x14ac:dyDescent="0.25">
      <c r="A181" s="180" t="s">
        <v>346</v>
      </c>
      <c r="B181" s="180"/>
      <c r="C181" s="180"/>
      <c r="D181" s="180"/>
      <c r="E181" s="180"/>
      <c r="F181" s="180"/>
      <c r="G181" s="180"/>
      <c r="H181" s="180"/>
      <c r="I181" s="180"/>
      <c r="J181" s="180"/>
    </row>
    <row r="182" spans="1:10" ht="30.75" customHeight="1" x14ac:dyDescent="0.25">
      <c r="A182" s="172" t="s">
        <v>15</v>
      </c>
      <c r="B182" s="172"/>
      <c r="C182" s="172"/>
      <c r="D182" s="172"/>
      <c r="E182" s="172"/>
      <c r="F182" s="172"/>
      <c r="G182" s="172"/>
      <c r="H182" s="172"/>
      <c r="I182" s="172"/>
      <c r="J182" s="172"/>
    </row>
    <row r="183" spans="1:10" ht="12" customHeight="1" x14ac:dyDescent="0.25">
      <c r="A183" s="166"/>
      <c r="B183" s="166"/>
      <c r="C183" s="166"/>
      <c r="D183" s="166"/>
      <c r="E183" s="166"/>
      <c r="F183" s="166"/>
      <c r="G183" s="166"/>
      <c r="H183" s="166"/>
      <c r="I183" s="166"/>
      <c r="J183" s="166"/>
    </row>
    <row r="184" spans="1:10" ht="21" customHeight="1" x14ac:dyDescent="0.25">
      <c r="A184" s="36" t="s">
        <v>339</v>
      </c>
      <c r="B184" s="167" t="s">
        <v>42</v>
      </c>
      <c r="C184" s="167"/>
      <c r="D184" s="167"/>
      <c r="E184" s="167"/>
      <c r="F184" s="167"/>
      <c r="G184" s="167"/>
      <c r="H184" s="167"/>
      <c r="I184" s="167"/>
      <c r="J184" s="37"/>
    </row>
    <row r="185" spans="1:10" s="8" customFormat="1" ht="27.75" customHeight="1" x14ac:dyDescent="0.25">
      <c r="A185" s="38"/>
      <c r="B185" s="168" t="s">
        <v>44</v>
      </c>
      <c r="C185" s="168"/>
      <c r="D185" s="168"/>
      <c r="E185" s="168"/>
      <c r="F185" s="168"/>
      <c r="G185" s="168"/>
      <c r="H185" s="168"/>
      <c r="I185" s="39"/>
      <c r="J185" s="39"/>
    </row>
    <row r="186" spans="1:10" ht="48" customHeight="1" x14ac:dyDescent="0.25">
      <c r="A186" s="40" t="s">
        <v>19</v>
      </c>
      <c r="B186" s="166" t="s">
        <v>314</v>
      </c>
      <c r="C186" s="166"/>
      <c r="D186" s="166"/>
      <c r="E186" s="166"/>
      <c r="F186" s="166"/>
      <c r="G186" s="166"/>
      <c r="H186" s="166"/>
      <c r="I186" s="166"/>
      <c r="J186" s="166"/>
    </row>
    <row r="187" spans="1:10" ht="46.5" customHeight="1" x14ac:dyDescent="0.25">
      <c r="A187" s="40" t="s">
        <v>3</v>
      </c>
      <c r="B187" s="166" t="s">
        <v>290</v>
      </c>
      <c r="C187" s="166"/>
      <c r="D187" s="166"/>
      <c r="E187" s="166"/>
      <c r="F187" s="166"/>
      <c r="G187" s="166"/>
      <c r="H187" s="166"/>
      <c r="I187" s="166"/>
      <c r="J187" s="166"/>
    </row>
    <row r="188" spans="1:10" ht="32.25" customHeight="1" x14ac:dyDescent="0.25">
      <c r="A188" s="40" t="s">
        <v>4</v>
      </c>
      <c r="B188" s="166" t="s">
        <v>291</v>
      </c>
      <c r="C188" s="166"/>
      <c r="D188" s="166"/>
      <c r="E188" s="166"/>
      <c r="F188" s="166"/>
      <c r="G188" s="166"/>
      <c r="H188" s="166"/>
      <c r="I188" s="166"/>
      <c r="J188" s="166"/>
    </row>
    <row r="189" spans="1:10" ht="34.5" customHeight="1" x14ac:dyDescent="0.25">
      <c r="A189" s="40" t="s">
        <v>5</v>
      </c>
      <c r="B189" s="166" t="s">
        <v>292</v>
      </c>
      <c r="C189" s="166"/>
      <c r="D189" s="166"/>
      <c r="E189" s="166"/>
      <c r="F189" s="166"/>
      <c r="G189" s="166"/>
      <c r="H189" s="166"/>
      <c r="I189" s="166"/>
      <c r="J189" s="166"/>
    </row>
    <row r="190" spans="1:10" ht="21" customHeight="1" x14ac:dyDescent="0.25">
      <c r="A190" s="40" t="s">
        <v>11</v>
      </c>
      <c r="B190" s="158" t="s">
        <v>279</v>
      </c>
      <c r="C190" s="158"/>
      <c r="D190" s="159"/>
      <c r="E190" s="159"/>
      <c r="F190" s="159"/>
      <c r="G190" s="159"/>
      <c r="H190" s="159"/>
      <c r="I190" s="159"/>
      <c r="J190" s="159"/>
    </row>
    <row r="191" spans="1:10" ht="60.75" customHeight="1" x14ac:dyDescent="0.25">
      <c r="A191" s="40" t="s">
        <v>12</v>
      </c>
      <c r="B191" s="158" t="s">
        <v>293</v>
      </c>
      <c r="C191" s="158"/>
      <c r="D191" s="159"/>
      <c r="E191" s="159"/>
      <c r="F191" s="159"/>
      <c r="G191" s="159"/>
      <c r="H191" s="159"/>
      <c r="I191" s="159"/>
      <c r="J191" s="159"/>
    </row>
    <row r="192" spans="1:10" x14ac:dyDescent="0.25">
      <c r="A192" s="40" t="s">
        <v>13</v>
      </c>
      <c r="B192" s="169" t="s">
        <v>294</v>
      </c>
      <c r="C192" s="169"/>
      <c r="D192" s="170"/>
      <c r="E192" s="170"/>
      <c r="F192" s="170"/>
      <c r="G192" s="170"/>
      <c r="H192" s="170"/>
      <c r="I192" s="170"/>
      <c r="J192" s="170"/>
    </row>
    <row r="193" spans="1:10" ht="51" customHeight="1" x14ac:dyDescent="0.25">
      <c r="A193" s="40" t="s">
        <v>14</v>
      </c>
      <c r="B193" s="160" t="s">
        <v>298</v>
      </c>
      <c r="C193" s="160"/>
      <c r="D193" s="161"/>
      <c r="E193" s="161"/>
      <c r="F193" s="161"/>
      <c r="G193" s="161"/>
      <c r="H193" s="161"/>
      <c r="I193" s="161"/>
      <c r="J193" s="161"/>
    </row>
    <row r="194" spans="1:10" ht="36" customHeight="1" x14ac:dyDescent="0.25">
      <c r="A194" s="92"/>
      <c r="B194" s="89" t="s">
        <v>295</v>
      </c>
      <c r="C194" s="88" t="s">
        <v>296</v>
      </c>
      <c r="D194" s="162" t="s">
        <v>297</v>
      </c>
      <c r="E194" s="162"/>
      <c r="F194" s="162"/>
      <c r="G194" s="162"/>
      <c r="H194" s="162"/>
      <c r="I194" s="87"/>
      <c r="J194" s="86"/>
    </row>
    <row r="195" spans="1:10" x14ac:dyDescent="0.25">
      <c r="A195" s="92"/>
      <c r="B195" s="98"/>
      <c r="C195" s="99"/>
      <c r="D195" s="99"/>
      <c r="E195" s="100"/>
      <c r="F195" s="100"/>
      <c r="G195" s="100"/>
      <c r="H195" s="101"/>
      <c r="I195" s="86"/>
      <c r="J195" s="86"/>
    </row>
    <row r="196" spans="1:10" x14ac:dyDescent="0.25">
      <c r="A196" s="92"/>
      <c r="B196" s="102"/>
      <c r="C196" s="103"/>
      <c r="D196" s="99"/>
      <c r="E196" s="100"/>
      <c r="F196" s="100"/>
      <c r="G196" s="100"/>
      <c r="H196" s="101"/>
      <c r="I196" s="86"/>
      <c r="J196" s="86"/>
    </row>
    <row r="197" spans="1:10" ht="83.25" customHeight="1" x14ac:dyDescent="0.25">
      <c r="A197" s="40" t="s">
        <v>20</v>
      </c>
      <c r="B197" s="185" t="s">
        <v>318</v>
      </c>
      <c r="C197" s="186"/>
      <c r="D197" s="186"/>
      <c r="E197" s="186"/>
      <c r="F197" s="186"/>
      <c r="G197" s="186"/>
      <c r="H197" s="186"/>
      <c r="I197" s="186"/>
      <c r="J197" s="186"/>
    </row>
    <row r="198" spans="1:10" x14ac:dyDescent="0.25">
      <c r="A198" s="40" t="s">
        <v>21</v>
      </c>
      <c r="B198" s="93" t="s">
        <v>299</v>
      </c>
      <c r="C198" s="41"/>
      <c r="D198" s="41"/>
      <c r="E198" s="41"/>
      <c r="F198" s="41"/>
      <c r="G198" s="41"/>
      <c r="H198" s="41"/>
      <c r="I198" s="41"/>
      <c r="J198" s="41"/>
    </row>
    <row r="199" spans="1:10" ht="78" customHeight="1" x14ac:dyDescent="0.25">
      <c r="A199" s="40" t="s">
        <v>22</v>
      </c>
      <c r="B199" s="166" t="s">
        <v>300</v>
      </c>
      <c r="C199" s="166"/>
      <c r="D199" s="166"/>
      <c r="E199" s="166"/>
      <c r="F199" s="166"/>
      <c r="G199" s="166"/>
      <c r="H199" s="166"/>
      <c r="I199" s="166"/>
      <c r="J199" s="166"/>
    </row>
    <row r="200" spans="1:10" ht="33.75" customHeight="1" x14ac:dyDescent="0.25">
      <c r="A200" s="40" t="s">
        <v>23</v>
      </c>
      <c r="B200" s="158" t="s">
        <v>45</v>
      </c>
      <c r="C200" s="158"/>
      <c r="D200" s="159"/>
      <c r="E200" s="159"/>
      <c r="F200" s="159"/>
      <c r="G200" s="159"/>
      <c r="H200" s="159"/>
      <c r="I200" s="159"/>
      <c r="J200" s="159"/>
    </row>
    <row r="201" spans="1:10" ht="33.75" customHeight="1" x14ac:dyDescent="0.25">
      <c r="A201" s="40" t="s">
        <v>24</v>
      </c>
      <c r="B201" s="160" t="s">
        <v>301</v>
      </c>
      <c r="C201" s="160"/>
      <c r="D201" s="160"/>
      <c r="E201" s="160"/>
      <c r="F201" s="160"/>
      <c r="G201" s="160"/>
      <c r="H201" s="160"/>
      <c r="I201" s="160"/>
      <c r="J201" s="160"/>
    </row>
    <row r="202" spans="1:10" ht="96" customHeight="1" x14ac:dyDescent="0.25">
      <c r="A202" s="40" t="s">
        <v>302</v>
      </c>
      <c r="B202" s="166" t="s">
        <v>46</v>
      </c>
      <c r="C202" s="166"/>
      <c r="D202" s="166"/>
      <c r="E202" s="166"/>
      <c r="F202" s="166"/>
      <c r="G202" s="166"/>
      <c r="H202" s="166"/>
      <c r="I202" s="166"/>
      <c r="J202" s="166"/>
    </row>
    <row r="203" spans="1:10" ht="39" customHeight="1" x14ac:dyDescent="0.25">
      <c r="A203" s="40"/>
      <c r="B203" s="188" t="s">
        <v>322</v>
      </c>
      <c r="C203" s="188"/>
      <c r="D203" s="188"/>
      <c r="E203" s="188"/>
      <c r="F203" s="188"/>
      <c r="G203" s="188"/>
      <c r="H203" s="188"/>
      <c r="I203" s="188"/>
      <c r="J203" s="188"/>
    </row>
    <row r="204" spans="1:10" s="34" customFormat="1" ht="228" customHeight="1" x14ac:dyDescent="0.25">
      <c r="A204" s="42"/>
      <c r="B204" s="187" t="s">
        <v>303</v>
      </c>
      <c r="C204" s="187"/>
      <c r="D204" s="187"/>
      <c r="E204" s="187"/>
      <c r="F204" s="187"/>
      <c r="G204" s="187"/>
      <c r="H204" s="187"/>
      <c r="I204" s="187"/>
      <c r="J204" s="187"/>
    </row>
    <row r="205" spans="1:10" ht="30" customHeight="1" x14ac:dyDescent="0.25">
      <c r="A205" s="40" t="s">
        <v>304</v>
      </c>
      <c r="B205" s="166" t="s">
        <v>305</v>
      </c>
      <c r="C205" s="166"/>
      <c r="D205" s="166"/>
      <c r="E205" s="166"/>
      <c r="F205" s="166"/>
      <c r="G205" s="166"/>
      <c r="H205" s="166"/>
      <c r="I205" s="166"/>
      <c r="J205" s="166"/>
    </row>
    <row r="206" spans="1:10" s="9" customFormat="1" x14ac:dyDescent="0.25">
      <c r="A206" s="43" t="s">
        <v>306</v>
      </c>
      <c r="B206" s="189" t="s">
        <v>47</v>
      </c>
      <c r="C206" s="189"/>
      <c r="D206" s="189"/>
      <c r="E206" s="189"/>
      <c r="F206" s="189"/>
      <c r="G206" s="189"/>
      <c r="H206" s="189"/>
      <c r="I206" s="44"/>
      <c r="J206" s="44"/>
    </row>
    <row r="207" spans="1:10" ht="30.75" customHeight="1" x14ac:dyDescent="0.25">
      <c r="A207" s="183" t="s">
        <v>308</v>
      </c>
      <c r="B207" s="183"/>
      <c r="C207" s="190"/>
      <c r="D207" s="190"/>
      <c r="E207" s="190"/>
      <c r="F207" s="190"/>
      <c r="G207" s="190"/>
      <c r="H207" s="190"/>
      <c r="I207" s="190"/>
      <c r="J207" s="190"/>
    </row>
    <row r="208" spans="1:10" ht="30.75" customHeight="1" x14ac:dyDescent="0.25">
      <c r="A208" s="183" t="s">
        <v>309</v>
      </c>
      <c r="B208" s="183"/>
      <c r="C208" s="190"/>
      <c r="D208" s="190"/>
      <c r="E208" s="190"/>
      <c r="F208" s="190"/>
      <c r="G208" s="190"/>
      <c r="H208" s="190"/>
      <c r="I208" s="190"/>
      <c r="J208" s="190"/>
    </row>
    <row r="209" spans="1:10" ht="30.75" customHeight="1" x14ac:dyDescent="0.25">
      <c r="A209" s="183" t="s">
        <v>307</v>
      </c>
      <c r="B209" s="183"/>
      <c r="C209" s="190"/>
      <c r="D209" s="190"/>
      <c r="E209" s="190"/>
      <c r="F209" s="190"/>
      <c r="G209" s="190"/>
      <c r="H209" s="190"/>
      <c r="I209" s="190"/>
      <c r="J209" s="190"/>
    </row>
    <row r="210" spans="1:10" ht="30.75" customHeight="1" x14ac:dyDescent="0.25">
      <c r="A210" s="183" t="s">
        <v>310</v>
      </c>
      <c r="B210" s="183"/>
      <c r="C210" s="190"/>
      <c r="D210" s="190"/>
      <c r="E210" s="190"/>
      <c r="F210" s="190"/>
      <c r="G210" s="190"/>
      <c r="H210" s="190"/>
      <c r="I210" s="190"/>
      <c r="J210" s="190"/>
    </row>
    <row r="211" spans="1:10" ht="30.75" customHeight="1" x14ac:dyDescent="0.25">
      <c r="A211" s="183" t="s">
        <v>311</v>
      </c>
      <c r="B211" s="183"/>
      <c r="C211" s="190"/>
      <c r="D211" s="190"/>
      <c r="E211" s="190"/>
      <c r="F211" s="190"/>
      <c r="G211" s="190"/>
      <c r="H211" s="190"/>
      <c r="I211" s="190"/>
      <c r="J211" s="190"/>
    </row>
    <row r="212" spans="1:10" ht="30" customHeight="1" x14ac:dyDescent="0.25">
      <c r="A212" s="17"/>
      <c r="B212" s="17"/>
      <c r="C212" s="17"/>
      <c r="D212" s="17"/>
      <c r="E212" s="17"/>
      <c r="F212" s="17"/>
      <c r="G212" s="17"/>
      <c r="H212" s="17"/>
    </row>
    <row r="213" spans="1:10" ht="32.25" customHeight="1" x14ac:dyDescent="0.25">
      <c r="A213" s="15"/>
      <c r="B213" s="18"/>
      <c r="E213" s="32"/>
      <c r="G213" s="184" t="s">
        <v>51</v>
      </c>
      <c r="H213" s="184"/>
      <c r="I213" s="184"/>
    </row>
    <row r="214" spans="1:10" ht="32.25" customHeight="1" x14ac:dyDescent="0.25">
      <c r="A214" s="33"/>
      <c r="B214" s="33"/>
      <c r="E214" s="33"/>
      <c r="G214" s="181" t="s">
        <v>48</v>
      </c>
      <c r="H214" s="181"/>
      <c r="I214" s="181"/>
    </row>
    <row r="215" spans="1:10" x14ac:dyDescent="0.25">
      <c r="A215" s="16"/>
    </row>
    <row r="216" spans="1:10" x14ac:dyDescent="0.25">
      <c r="A216" s="14"/>
    </row>
    <row r="226" spans="2:11" x14ac:dyDescent="0.25">
      <c r="B226" s="20"/>
      <c r="C226" s="20"/>
    </row>
    <row r="227" spans="2:11" ht="18" x14ac:dyDescent="0.25">
      <c r="B227" s="1" t="s">
        <v>313</v>
      </c>
    </row>
    <row r="228" spans="2:11" ht="18" x14ac:dyDescent="0.25">
      <c r="B228" s="1" t="s">
        <v>315</v>
      </c>
    </row>
    <row r="229" spans="2:11" ht="17.25" x14ac:dyDescent="0.25">
      <c r="B229" s="35" t="s">
        <v>316</v>
      </c>
    </row>
    <row r="230" spans="2:11" ht="17.25" x14ac:dyDescent="0.25">
      <c r="B230" s="35" t="s">
        <v>317</v>
      </c>
    </row>
    <row r="231" spans="2:11" ht="17.25" x14ac:dyDescent="0.25">
      <c r="B231" s="35" t="s">
        <v>319</v>
      </c>
    </row>
    <row r="232" spans="2:11" ht="17.25" x14ac:dyDescent="0.25">
      <c r="B232" s="35" t="s">
        <v>320</v>
      </c>
    </row>
    <row r="233" spans="2:11" ht="34.5" customHeight="1" x14ac:dyDescent="0.25">
      <c r="B233" s="182" t="s">
        <v>321</v>
      </c>
      <c r="C233" s="182"/>
      <c r="D233" s="182"/>
      <c r="E233" s="182"/>
      <c r="F233" s="182"/>
      <c r="G233" s="182"/>
      <c r="H233" s="182"/>
      <c r="I233" s="182"/>
      <c r="J233" s="182"/>
      <c r="K233" s="182"/>
    </row>
  </sheetData>
  <sheetProtection selectLockedCells="1"/>
  <mergeCells count="157">
    <mergeCell ref="A181:J181"/>
    <mergeCell ref="G214:I214"/>
    <mergeCell ref="B233:K233"/>
    <mergeCell ref="A208:B208"/>
    <mergeCell ref="A209:B209"/>
    <mergeCell ref="A210:B210"/>
    <mergeCell ref="A211:B211"/>
    <mergeCell ref="G213:I213"/>
    <mergeCell ref="B197:J197"/>
    <mergeCell ref="B200:J200"/>
    <mergeCell ref="A207:B207"/>
    <mergeCell ref="B201:J201"/>
    <mergeCell ref="B199:J199"/>
    <mergeCell ref="B205:J205"/>
    <mergeCell ref="B204:J204"/>
    <mergeCell ref="B203:J203"/>
    <mergeCell ref="B202:J202"/>
    <mergeCell ref="B206:H206"/>
    <mergeCell ref="C207:J207"/>
    <mergeCell ref="C208:J208"/>
    <mergeCell ref="C209:J209"/>
    <mergeCell ref="C210:J210"/>
    <mergeCell ref="C211:J211"/>
    <mergeCell ref="B31:C31"/>
    <mergeCell ref="B32:C32"/>
    <mergeCell ref="B36:I36"/>
    <mergeCell ref="B37:I37"/>
    <mergeCell ref="H39:H40"/>
    <mergeCell ref="I39:I40"/>
    <mergeCell ref="D34:I34"/>
    <mergeCell ref="B33:C33"/>
    <mergeCell ref="B34:C34"/>
    <mergeCell ref="D39:D40"/>
    <mergeCell ref="E39:E40"/>
    <mergeCell ref="F39:F40"/>
    <mergeCell ref="G39:G40"/>
    <mergeCell ref="D31:I31"/>
    <mergeCell ref="D32:I32"/>
    <mergeCell ref="D33:I33"/>
    <mergeCell ref="J39:J40"/>
    <mergeCell ref="B190:J190"/>
    <mergeCell ref="B193:J193"/>
    <mergeCell ref="D194:H194"/>
    <mergeCell ref="C39:C40"/>
    <mergeCell ref="A179:J179"/>
    <mergeCell ref="B186:J186"/>
    <mergeCell ref="B184:I184"/>
    <mergeCell ref="B185:H185"/>
    <mergeCell ref="B187:J187"/>
    <mergeCell ref="B191:J191"/>
    <mergeCell ref="B192:J192"/>
    <mergeCell ref="A178:H178"/>
    <mergeCell ref="A180:H180"/>
    <mergeCell ref="A182:J182"/>
    <mergeCell ref="A183:J183"/>
    <mergeCell ref="A39:A40"/>
    <mergeCell ref="B39:B40"/>
    <mergeCell ref="B53:C53"/>
    <mergeCell ref="B54:C54"/>
    <mergeCell ref="B188:J188"/>
    <mergeCell ref="B189:J189"/>
    <mergeCell ref="B56:C56"/>
    <mergeCell ref="B67:C67"/>
    <mergeCell ref="D22:I22"/>
    <mergeCell ref="D23:I23"/>
    <mergeCell ref="B30:I30"/>
    <mergeCell ref="A24:J24"/>
    <mergeCell ref="B25:I25"/>
    <mergeCell ref="D26:I26"/>
    <mergeCell ref="D27:I27"/>
    <mergeCell ref="D28:I28"/>
    <mergeCell ref="D29:I29"/>
    <mergeCell ref="B22:C22"/>
    <mergeCell ref="B23:C23"/>
    <mergeCell ref="B26:C26"/>
    <mergeCell ref="B27:C27"/>
    <mergeCell ref="B28:C28"/>
    <mergeCell ref="B29:C29"/>
    <mergeCell ref="A1:J1"/>
    <mergeCell ref="A2:J2"/>
    <mergeCell ref="B3:I3"/>
    <mergeCell ref="B17:I19"/>
    <mergeCell ref="B21:I21"/>
    <mergeCell ref="A14:J14"/>
    <mergeCell ref="E5:I5"/>
    <mergeCell ref="E6:I6"/>
    <mergeCell ref="E9:I9"/>
    <mergeCell ref="A15:H15"/>
    <mergeCell ref="E7:I7"/>
    <mergeCell ref="E8:I8"/>
    <mergeCell ref="E10:I10"/>
    <mergeCell ref="E11:I11"/>
    <mergeCell ref="B16:I16"/>
    <mergeCell ref="B6:C6"/>
    <mergeCell ref="B9:C9"/>
    <mergeCell ref="B11:C11"/>
    <mergeCell ref="B12:C12"/>
    <mergeCell ref="B68:C68"/>
    <mergeCell ref="B69:C69"/>
    <mergeCell ref="B71:C71"/>
    <mergeCell ref="B72:C72"/>
    <mergeCell ref="B73:C73"/>
    <mergeCell ref="B83:C83"/>
    <mergeCell ref="B84:C84"/>
    <mergeCell ref="B85:C85"/>
    <mergeCell ref="B74:C74"/>
    <mergeCell ref="B75:C75"/>
    <mergeCell ref="B76:C76"/>
    <mergeCell ref="B86:C86"/>
    <mergeCell ref="B92:C92"/>
    <mergeCell ref="B93:C93"/>
    <mergeCell ref="B94:C94"/>
    <mergeCell ref="B96:C96"/>
    <mergeCell ref="B118:C118"/>
    <mergeCell ref="B120:C120"/>
    <mergeCell ref="B123:C123"/>
    <mergeCell ref="B131:C131"/>
    <mergeCell ref="B132:C132"/>
    <mergeCell ref="B133:C133"/>
    <mergeCell ref="B134:C134"/>
    <mergeCell ref="B135:C135"/>
    <mergeCell ref="B136:C136"/>
    <mergeCell ref="B137:C137"/>
    <mergeCell ref="B138:C138"/>
    <mergeCell ref="B139:C139"/>
    <mergeCell ref="B140:C140"/>
    <mergeCell ref="B141:C141"/>
    <mergeCell ref="B142:C142"/>
    <mergeCell ref="B144:C144"/>
    <mergeCell ref="B145:C145"/>
    <mergeCell ref="B146:C146"/>
    <mergeCell ref="B147:C147"/>
    <mergeCell ref="B148:C148"/>
    <mergeCell ref="B149:C149"/>
    <mergeCell ref="B151:C151"/>
    <mergeCell ref="B172:C172"/>
    <mergeCell ref="B173:C173"/>
    <mergeCell ref="B174:C174"/>
    <mergeCell ref="B175:C175"/>
    <mergeCell ref="B152:C152"/>
    <mergeCell ref="B153:C153"/>
    <mergeCell ref="B154:C154"/>
    <mergeCell ref="B155:C155"/>
    <mergeCell ref="B157:C157"/>
    <mergeCell ref="B158:C158"/>
    <mergeCell ref="B160:C160"/>
    <mergeCell ref="B161:C161"/>
    <mergeCell ref="B171:C171"/>
    <mergeCell ref="B162:C162"/>
    <mergeCell ref="B163:C163"/>
    <mergeCell ref="B164:C164"/>
    <mergeCell ref="B165:C165"/>
    <mergeCell ref="B166:C166"/>
    <mergeCell ref="B167:C167"/>
    <mergeCell ref="B168:C168"/>
    <mergeCell ref="B169:C169"/>
    <mergeCell ref="B170:C170"/>
  </mergeCells>
  <conditionalFormatting sqref="G43:G73 G77:G80 G82:G171">
    <cfRule type="expression" dxfId="15" priority="36">
      <formula>$G43&gt;$F43</formula>
    </cfRule>
  </conditionalFormatting>
  <conditionalFormatting sqref="H43:H73 H77:H80 H82:H171">
    <cfRule type="expression" dxfId="14" priority="15">
      <formula>$G43&lt;$F43*0.6</formula>
    </cfRule>
  </conditionalFormatting>
  <conditionalFormatting sqref="G74:G76">
    <cfRule type="expression" dxfId="13" priority="14">
      <formula>$G74&gt;$F74</formula>
    </cfRule>
  </conditionalFormatting>
  <conditionalFormatting sqref="H74">
    <cfRule type="expression" dxfId="12" priority="13">
      <formula>$G74&lt;$F74*0.6</formula>
    </cfRule>
  </conditionalFormatting>
  <conditionalFormatting sqref="H76">
    <cfRule type="expression" dxfId="11" priority="12">
      <formula>$G76&lt;$F76*0.6</formula>
    </cfRule>
  </conditionalFormatting>
  <conditionalFormatting sqref="H75">
    <cfRule type="expression" dxfId="10" priority="11">
      <formula>$G75&lt;$F75*0.6</formula>
    </cfRule>
  </conditionalFormatting>
  <conditionalFormatting sqref="G81">
    <cfRule type="expression" dxfId="9" priority="10">
      <formula>$G81&gt;$F81</formula>
    </cfRule>
  </conditionalFormatting>
  <conditionalFormatting sqref="H81">
    <cfRule type="expression" dxfId="8" priority="9">
      <formula>$G81&lt;$F81*0.6</formula>
    </cfRule>
  </conditionalFormatting>
  <conditionalFormatting sqref="G175">
    <cfRule type="expression" dxfId="7" priority="8">
      <formula>$G175&gt;$F175</formula>
    </cfRule>
  </conditionalFormatting>
  <conditionalFormatting sqref="H175">
    <cfRule type="expression" dxfId="6" priority="7">
      <formula>$G175&lt;$F175*0.6</formula>
    </cfRule>
  </conditionalFormatting>
  <conditionalFormatting sqref="G174">
    <cfRule type="expression" dxfId="5" priority="6">
      <formula>$G174&gt;$F174</formula>
    </cfRule>
  </conditionalFormatting>
  <conditionalFormatting sqref="H174">
    <cfRule type="expression" dxfId="4" priority="5">
      <formula>$G174&lt;$F174*0.6</formula>
    </cfRule>
  </conditionalFormatting>
  <conditionalFormatting sqref="G173">
    <cfRule type="expression" dxfId="3" priority="4">
      <formula>$G173&gt;$F173</formula>
    </cfRule>
  </conditionalFormatting>
  <conditionalFormatting sqref="H173">
    <cfRule type="expression" dxfId="2" priority="3">
      <formula>$G173&lt;$F173*0.6</formula>
    </cfRule>
  </conditionalFormatting>
  <conditionalFormatting sqref="G172">
    <cfRule type="expression" dxfId="1" priority="2">
      <formula>$G172&gt;$F172</formula>
    </cfRule>
  </conditionalFormatting>
  <conditionalFormatting sqref="H172">
    <cfRule type="expression" dxfId="0" priority="1">
      <formula>$G172&lt;$F172*0.6</formula>
    </cfRule>
  </conditionalFormatting>
  <dataValidations count="1">
    <dataValidation type="decimal" allowBlank="1" showInputMessage="1" showErrorMessage="1" error="Wpisz wartość zwierającą sie w przedziale 60% - 100% ceny maksymalnej" prompt="Cena jednostkowa winna zawierać sie w przedziale 60% - 100% ceny maksymalnej" sqref="G43:G46 G48:G56 G58:G69 G71:G81 G83:G86 G88:G90 G92:G94 G96 G98:G118 G120:G129 G131:G142 G144:G149 G151:G155 G157:G158 G160:G175">
      <formula1>0.6*$F43</formula1>
      <formula2>$F43</formula2>
    </dataValidation>
  </dataValidations>
  <pageMargins left="0.70866141732283472" right="0.70866141732283472" top="0.74803149606299213" bottom="0.74803149606299213" header="0.31496062992125984" footer="0.31496062992125984"/>
  <pageSetup paperSize="9" scale="52" fitToHeight="5" orientation="portrait" r:id="rId1"/>
  <headerFooter>
    <oddFooter>&amp;F&amp;RStrona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MS2_SWPP2_BaseDocument" ma:contentTypeID="0x0101891000966C6E7847B105418868F461435E5C19" ma:contentTypeVersion="0" ma:contentTypeDescription="SWPP2 Dokument bazowy" ma:contentTypeScope="" ma:versionID="a2d317e1fabd1756ef6989fb9773fa00">
  <xsd:schema xmlns:xsd="http://www.w3.org/2001/XMLSchema" xmlns:xs="http://www.w3.org/2001/XMLSchema" xmlns:p="http://schemas.microsoft.com/office/2006/metadata/properties" xmlns:ns1="http://schemas.microsoft.com/sharepoint/v3" xmlns:ns2="a19cb1c7-c5c7-46d4-85ae-d83685407bba" targetNamespace="http://schemas.microsoft.com/office/2006/metadata/properties" ma:root="true" ma:fieldsID="a876582a7408055d23e242127dd52d6a" ns1:_="" ns2:_="">
    <xsd:import namespace="http://schemas.microsoft.com/sharepoint/v3"/>
    <xsd:import namespace="a19cb1c7-c5c7-46d4-85ae-d83685407bba"/>
    <xsd:element name="properties">
      <xsd:complexType>
        <xsd:sequence>
          <xsd:element name="documentManagement">
            <xsd:complexType>
              <xsd:all>
                <xsd:element ref="ns2:_dlc_DocId" minOccurs="0"/>
                <xsd:element ref="ns2:_dlc_DocIdUrl" minOccurs="0"/>
                <xsd:element ref="ns2:_dlc_DocIdPersistId" minOccurs="0"/>
                <xsd:element ref="ns1:dmsv2BaseClientSystemDocumentID" minOccurs="0"/>
                <xsd:element ref="ns1:dmsv2BaseCreatedByID" minOccurs="0"/>
                <xsd:element ref="ns1:dmsv2BaseModifiedByID" minOccurs="0"/>
                <xsd:element ref="ns1:dmsv2BaseClientSystemCode" minOccurs="0"/>
                <xsd:element ref="ns1:dmsv2BaseDisplayName" minOccurs="0"/>
                <xsd:element ref="ns1:dmsv2BaseFileName" minOccurs="0"/>
                <xsd:element ref="ns1:dmsv2BaseIsSensitive" minOccurs="0"/>
                <xsd:element ref="ns1:dmsv2BaseMarkedAsDeleted" minOccurs="0"/>
                <xsd:element ref="ns1:dmsv2BaseMoved" minOccurs="0"/>
                <xsd:element ref="ns1:dmsv2SWPP2ObjectDepartment" minOccurs="0"/>
                <xsd:element ref="ns1:dmsv2SWPP2IDSWPP2" minOccurs="0"/>
                <xsd:element ref="ns1:dmsv2SWPP2SumMD5" minOccurs="0"/>
                <xsd:element ref="ns1:dmsv2SWPP2MimeType" minOccurs="0"/>
                <xsd:element ref="ns1:dmsv2SWPP2ObjectNumber" minOccurs="0"/>
                <xsd:element ref="ns1:dmsv2SWPP2ObjectName" minOccurs="0"/>
                <xsd:element ref="ns1:dmsv2SWPP2SubObjectNa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dmsv2BaseClientSystemDocumentID" ma:index="11" nillable="true" ma:displayName="Klient dokument ID" ma:description="Identyfikator dokumentu pochodzący z systemu klienckiego" ma:internalName="dmsv2BaseClientSystemDocumentID">
      <xsd:simpleType>
        <xsd:restriction base="dms:Text">
          <xsd:maxLength value="255"/>
        </xsd:restriction>
      </xsd:simpleType>
    </xsd:element>
    <xsd:element name="dmsv2BaseCreatedByID" ma:index="12" nillable="true" ma:displayName="Klient Utworzony przez" ma:description="Pole zawiera znacznik użytkownika tworzącego dokument w DMS" ma:internalName="dmsv2BaseCreatedByID">
      <xsd:simpleType>
        <xsd:restriction base="dms:Text">
          <xsd:maxLength value="255"/>
        </xsd:restriction>
      </xsd:simpleType>
    </xsd:element>
    <xsd:element name="dmsv2BaseModifiedByID" ma:index="13" nillable="true" ma:displayName="Klient Zmodyfikowany przez" ma:description="Pole zawiera znacznik użytkownika modyfikującego dokument w DMS" ma:internalName="dmsv2BaseModifiedByID">
      <xsd:simpleType>
        <xsd:restriction base="dms:Text">
          <xsd:maxLength value="255"/>
        </xsd:restriction>
      </xsd:simpleType>
    </xsd:element>
    <xsd:element name="dmsv2BaseClientSystemCode" ma:index="14" nillable="true" ma:displayName="Kod systemu klienta" ma:description="Kod systemu klienta" ma:internalName="dmsv2BaseClientSystemCode">
      <xsd:simpleType>
        <xsd:restriction base="dms:Text">
          <xsd:maxLength value="255"/>
        </xsd:restriction>
      </xsd:simpleType>
    </xsd:element>
    <xsd:element name="dmsv2BaseDisplayName" ma:index="15" nillable="true" ma:displayName="Nazwa wyświetlana" ma:description="Nazwa wyświetlana pliku" ma:internalName="dmsv2BaseDisplayName">
      <xsd:simpleType>
        <xsd:restriction base="dms:Text">
          <xsd:maxLength value="255"/>
        </xsd:restriction>
      </xsd:simpleType>
    </xsd:element>
    <xsd:element name="dmsv2BaseFileName" ma:index="16" nillable="true" ma:displayName="Nazawa pliku" ma:description="Nazwa pliku Klienta" ma:internalName="dmsv2BaseFileName">
      <xsd:simpleType>
        <xsd:restriction base="dms:Text">
          <xsd:maxLength value="255"/>
        </xsd:restriction>
      </xsd:simpleType>
    </xsd:element>
    <xsd:element name="dmsv2BaseIsSensitive" ma:index="17" nillable="true" ma:displayName="Dane wrażliwe" ma:default="0" ma:description="" ma:internalName="dmsv2BaseIsSensitive">
      <xsd:simpleType>
        <xsd:restriction base="dms:Boolean"/>
      </xsd:simpleType>
    </xsd:element>
    <xsd:element name="dmsv2BaseMarkedAsDeleted" ma:index="18" nillable="true" ma:displayName="Oznaczony jako usunięty" ma:default="0" ma:description="Znacznik jest ustawiany gdy jest usuwany dokument" ma:internalName="dmsv2BaseMarkedAsDeleted">
      <xsd:simpleType>
        <xsd:restriction base="dms:Boolean"/>
      </xsd:simpleType>
    </xsd:element>
    <xsd:element name="dmsv2BaseMoved" ma:index="19" nillable="true" ma:displayName="Przeniesiony" ma:default="0" ma:description="Znacznik jest ustawiany gdy dokument zmienia lokalizację" ma:internalName="dmsv2BaseMoved">
      <xsd:simpleType>
        <xsd:restriction base="dms:Boolean"/>
      </xsd:simpleType>
    </xsd:element>
    <xsd:element name="dmsv2SWPP2ObjectDepartment" ma:index="20" nillable="true" ma:displayName="Jednostka organizacyjna objektu" ma:description="SWPP2 Jednostka organizacyjna objektu" ma:internalName="dmsv2SWPP2ObjectDepartment">
      <xsd:simpleType>
        <xsd:restriction base="dms:Text">
          <xsd:maxLength value="255"/>
        </xsd:restriction>
      </xsd:simpleType>
    </xsd:element>
    <xsd:element name="dmsv2SWPP2IDSWPP2" ma:index="21" nillable="true" ma:displayName="Identyfikator objektu w systemie SWPP2" ma:description="SWPP2 Identyfikator objektu w systemie SWPP2" ma:internalName="dmsv2SWPP2IDSWPP2">
      <xsd:simpleType>
        <xsd:restriction base="dms:Text">
          <xsd:maxLength value="255"/>
        </xsd:restriction>
      </xsd:simpleType>
    </xsd:element>
    <xsd:element name="dmsv2SWPP2SumMD5" ma:index="22" nillable="true" ma:displayName="Suma kontrolna MD5" ma:description="SWPP2 Suma kontrolna MD5" ma:internalName="dmsv2SWPP2SumMD5">
      <xsd:simpleType>
        <xsd:restriction base="dms:Text">
          <xsd:maxLength value="255"/>
        </xsd:restriction>
      </xsd:simpleType>
    </xsd:element>
    <xsd:element name="dmsv2SWPP2MimeType" ma:index="23" nillable="true" ma:displayName="Typ MIME" ma:description="SWPP2 Typ MIME" ma:internalName="dmsv2SWPP2MimeType">
      <xsd:simpleType>
        <xsd:restriction base="dms:Text">
          <xsd:maxLength value="255"/>
        </xsd:restriction>
      </xsd:simpleType>
    </xsd:element>
    <xsd:element name="dmsv2SWPP2ObjectNumber" ma:index="24" nillable="true" ma:displayName="Numer Objektu" ma:description="SWPP2 Numer Objektu" ma:internalName="dmsv2SWPP2ObjectNumber">
      <xsd:simpleType>
        <xsd:restriction base="dms:Text">
          <xsd:maxLength value="255"/>
        </xsd:restriction>
      </xsd:simpleType>
    </xsd:element>
    <xsd:element name="dmsv2SWPP2ObjectName" ma:index="25" nillable="true" ma:displayName="Nazwa objektu" ma:description="SWPP2 Nazwa objektu" ma:internalName="dmsv2SWPP2ObjectName">
      <xsd:simpleType>
        <xsd:restriction base="dms:Text">
          <xsd:maxLength value="255"/>
        </xsd:restriction>
      </xsd:simpleType>
    </xsd:element>
    <xsd:element name="dmsv2SWPP2SubObjectName" ma:index="26" nillable="true" ma:displayName="Nazwa podobjektu" ma:description="SWPP2 Nazwa podobjektu" ma:internalName="dmsv2SWPP2SubObjectNam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19cb1c7-c5c7-46d4-85ae-d83685407bba" elementFormDefault="qualified">
    <xsd:import namespace="http://schemas.microsoft.com/office/2006/documentManagement/types"/>
    <xsd:import namespace="http://schemas.microsoft.com/office/infopath/2007/PartnerControls"/>
    <xsd:element name="_dlc_DocId" ma:index="8" nillable="true" ma:displayName="Wartość identyfikatora dokumentu" ma:description="Wartość identyfikatora dokumentu przypisanego do tego elementu." ma:internalName="_dlc_DocId" ma:readOnly="true">
      <xsd:simpleType>
        <xsd:restriction base="dms:Text"/>
      </xsd:simpleType>
    </xsd:element>
    <xsd:element name="_dlc_DocIdUrl" ma:index="9" nillable="true" ma:displayName="Identyfikator dokumentu" ma:description="Łącze stałe do tego dokumentu."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dmsv2BaseFileName xmlns="http://schemas.microsoft.com/sharepoint/v3">FORMULARZ OFERTOWY - dla zadania nr 8.xlsx</dmsv2BaseFileName>
    <dmsv2BaseDisplayName xmlns="http://schemas.microsoft.com/sharepoint/v3">FORMULARZ OFERTOWY - dla zadania nr 8</dmsv2BaseDisplayName>
    <dmsv2SWPP2ObjectNumber xmlns="http://schemas.microsoft.com/sharepoint/v3">POST/DYS/OL/LZA/03104/2024                        </dmsv2SWPP2ObjectNumber>
    <dmsv2SWPP2SumMD5 xmlns="http://schemas.microsoft.com/sharepoint/v3">f4b7e8ecaf4f6eec4a9275c83f2c35ab</dmsv2SWPP2SumMD5>
    <dmsv2BaseMoved xmlns="http://schemas.microsoft.com/sharepoint/v3">false</dmsv2BaseMoved>
    <dmsv2BaseIsSensitive xmlns="http://schemas.microsoft.com/sharepoint/v3">true</dmsv2BaseIsSensitive>
    <dmsv2SWPP2IDSWPP2 xmlns="http://schemas.microsoft.com/sharepoint/v3">660351</dmsv2SWPP2IDSWPP2>
    <dmsv2SWPP2MimeType xmlns="http://schemas.microsoft.com/sharepoint/v3">application/vnd.openxmlformats-officedocument.spreadsheetml.sheet</dmsv2SWPP2MimeType>
    <dmsv2SWPP2SubObjectName xmlns="http://schemas.microsoft.com/sharepoint/v3">SIWZ</dmsv2SWPP2SubObjectName>
    <dmsv2BaseMarkedAsDeleted xmlns="http://schemas.microsoft.com/sharepoint/v3">false</dmsv2BaseMarkedAsDeleted>
    <dmsv2BaseClientSystemCode xmlns="http://schemas.microsoft.com/sharepoint/v3">SWPP2</dmsv2BaseClientSystemCode>
    <dmsv2BaseClientSystemDocumentID xmlns="http://schemas.microsoft.com/sharepoint/v3">20991382</dmsv2BaseClientSystemDocumentID>
    <dmsv2BaseModifiedByID xmlns="http://schemas.microsoft.com/sharepoint/v3">11621228</dmsv2BaseModifiedByID>
    <dmsv2BaseCreatedByID xmlns="http://schemas.microsoft.com/sharepoint/v3">11621228</dmsv2BaseCreatedByID>
    <dmsv2SWPP2ObjectDepartment xmlns="http://schemas.microsoft.com/sharepoint/v3">0000000100070001000000090000</dmsv2SWPP2ObjectDepartment>
    <dmsv2SWPP2ObjectName xmlns="http://schemas.microsoft.com/sharepoint/v3">Postępowanie</dmsv2SWPP2ObjectName>
    <_dlc_DocId xmlns="a19cb1c7-c5c7-46d4-85ae-d83685407bba">AEASQFSYQUA4-921679528-10749</_dlc_DocId>
    <_dlc_DocIdUrl xmlns="a19cb1c7-c5c7-46d4-85ae-d83685407bba">
      <Url>https://swpp2.dms.gkpge.pl/sites/32/_layouts/15/DocIdRedir.aspx?ID=AEASQFSYQUA4-921679528-10749</Url>
      <Description>AEASQFSYQUA4-921679528-10749</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9BB336DB-B0CE-4A7A-ADE2-03203E84BBA9}"/>
</file>

<file path=customXml/itemProps2.xml><?xml version="1.0" encoding="utf-8"?>
<ds:datastoreItem xmlns:ds="http://schemas.openxmlformats.org/officeDocument/2006/customXml" ds:itemID="{899E3D56-68DD-400C-8174-8555C1C183D3}">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microsoft.com/sharepoint/v3"/>
    <ds:schemaRef ds:uri="a19cb1c7-c5c7-46d4-85ae-d83685407bba"/>
    <ds:schemaRef ds:uri="http://www.w3.org/XML/1998/namespace"/>
    <ds:schemaRef ds:uri="http://purl.org/dc/dcmitype/"/>
  </ds:schemaRefs>
</ds:datastoreItem>
</file>

<file path=customXml/itemProps3.xml><?xml version="1.0" encoding="utf-8"?>
<ds:datastoreItem xmlns:ds="http://schemas.openxmlformats.org/officeDocument/2006/customXml" ds:itemID="{6D0DA188-5E6D-4856-9598-DFD7D11F4ECB}">
  <ds:schemaRefs>
    <ds:schemaRef ds:uri="http://schemas.microsoft.com/sharepoint/v3/contenttype/forms"/>
  </ds:schemaRefs>
</ds:datastoreItem>
</file>

<file path=customXml/itemProps4.xml><?xml version="1.0" encoding="utf-8"?>
<ds:datastoreItem xmlns:ds="http://schemas.openxmlformats.org/officeDocument/2006/customXml" ds:itemID="{4561C83B-CCD4-4FD8-93A3-E1C82271A4CA}">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3</vt:i4>
      </vt:variant>
    </vt:vector>
  </HeadingPairs>
  <TitlesOfParts>
    <vt:vector size="4" baseType="lpstr">
      <vt:lpstr>RE-4</vt:lpstr>
      <vt:lpstr>'RE-4'!_ftnref1</vt:lpstr>
      <vt:lpstr>Ceny_jednostkowe_R6</vt:lpstr>
      <vt:lpstr>'RE-4'!Obszar_wydruku</vt:lpstr>
    </vt:vector>
  </TitlesOfParts>
  <Company>PGE Dystrybucja S.A. Oddział Lublin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Łuć Krzysztof [PGE Dystrybucja S.A. O. Lublin]</dc:creator>
  <cp:lastModifiedBy>Agaciak Piotr [PGE Dystr. O.Lublin]</cp:lastModifiedBy>
  <cp:lastPrinted>2022-11-07T13:07:49Z</cp:lastPrinted>
  <dcterms:created xsi:type="dcterms:W3CDTF">2017-04-24T14:51:12Z</dcterms:created>
  <dcterms:modified xsi:type="dcterms:W3CDTF">2024-11-05T11:00:12Z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0x0101891000966C6E7847B105418868F461435E5C19</vt:lpwstr>
  </property>
  <property fmtid="{D5CDD505-2E9C-101B-9397-08002B2CF9AE}" pid="3" name="_dlc_DocIdItemGuid">
    <vt:lpwstr>ee2065dd-054d-4d4b-8b7d-04b8c96149dd</vt:lpwstr>
  </property>
</Properties>
</file>