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2" sheetId="1" r:id="rId1"/>
  </sheets>
  <definedNames>
    <definedName name="_ftnref1" localSheetId="0">'RE-2'!$B$199</definedName>
    <definedName name="Ceny_jednostkowe">'RE-2'!#REF!</definedName>
    <definedName name="Ceny_jednostkowe_netto">'RE-2'!#REF!</definedName>
    <definedName name="Ceny_jednostkowe_netto_obszar">'RE-2'!#REF!</definedName>
    <definedName name="Ceny_jednostkowe_R6">'RE-2'!$G$43:$G$175</definedName>
    <definedName name="_xlnm.Print_Area" localSheetId="0">'RE-2'!$A$2:$K$233</definedName>
  </definedNames>
  <calcPr calcId="162913"/>
</workbook>
</file>

<file path=xl/calcChain.xml><?xml version="1.0" encoding="utf-8"?>
<calcChain xmlns="http://schemas.openxmlformats.org/spreadsheetml/2006/main">
  <c r="J175" i="1" l="1"/>
  <c r="H175" i="1"/>
  <c r="F175" i="1"/>
  <c r="J174" i="1"/>
  <c r="H174" i="1"/>
  <c r="F174" i="1"/>
  <c r="J173" i="1"/>
  <c r="H173" i="1"/>
  <c r="F173" i="1"/>
  <c r="J172" i="1"/>
  <c r="H172" i="1"/>
  <c r="F172" i="1"/>
  <c r="J171" i="1"/>
  <c r="H171" i="1"/>
  <c r="J170" i="1"/>
  <c r="H170" i="1"/>
  <c r="J169" i="1"/>
  <c r="H169" i="1"/>
  <c r="J168" i="1"/>
  <c r="H168" i="1"/>
  <c r="J81" i="1"/>
  <c r="H81" i="1"/>
  <c r="J80" i="1"/>
  <c r="H80" i="1"/>
  <c r="J76" i="1" l="1"/>
  <c r="H76" i="1"/>
  <c r="J75" i="1"/>
  <c r="H75" i="1"/>
  <c r="J74" i="1"/>
  <c r="H74" i="1"/>
  <c r="H89" i="1" l="1"/>
  <c r="I176" i="1" l="1"/>
  <c r="G176" i="1"/>
  <c r="F176"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<sst xmlns="http://schemas.openxmlformats.org/spreadsheetml/2006/main" count="509" uniqueCount="359">
  <si>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</si>
  <si>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</si>
  <si>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</si>
  <si>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</si>
  <si>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</si>
  <si>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</si>
  <si>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</si>
  <si>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</si>
  <si>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</si>
  <si>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</si>
  <si>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</si>
  <si>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</si>
  <si>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</si>
  <si>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</si>
  <si>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</si>
  <si>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</si>
  <si>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</si>
  <si>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</si>
  <si>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</si>
  <si>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</si>
  <si>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</si>
  <si>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</si>
  <si>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</si>
  <si>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</si>
  <si>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</si>
  <si>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</si>
  <si>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</si>
  <si>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</si>
  <si>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</si>
  <si>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</si>
  <si>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</si>
  <si>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</si>
  <si>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</si>
  <si>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</si>
  <si>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</si>
  <si>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</si>
  <si>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</si>
  <si>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</si>
  <si>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</si>
  <si>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</si>
  <si>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</si>
  <si>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</si>
  <si>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</si>
  <si>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</si>
  <si>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</si>
  <si>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</si>
  <si>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</si>
  <si>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</si>
  <si>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</si>
  <si>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</si>
  <si>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</si>
  <si>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</si>
  <si>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</si>
  <si>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</si>
  <si>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</si>
  <si>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</si>
  <si>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</si>
  <si>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</si>
  <si>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</si>
  <si>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</si>
  <si>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</si>
  <si>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</si>
  <si>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</si>
  <si>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</si>
  <si>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</si>
  <si>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</si>
  <si>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</si>
  <si>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</si>
  <si>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</si>
  <si>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</si>
  <si>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</si>
  <si>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</si>
  <si>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</si>
  <si>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</si>
  <si>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</si>
  <si>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</si>
  <si>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</si>
  <si>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</si>
  <si>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</si>
  <si>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</si>
  <si>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</si>
  <si>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</si>
  <si>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</si>
  <si>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</si>
  <si>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</si>
  <si>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</si>
  <si>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</si>
  <si>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</si>
  <si>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</si>
  <si>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</si>
  <si>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</si>
  <si>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</si>
  <si>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</si>
  <si>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</si>
  <si>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</si>
  <si>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</si>
  <si>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</si>
  <si>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</si>
  <si>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</si>
  <si>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</si>
  <si>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</si>
  <si>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</si>
  <si>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</si>
  <si>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</si>
  <si>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</si>
  <si>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</si>
  <si>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</si>
  <si>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</si>
  <si>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</si>
  <si>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</si>
  <si>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</si>
  <si>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</si>
  <si>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</si>
  <si>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</si>
  <si>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</si>
  <si>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</si>
  <si>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</si>
  <si>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</si>
  <si>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</si>
  <si>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</si>
  <si>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</si>
  <si>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</si>
  <si>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</si>
  <si>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</si>
  <si>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</si>
  <si>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</si>
  <si>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</si>
  <si>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</si>
  <si>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</si>
  <si>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</si>
  <si>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</si>
  <si>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</si>
  <si>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</si>
  <si>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</si>
  <si>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</si>
  <si>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</si>
  <si>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</si>
  <si>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</si>
  <si>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</si>
  <si>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</si>
  <si>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</si>
  <si>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</si>
  <si>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</si>
  <si>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</si>
  <si>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</si>
  <si>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</si>
  <si>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</si>
  <si>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</si>
  <si>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</si>
  <si>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</si>
  <si>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</si>
  <si>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</si>
  <si>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</si>
  <si>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</si>
  <si>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</si>
  <si>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</si>
  <si>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</si>
  <si>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</si>
  <si>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</si>
  <si>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</si>
  <si>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</si>
  <si>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</si>
  <si>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</si>
  <si>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</si>
  <si>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</si>
  <si>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</si>
  <si>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</si>
  <si>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</si>
  <si>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</si>
  <si>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</si>
  <si>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</si>
  <si>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</si>
  <si>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</si>
  <si>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</si>
  <si>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</si>
  <si>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</si>
  <si>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</si>
  <si>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</si>
  <si>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</si>
  <si>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</si>
  <si>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</si>
  <si>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</si>
  <si>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</si>
  <si>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</si>
  <si>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</si>
  <si>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</si>
  <si>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</si>
  <si>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</si>
  <si>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</si>
  <si>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</si>
  <si>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</si>
  <si>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</si>
  <si>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</si>
  <si>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</si>
  <si>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</si>
  <si>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</si>
  <si>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</si>
  <si>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</si>
  <si>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</si>
  <si>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</si>
  <si>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</si>
  <si>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</si>
  <si>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</si>
  <si>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</si>
  <si>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</si>
  <si>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</si>
  <si>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</si>
  <si>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</si>
  <si>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</si>
  <si>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</si>
  <si>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</si>
  <si>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</si>
  <si>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</si>
  <si>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</si>
  <si>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</si>
  <si>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</si>
  <si>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</si>
  <si>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</si>
  <si>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</si>
  <si>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</si>
  <si>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</si>
  <si>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</si>
  <si>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</si>
  <si>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</si>
  <si>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</si>
  <si>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</si>
  <si>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</si>
  <si>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</si>
  <si>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</si>
  <si>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</si>
  <si>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</si>
  <si>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</si>
  <si>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</si>
  <si>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</si>
  <si>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</si>
  <si>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</si>
  <si>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</si>
  <si>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</si>
  <si>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</si>
  <si>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</si>
  <si>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</si>
  <si>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</si>
  <si>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</si>
  <si>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</si>
  <si>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</si>
  <si>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</si>
  <si>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</si>
  <si>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</si>
  <si>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</si>
  <si>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</si>
  <si>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</si>
  <si>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</si>
  <si>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</si>
  <si>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</si>
  <si>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</si>
  <si>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</si>
  <si>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</si>
  <si>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</si>
  <si>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</si>
  <si>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</si>
  <si>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</si>
  <si>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</si>
  <si>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</si>
  <si>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</si>
  <si>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</si>
  <si>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</si>
  <si>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</si>
  <si>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</si>
  <si>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</si>
  <si>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</si>
  <si>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</si>
  <si>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</si>
  <si>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</si>
  <si>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</si>
  <si>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</si>
  <si>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</si>
  <si>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</si>
  <si>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</si>
  <si>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</si>
  <si>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</si>
  <si>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</si>
  <si>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</si>
  <si>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</si>
  <si>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</si>
  <si>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</si>
  <si>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</si>
  <si>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</si>
  <si>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</si>
  <si>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</si>
  <si>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</si>
  <si>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</si>
  <si>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</si>
  <si>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</si>
  <si>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</si>
  <si>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</si>
  <si>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</si>
  <si>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</si>
  <si>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</si>
  <si>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</si>
  <si>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</si>
  <si>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</si>
  <si>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</si>
  <si>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</si>
  <si>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</si>
  <si>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</si>
  <si>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</si>
  <si>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</si>
  <si>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</si>
  <si>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</si>
  <si>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</si>
  <si>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</si>
  <si>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</si>
  <si>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</si>
  <si>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</si>
  <si>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</si>
  <si>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</si>
  <si>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</si>
  <si>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</si>
  <si>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</si>
  <si>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</si>
  <si>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</si>
  <si>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</si>
  <si>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</si>
  <si>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</si>
  <si>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</si>
  <si>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</si>
  <si>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</si>
  <si>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</si>
  <si>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</si>
  <si>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</si>
  <si>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</si>
  <si>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</si>
  <si>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</si>
  <si>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</si>
  <si>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</si>
  <si>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</si>
  <si>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</si>
  <si>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</si>
  <si>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</si>
  <si>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</si>
  <si>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</si>
  <si>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</si>
  <si>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</si>
  <si>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</si>
  <si>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</si>
  <si>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</si>
  <si>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</si>
  <si>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</si>
  <si>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</si>
  <si>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</si>
  <si>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</si>
  <si>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</si>
  <si>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</si>
  <si>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</si>
  <si>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</si>
  <si>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Części pomiarowa 1P w nowobudowanym złączu ZK-L (obudowa 250mm, wyposażenie, w tym S303 In&lt;=63A, rozłącznik zalicznikowy)</t>
  </si>
  <si>
    <t>Części pomiarowa 1P w nowobudowanym złączu ZK-L (obudowa 400mm, wyposażenie, w tym S303 In&gt;63A, rozłącznik zalicznikowy)</t>
  </si>
  <si>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</si>
  <si>
    <t xml:space="preserve"> "Projektowanie i/lub budowa przyłączy elektroenergetycznych niskiego napięcia na terenie RE1 i RE2 - 7 zadań,                                                                                Rejon Energetyczny Lublin Teren, gminy: Konopnica, Strzyżewice, Bychawa                                                                                                                                                                       Zamówienie będzie realizowane w okresie do 31.12.2025 r.  lub do wyczerpania kwoty limitu tj. 490 000,00 zł netto”.                                                 Zadanie nr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</si>
</sst>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12" fillId="0" borderId="4" xfId="0" applyFont="1" applyFill="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0">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B17" sqref="B17:I19"/>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87"/>
      <c r="C5" s="93"/>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88"/>
      <c r="C7" s="94"/>
      <c r="E7" s="177" t="s">
        <v>282</v>
      </c>
      <c r="F7" s="178"/>
      <c r="G7" s="178"/>
      <c r="H7" s="178"/>
      <c r="I7" s="179"/>
    </row>
    <row r="8" spans="1:10" ht="21" x14ac:dyDescent="0.25">
      <c r="A8" s="4"/>
      <c r="B8" s="88"/>
      <c r="C8" s="94"/>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88"/>
      <c r="C10" s="94"/>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4"/>
      <c r="E35" s="105"/>
      <c r="F35" s="106"/>
      <c r="G35" s="106"/>
      <c r="H35" s="106"/>
      <c r="I35" s="107"/>
      <c r="J35" s="108"/>
      <c r="K35" s="109"/>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10</v>
      </c>
      <c r="J43" s="56">
        <f>G43*I43</f>
        <v>0</v>
      </c>
    </row>
    <row r="44" spans="1:11" s="9" customFormat="1" ht="19.5" customHeight="1" thickBot="1" x14ac:dyDescent="0.3">
      <c r="A44" s="50" t="s">
        <v>57</v>
      </c>
      <c r="B44" s="51" t="s">
        <v>58</v>
      </c>
      <c r="C44" s="52"/>
      <c r="D44" s="52" t="s">
        <v>56</v>
      </c>
      <c r="E44" s="52">
        <v>23</v>
      </c>
      <c r="F44" s="54">
        <v>70</v>
      </c>
      <c r="G44" s="53"/>
      <c r="H44" s="55">
        <f>G44*1.23</f>
        <v>0</v>
      </c>
      <c r="I44" s="55">
        <v>6</v>
      </c>
      <c r="J44" s="56">
        <f>G44*I44</f>
        <v>0</v>
      </c>
    </row>
    <row r="45" spans="1:11" s="9" customFormat="1" ht="19.5" customHeight="1" thickBot="1" x14ac:dyDescent="0.3">
      <c r="A45" s="50" t="s">
        <v>59</v>
      </c>
      <c r="B45" s="51" t="s">
        <v>60</v>
      </c>
      <c r="C45" s="52"/>
      <c r="D45" s="52" t="s">
        <v>56</v>
      </c>
      <c r="E45" s="52">
        <v>23</v>
      </c>
      <c r="F45" s="54">
        <v>85</v>
      </c>
      <c r="G45" s="53"/>
      <c r="H45" s="55">
        <f>G45*1.23</f>
        <v>0</v>
      </c>
      <c r="I45" s="55">
        <v>20</v>
      </c>
      <c r="J45" s="56">
        <f>G45*I45</f>
        <v>0</v>
      </c>
    </row>
    <row r="46" spans="1:11" s="9" customFormat="1" ht="19.5" customHeight="1" thickBot="1" x14ac:dyDescent="0.3">
      <c r="A46" s="50" t="s">
        <v>61</v>
      </c>
      <c r="B46" s="51" t="s">
        <v>62</v>
      </c>
      <c r="C46" s="52"/>
      <c r="D46" s="52" t="s">
        <v>56</v>
      </c>
      <c r="E46" s="52">
        <v>23</v>
      </c>
      <c r="F46" s="54">
        <v>135</v>
      </c>
      <c r="G46" s="53"/>
      <c r="H46" s="55">
        <f>G46*1.23</f>
        <v>0</v>
      </c>
      <c r="I46" s="55">
        <v>6</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16</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12</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4</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7</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0.9</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0.7</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0.5</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0.3</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0.9</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0.7</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0.3</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0.5</v>
      </c>
      <c r="J66" s="56">
        <f t="shared" si="2"/>
        <v>0</v>
      </c>
    </row>
    <row r="67" spans="1:10" s="9" customFormat="1" ht="52.9" customHeight="1" thickBot="1" x14ac:dyDescent="0.3">
      <c r="A67" s="50" t="s">
        <v>95</v>
      </c>
      <c r="B67" s="153" t="s">
        <v>355</v>
      </c>
      <c r="C67" s="154"/>
      <c r="D67" s="61" t="s">
        <v>88</v>
      </c>
      <c r="E67" s="52">
        <v>23</v>
      </c>
      <c r="F67" s="62">
        <v>750</v>
      </c>
      <c r="G67" s="53"/>
      <c r="H67" s="55">
        <f t="shared" si="3"/>
        <v>0</v>
      </c>
      <c r="I67" s="101">
        <v>3</v>
      </c>
      <c r="J67" s="56">
        <f t="shared" si="2"/>
        <v>0</v>
      </c>
    </row>
    <row r="68" spans="1:10" s="9" customFormat="1" ht="49.9" customHeight="1" thickBot="1" x14ac:dyDescent="0.3">
      <c r="A68" s="50" t="s">
        <v>96</v>
      </c>
      <c r="B68" s="153" t="s">
        <v>356</v>
      </c>
      <c r="C68" s="154"/>
      <c r="D68" s="61" t="s">
        <v>88</v>
      </c>
      <c r="E68" s="52">
        <v>23</v>
      </c>
      <c r="F68" s="62">
        <v>1200</v>
      </c>
      <c r="G68" s="53"/>
      <c r="H68" s="55">
        <f t="shared" si="3"/>
        <v>0</v>
      </c>
      <c r="I68" s="101">
        <v>0.3</v>
      </c>
      <c r="J68" s="56">
        <f t="shared" si="2"/>
        <v>0</v>
      </c>
    </row>
    <row r="69" spans="1:10" s="9" customFormat="1" ht="27" customHeight="1" thickBot="1" x14ac:dyDescent="0.3">
      <c r="A69" s="50" t="s">
        <v>333</v>
      </c>
      <c r="B69" s="153" t="s">
        <v>97</v>
      </c>
      <c r="C69" s="154"/>
      <c r="D69" s="61" t="s">
        <v>68</v>
      </c>
      <c r="E69" s="52">
        <v>23</v>
      </c>
      <c r="F69" s="62">
        <v>250</v>
      </c>
      <c r="G69" s="53"/>
      <c r="H69" s="55">
        <f t="shared" si="3"/>
        <v>0</v>
      </c>
      <c r="I69" s="101">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335</v>
      </c>
      <c r="C73" s="154"/>
      <c r="D73" s="52" t="s">
        <v>183</v>
      </c>
      <c r="E73" s="53">
        <v>23</v>
      </c>
      <c r="F73" s="54">
        <v>50</v>
      </c>
      <c r="G73" s="53"/>
      <c r="H73" s="55">
        <f t="shared" si="3"/>
        <v>0</v>
      </c>
      <c r="I73" s="55">
        <v>0.01</v>
      </c>
      <c r="J73" s="56">
        <f t="shared" si="4"/>
        <v>0</v>
      </c>
    </row>
    <row r="74" spans="1:10" s="113" customFormat="1" ht="16.5" customHeight="1" thickBot="1" x14ac:dyDescent="0.3">
      <c r="A74" s="110" t="s">
        <v>105</v>
      </c>
      <c r="B74" s="153" t="s">
        <v>338</v>
      </c>
      <c r="C74" s="154"/>
      <c r="D74" s="61" t="s">
        <v>183</v>
      </c>
      <c r="E74" s="111">
        <v>23</v>
      </c>
      <c r="F74" s="62">
        <v>200</v>
      </c>
      <c r="G74" s="53"/>
      <c r="H74" s="112">
        <f t="shared" si="3"/>
        <v>0</v>
      </c>
      <c r="I74" s="112">
        <v>5</v>
      </c>
      <c r="J74" s="101">
        <f t="shared" si="4"/>
        <v>0</v>
      </c>
    </row>
    <row r="75" spans="1:10" s="113" customFormat="1" ht="19.5" customHeight="1" thickBot="1" x14ac:dyDescent="0.3">
      <c r="A75" s="110" t="s">
        <v>107</v>
      </c>
      <c r="B75" s="185" t="s">
        <v>339</v>
      </c>
      <c r="C75" s="186"/>
      <c r="D75" s="61" t="s">
        <v>88</v>
      </c>
      <c r="E75" s="61">
        <v>23</v>
      </c>
      <c r="F75" s="62">
        <v>200</v>
      </c>
      <c r="G75" s="53"/>
      <c r="H75" s="112">
        <f t="shared" si="3"/>
        <v>0</v>
      </c>
      <c r="I75" s="112">
        <v>0.8</v>
      </c>
      <c r="J75" s="101">
        <f t="shared" si="4"/>
        <v>0</v>
      </c>
    </row>
    <row r="76" spans="1:10" s="113" customFormat="1" ht="19.5" customHeight="1" thickBot="1" x14ac:dyDescent="0.3">
      <c r="A76" s="110" t="s">
        <v>287</v>
      </c>
      <c r="B76" s="185" t="s">
        <v>340</v>
      </c>
      <c r="C76" s="186"/>
      <c r="D76" s="61" t="s">
        <v>88</v>
      </c>
      <c r="E76" s="61">
        <v>23</v>
      </c>
      <c r="F76" s="62">
        <v>200</v>
      </c>
      <c r="G76" s="53"/>
      <c r="H76" s="112">
        <f t="shared" si="3"/>
        <v>0</v>
      </c>
      <c r="I76" s="112">
        <v>0.8</v>
      </c>
      <c r="J76" s="101">
        <f t="shared" si="4"/>
        <v>0</v>
      </c>
    </row>
    <row r="77" spans="1:10" s="9" customFormat="1" ht="19.5" customHeight="1" thickBot="1" x14ac:dyDescent="0.3">
      <c r="A77" s="50" t="s">
        <v>334</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341</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342</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343</v>
      </c>
      <c r="B80" s="51" t="s">
        <v>108</v>
      </c>
      <c r="C80" s="52"/>
      <c r="D80" s="52" t="s">
        <v>68</v>
      </c>
      <c r="E80" s="52">
        <v>23</v>
      </c>
      <c r="F80" s="54">
        <v>500</v>
      </c>
      <c r="G80" s="53"/>
      <c r="H80" s="55">
        <f t="shared" ref="H80:H81" si="5">G80*1.23</f>
        <v>0</v>
      </c>
      <c r="I80" s="55">
        <v>0.5</v>
      </c>
      <c r="J80" s="56">
        <f>G80*I80</f>
        <v>0</v>
      </c>
    </row>
    <row r="81" spans="1:10" s="9" customFormat="1" ht="19.5" customHeight="1" thickBot="1" x14ac:dyDescent="0.3">
      <c r="A81" s="50" t="s">
        <v>345</v>
      </c>
      <c r="B81" s="51" t="s">
        <v>346</v>
      </c>
      <c r="C81" s="52"/>
      <c r="D81" s="52" t="s">
        <v>68</v>
      </c>
      <c r="E81" s="52">
        <v>23</v>
      </c>
      <c r="F81" s="54">
        <v>1500</v>
      </c>
      <c r="G81" s="53"/>
      <c r="H81" s="55">
        <f t="shared" si="5"/>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3" t="s">
        <v>134</v>
      </c>
      <c r="B96" s="153" t="s">
        <v>135</v>
      </c>
      <c r="C96" s="154"/>
      <c r="D96" s="64" t="s">
        <v>68</v>
      </c>
      <c r="E96" s="64">
        <v>23</v>
      </c>
      <c r="F96" s="65">
        <v>4100</v>
      </c>
      <c r="G96" s="53"/>
      <c r="H96" s="55">
        <f t="shared" si="3"/>
        <v>0</v>
      </c>
      <c r="I96" s="102">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6" t="s">
        <v>137</v>
      </c>
      <c r="B98" s="67" t="s">
        <v>138</v>
      </c>
      <c r="C98" s="61"/>
      <c r="D98" s="61" t="s">
        <v>68</v>
      </c>
      <c r="E98" s="52">
        <v>23</v>
      </c>
      <c r="F98" s="68">
        <v>950</v>
      </c>
      <c r="G98" s="53"/>
      <c r="H98" s="55">
        <f t="shared" si="3"/>
        <v>0</v>
      </c>
      <c r="I98" s="103">
        <v>0</v>
      </c>
      <c r="J98" s="56">
        <f t="shared" ref="J98:J118" si="6">G98*I98</f>
        <v>0</v>
      </c>
    </row>
    <row r="99" spans="1:10" s="9" customFormat="1" ht="19.5" customHeight="1" thickBot="1" x14ac:dyDescent="0.3">
      <c r="A99" s="66" t="s">
        <v>139</v>
      </c>
      <c r="B99" s="67" t="s">
        <v>140</v>
      </c>
      <c r="C99" s="61"/>
      <c r="D99" s="61" t="s">
        <v>68</v>
      </c>
      <c r="E99" s="52">
        <v>23</v>
      </c>
      <c r="F99" s="68">
        <v>1300</v>
      </c>
      <c r="G99" s="53"/>
      <c r="H99" s="55">
        <f t="shared" si="3"/>
        <v>0</v>
      </c>
      <c r="I99" s="103">
        <v>0</v>
      </c>
      <c r="J99" s="56">
        <f t="shared" si="6"/>
        <v>0</v>
      </c>
    </row>
    <row r="100" spans="1:10" s="9" customFormat="1" ht="19.5" customHeight="1" thickBot="1" x14ac:dyDescent="0.3">
      <c r="A100" s="66" t="s">
        <v>141</v>
      </c>
      <c r="B100" s="67" t="s">
        <v>142</v>
      </c>
      <c r="C100" s="61"/>
      <c r="D100" s="61" t="s">
        <v>68</v>
      </c>
      <c r="E100" s="52">
        <v>23</v>
      </c>
      <c r="F100" s="68">
        <v>1750</v>
      </c>
      <c r="G100" s="53"/>
      <c r="H100" s="55">
        <f t="shared" si="3"/>
        <v>0</v>
      </c>
      <c r="I100" s="103">
        <v>0</v>
      </c>
      <c r="J100" s="56">
        <f t="shared" si="6"/>
        <v>0</v>
      </c>
    </row>
    <row r="101" spans="1:10" s="9" customFormat="1" ht="19.5" customHeight="1" thickBot="1" x14ac:dyDescent="0.3">
      <c r="A101" s="66" t="s">
        <v>143</v>
      </c>
      <c r="B101" s="67" t="s">
        <v>144</v>
      </c>
      <c r="C101" s="61"/>
      <c r="D101" s="61" t="s">
        <v>68</v>
      </c>
      <c r="E101" s="52">
        <v>23</v>
      </c>
      <c r="F101" s="68">
        <v>1100</v>
      </c>
      <c r="G101" s="53"/>
      <c r="H101" s="55">
        <f t="shared" si="3"/>
        <v>0</v>
      </c>
      <c r="I101" s="103">
        <v>0</v>
      </c>
      <c r="J101" s="56">
        <f t="shared" si="6"/>
        <v>0</v>
      </c>
    </row>
    <row r="102" spans="1:10" s="9" customFormat="1" ht="19.5" customHeight="1" thickBot="1" x14ac:dyDescent="0.3">
      <c r="A102" s="66" t="s">
        <v>145</v>
      </c>
      <c r="B102" s="67" t="s">
        <v>146</v>
      </c>
      <c r="C102" s="61"/>
      <c r="D102" s="61" t="s">
        <v>68</v>
      </c>
      <c r="E102" s="52">
        <v>23</v>
      </c>
      <c r="F102" s="68">
        <v>1400</v>
      </c>
      <c r="G102" s="53"/>
      <c r="H102" s="55">
        <f t="shared" si="3"/>
        <v>0</v>
      </c>
      <c r="I102" s="103">
        <v>0</v>
      </c>
      <c r="J102" s="56">
        <f t="shared" si="6"/>
        <v>0</v>
      </c>
    </row>
    <row r="103" spans="1:10" s="9" customFormat="1" ht="19.5" customHeight="1" thickBot="1" x14ac:dyDescent="0.3">
      <c r="A103" s="66" t="s">
        <v>147</v>
      </c>
      <c r="B103" s="67" t="s">
        <v>148</v>
      </c>
      <c r="C103" s="61"/>
      <c r="D103" s="61" t="s">
        <v>68</v>
      </c>
      <c r="E103" s="52">
        <v>23</v>
      </c>
      <c r="F103" s="68">
        <v>1900</v>
      </c>
      <c r="G103" s="53"/>
      <c r="H103" s="55">
        <f t="shared" si="3"/>
        <v>0</v>
      </c>
      <c r="I103" s="103">
        <v>0</v>
      </c>
      <c r="J103" s="56">
        <f t="shared" si="6"/>
        <v>0</v>
      </c>
    </row>
    <row r="104" spans="1:10" s="9" customFormat="1" ht="19.5" customHeight="1" thickBot="1" x14ac:dyDescent="0.3">
      <c r="A104" s="66" t="s">
        <v>149</v>
      </c>
      <c r="B104" s="67" t="s">
        <v>150</v>
      </c>
      <c r="C104" s="61"/>
      <c r="D104" s="61" t="s">
        <v>68</v>
      </c>
      <c r="E104" s="52">
        <v>23</v>
      </c>
      <c r="F104" s="68">
        <v>1250</v>
      </c>
      <c r="G104" s="53"/>
      <c r="H104" s="55">
        <f t="shared" si="3"/>
        <v>0</v>
      </c>
      <c r="I104" s="103">
        <v>0</v>
      </c>
      <c r="J104" s="56">
        <f t="shared" si="6"/>
        <v>0</v>
      </c>
    </row>
    <row r="105" spans="1:10" s="9" customFormat="1" ht="19.5" customHeight="1" thickBot="1" x14ac:dyDescent="0.3">
      <c r="A105" s="66" t="s">
        <v>151</v>
      </c>
      <c r="B105" s="67" t="s">
        <v>152</v>
      </c>
      <c r="C105" s="61"/>
      <c r="D105" s="61" t="s">
        <v>68</v>
      </c>
      <c r="E105" s="52">
        <v>23</v>
      </c>
      <c r="F105" s="68">
        <v>1500</v>
      </c>
      <c r="G105" s="53"/>
      <c r="H105" s="55">
        <f t="shared" si="3"/>
        <v>0</v>
      </c>
      <c r="I105" s="103">
        <v>0</v>
      </c>
      <c r="J105" s="56">
        <f t="shared" si="6"/>
        <v>0</v>
      </c>
    </row>
    <row r="106" spans="1:10" s="9" customFormat="1" ht="19.5" customHeight="1" thickBot="1" x14ac:dyDescent="0.3">
      <c r="A106" s="66" t="s">
        <v>153</v>
      </c>
      <c r="B106" s="67" t="s">
        <v>154</v>
      </c>
      <c r="C106" s="61"/>
      <c r="D106" s="61" t="s">
        <v>68</v>
      </c>
      <c r="E106" s="52">
        <v>23</v>
      </c>
      <c r="F106" s="68">
        <v>2100</v>
      </c>
      <c r="G106" s="53"/>
      <c r="H106" s="55">
        <f t="shared" si="3"/>
        <v>0</v>
      </c>
      <c r="I106" s="103">
        <v>0</v>
      </c>
      <c r="J106" s="56">
        <f t="shared" si="6"/>
        <v>0</v>
      </c>
    </row>
    <row r="107" spans="1:10" s="9" customFormat="1" ht="19.5" customHeight="1" thickBot="1" x14ac:dyDescent="0.3">
      <c r="A107" s="66" t="s">
        <v>155</v>
      </c>
      <c r="B107" s="67" t="s">
        <v>156</v>
      </c>
      <c r="C107" s="61"/>
      <c r="D107" s="61" t="s">
        <v>88</v>
      </c>
      <c r="E107" s="52">
        <v>23</v>
      </c>
      <c r="F107" s="68">
        <v>600</v>
      </c>
      <c r="G107" s="53"/>
      <c r="H107" s="55">
        <f t="shared" si="3"/>
        <v>0</v>
      </c>
      <c r="I107" s="103">
        <v>0</v>
      </c>
      <c r="J107" s="56">
        <f t="shared" si="6"/>
        <v>0</v>
      </c>
    </row>
    <row r="108" spans="1:10" s="9" customFormat="1" ht="19.5" customHeight="1" thickBot="1" x14ac:dyDescent="0.3">
      <c r="A108" s="66" t="s">
        <v>157</v>
      </c>
      <c r="B108" s="67" t="s">
        <v>158</v>
      </c>
      <c r="C108" s="61"/>
      <c r="D108" s="61" t="s">
        <v>88</v>
      </c>
      <c r="E108" s="52">
        <v>23</v>
      </c>
      <c r="F108" s="68">
        <v>850</v>
      </c>
      <c r="G108" s="53"/>
      <c r="H108" s="55">
        <f t="shared" si="3"/>
        <v>0</v>
      </c>
      <c r="I108" s="103">
        <v>0</v>
      </c>
      <c r="J108" s="56">
        <f t="shared" si="6"/>
        <v>0</v>
      </c>
    </row>
    <row r="109" spans="1:10" s="9" customFormat="1" ht="19.5" customHeight="1" thickBot="1" x14ac:dyDescent="0.3">
      <c r="A109" s="66" t="s">
        <v>159</v>
      </c>
      <c r="B109" s="67" t="s">
        <v>160</v>
      </c>
      <c r="C109" s="61"/>
      <c r="D109" s="61" t="s">
        <v>68</v>
      </c>
      <c r="E109" s="52">
        <v>23</v>
      </c>
      <c r="F109" s="68">
        <v>600</v>
      </c>
      <c r="G109" s="53"/>
      <c r="H109" s="55">
        <f t="shared" si="3"/>
        <v>0</v>
      </c>
      <c r="I109" s="103">
        <v>0</v>
      </c>
      <c r="J109" s="56">
        <f t="shared" si="6"/>
        <v>0</v>
      </c>
    </row>
    <row r="110" spans="1:10" s="9" customFormat="1" ht="19.5" customHeight="1" thickBot="1" x14ac:dyDescent="0.3">
      <c r="A110" s="66" t="s">
        <v>161</v>
      </c>
      <c r="B110" s="67" t="s">
        <v>162</v>
      </c>
      <c r="C110" s="61"/>
      <c r="D110" s="61" t="s">
        <v>68</v>
      </c>
      <c r="E110" s="52">
        <v>23</v>
      </c>
      <c r="F110" s="68">
        <v>690</v>
      </c>
      <c r="G110" s="53"/>
      <c r="H110" s="55">
        <f t="shared" si="3"/>
        <v>0</v>
      </c>
      <c r="I110" s="103">
        <v>0</v>
      </c>
      <c r="J110" s="56">
        <f t="shared" si="6"/>
        <v>0</v>
      </c>
    </row>
    <row r="111" spans="1:10" s="9" customFormat="1" ht="19.5" customHeight="1" thickBot="1" x14ac:dyDescent="0.3">
      <c r="A111" s="66" t="s">
        <v>163</v>
      </c>
      <c r="B111" s="67" t="s">
        <v>164</v>
      </c>
      <c r="C111" s="61"/>
      <c r="D111" s="61" t="s">
        <v>88</v>
      </c>
      <c r="E111" s="52">
        <v>23</v>
      </c>
      <c r="F111" s="68">
        <v>650</v>
      </c>
      <c r="G111" s="53"/>
      <c r="H111" s="55">
        <f t="shared" si="3"/>
        <v>0</v>
      </c>
      <c r="I111" s="103">
        <v>0</v>
      </c>
      <c r="J111" s="56">
        <f t="shared" si="6"/>
        <v>0</v>
      </c>
    </row>
    <row r="112" spans="1:10" s="9" customFormat="1" ht="19.5" customHeight="1" thickBot="1" x14ac:dyDescent="0.3">
      <c r="A112" s="66" t="s">
        <v>165</v>
      </c>
      <c r="B112" s="67" t="s">
        <v>166</v>
      </c>
      <c r="C112" s="61"/>
      <c r="D112" s="61" t="s">
        <v>88</v>
      </c>
      <c r="E112" s="52">
        <v>23</v>
      </c>
      <c r="F112" s="68">
        <v>750</v>
      </c>
      <c r="G112" s="53"/>
      <c r="H112" s="55">
        <f t="shared" si="3"/>
        <v>0</v>
      </c>
      <c r="I112" s="103">
        <v>0</v>
      </c>
      <c r="J112" s="56">
        <f t="shared" si="6"/>
        <v>0</v>
      </c>
    </row>
    <row r="113" spans="1:10" s="9" customFormat="1" ht="19.5" customHeight="1" thickBot="1" x14ac:dyDescent="0.3">
      <c r="A113" s="66" t="s">
        <v>167</v>
      </c>
      <c r="B113" s="67" t="s">
        <v>168</v>
      </c>
      <c r="C113" s="61"/>
      <c r="D113" s="61" t="s">
        <v>88</v>
      </c>
      <c r="E113" s="52">
        <v>23</v>
      </c>
      <c r="F113" s="68">
        <v>800</v>
      </c>
      <c r="G113" s="53"/>
      <c r="H113" s="55">
        <f t="shared" si="3"/>
        <v>0</v>
      </c>
      <c r="I113" s="103">
        <v>0</v>
      </c>
      <c r="J113" s="56">
        <f t="shared" si="6"/>
        <v>0</v>
      </c>
    </row>
    <row r="114" spans="1:10" s="9" customFormat="1" ht="19.5" customHeight="1" thickBot="1" x14ac:dyDescent="0.3">
      <c r="A114" s="66" t="s">
        <v>169</v>
      </c>
      <c r="B114" s="67" t="s">
        <v>170</v>
      </c>
      <c r="C114" s="61"/>
      <c r="D114" s="61" t="s">
        <v>88</v>
      </c>
      <c r="E114" s="52">
        <v>23</v>
      </c>
      <c r="F114" s="68">
        <v>800</v>
      </c>
      <c r="G114" s="53"/>
      <c r="H114" s="55">
        <f t="shared" si="3"/>
        <v>0</v>
      </c>
      <c r="I114" s="103">
        <v>0</v>
      </c>
      <c r="J114" s="56">
        <f t="shared" si="6"/>
        <v>0</v>
      </c>
    </row>
    <row r="115" spans="1:10" s="9" customFormat="1" ht="19.5" customHeight="1" thickBot="1" x14ac:dyDescent="0.3">
      <c r="A115" s="66" t="s">
        <v>171</v>
      </c>
      <c r="B115" s="67" t="s">
        <v>172</v>
      </c>
      <c r="C115" s="61"/>
      <c r="D115" s="61" t="s">
        <v>88</v>
      </c>
      <c r="E115" s="52">
        <v>23</v>
      </c>
      <c r="F115" s="68">
        <v>900</v>
      </c>
      <c r="G115" s="53"/>
      <c r="H115" s="55">
        <f t="shared" si="3"/>
        <v>0</v>
      </c>
      <c r="I115" s="103">
        <v>0</v>
      </c>
      <c r="J115" s="56">
        <f t="shared" si="6"/>
        <v>0</v>
      </c>
    </row>
    <row r="116" spans="1:10" s="9" customFormat="1" ht="19.5" customHeight="1" thickBot="1" x14ac:dyDescent="0.3">
      <c r="A116" s="66" t="s">
        <v>173</v>
      </c>
      <c r="B116" s="67" t="s">
        <v>174</v>
      </c>
      <c r="C116" s="61"/>
      <c r="D116" s="61" t="s">
        <v>88</v>
      </c>
      <c r="E116" s="52">
        <v>23</v>
      </c>
      <c r="F116" s="68">
        <v>1000</v>
      </c>
      <c r="G116" s="53"/>
      <c r="H116" s="55">
        <f t="shared" si="3"/>
        <v>0</v>
      </c>
      <c r="I116" s="103">
        <v>0</v>
      </c>
      <c r="J116" s="56">
        <f t="shared" si="6"/>
        <v>0</v>
      </c>
    </row>
    <row r="117" spans="1:10" s="9" customFormat="1" ht="19.5" customHeight="1" thickBot="1" x14ac:dyDescent="0.3">
      <c r="A117" s="66" t="s">
        <v>175</v>
      </c>
      <c r="B117" s="67" t="s">
        <v>176</v>
      </c>
      <c r="C117" s="61"/>
      <c r="D117" s="61" t="s">
        <v>88</v>
      </c>
      <c r="E117" s="52">
        <v>23</v>
      </c>
      <c r="F117" s="68">
        <v>1250</v>
      </c>
      <c r="G117" s="53"/>
      <c r="H117" s="55">
        <f t="shared" si="3"/>
        <v>0</v>
      </c>
      <c r="I117" s="103">
        <v>0</v>
      </c>
      <c r="J117" s="56">
        <f t="shared" si="6"/>
        <v>0</v>
      </c>
    </row>
    <row r="118" spans="1:10" s="9" customFormat="1" ht="30.75" customHeight="1" thickBot="1" x14ac:dyDescent="0.3">
      <c r="A118" s="66" t="s">
        <v>177</v>
      </c>
      <c r="B118" s="153" t="s">
        <v>178</v>
      </c>
      <c r="C118" s="154"/>
      <c r="D118" s="61" t="s">
        <v>88</v>
      </c>
      <c r="E118" s="52">
        <v>23</v>
      </c>
      <c r="F118" s="68">
        <v>1400</v>
      </c>
      <c r="G118" s="53"/>
      <c r="H118" s="55">
        <f t="shared" si="3"/>
        <v>0</v>
      </c>
      <c r="I118" s="103">
        <v>0</v>
      </c>
      <c r="J118" s="56">
        <f t="shared" si="6"/>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69" t="s">
        <v>179</v>
      </c>
      <c r="B120" s="153" t="s">
        <v>180</v>
      </c>
      <c r="C120" s="154"/>
      <c r="D120" s="61" t="s">
        <v>68</v>
      </c>
      <c r="E120" s="52">
        <v>23</v>
      </c>
      <c r="F120" s="68">
        <v>3200</v>
      </c>
      <c r="G120" s="53"/>
      <c r="H120" s="55">
        <f t="shared" si="3"/>
        <v>0</v>
      </c>
      <c r="I120" s="103">
        <v>0</v>
      </c>
      <c r="J120" s="56">
        <f t="shared" ref="J120:J129" si="7">G120*I120</f>
        <v>0</v>
      </c>
    </row>
    <row r="121" spans="1:10" s="9" customFormat="1" ht="19.5" customHeight="1" thickBot="1" x14ac:dyDescent="0.3">
      <c r="A121" s="69" t="s">
        <v>181</v>
      </c>
      <c r="B121" s="67" t="s">
        <v>182</v>
      </c>
      <c r="C121" s="70"/>
      <c r="D121" s="70" t="s">
        <v>183</v>
      </c>
      <c r="E121" s="52">
        <v>23</v>
      </c>
      <c r="F121" s="68">
        <v>60</v>
      </c>
      <c r="G121" s="53"/>
      <c r="H121" s="55">
        <f t="shared" si="3"/>
        <v>0</v>
      </c>
      <c r="I121" s="103">
        <v>0</v>
      </c>
      <c r="J121" s="56">
        <f t="shared" si="7"/>
        <v>0</v>
      </c>
    </row>
    <row r="122" spans="1:10" s="9" customFormat="1" ht="19.5" customHeight="1" thickBot="1" x14ac:dyDescent="0.3">
      <c r="A122" s="69" t="s">
        <v>184</v>
      </c>
      <c r="B122" s="71" t="s">
        <v>185</v>
      </c>
      <c r="C122" s="61"/>
      <c r="D122" s="61" t="s">
        <v>68</v>
      </c>
      <c r="E122" s="52">
        <v>23</v>
      </c>
      <c r="F122" s="62">
        <v>600</v>
      </c>
      <c r="G122" s="53"/>
      <c r="H122" s="55">
        <f t="shared" si="3"/>
        <v>0</v>
      </c>
      <c r="I122" s="101">
        <v>0</v>
      </c>
      <c r="J122" s="56">
        <f t="shared" si="7"/>
        <v>0</v>
      </c>
    </row>
    <row r="123" spans="1:10" s="9" customFormat="1" ht="16.5" thickBot="1" x14ac:dyDescent="0.3">
      <c r="A123" s="69" t="s">
        <v>186</v>
      </c>
      <c r="B123" s="153" t="s">
        <v>187</v>
      </c>
      <c r="C123" s="154"/>
      <c r="D123" s="61" t="s">
        <v>68</v>
      </c>
      <c r="E123" s="52">
        <v>23</v>
      </c>
      <c r="F123" s="62">
        <v>500</v>
      </c>
      <c r="G123" s="53"/>
      <c r="H123" s="55">
        <f t="shared" si="3"/>
        <v>0</v>
      </c>
      <c r="I123" s="101">
        <v>0</v>
      </c>
      <c r="J123" s="56">
        <f t="shared" si="7"/>
        <v>0</v>
      </c>
    </row>
    <row r="124" spans="1:10" s="9" customFormat="1" ht="19.5" customHeight="1" thickBot="1" x14ac:dyDescent="0.3">
      <c r="A124" s="69" t="s">
        <v>188</v>
      </c>
      <c r="B124" s="72" t="s">
        <v>189</v>
      </c>
      <c r="C124" s="61"/>
      <c r="D124" s="61" t="s">
        <v>68</v>
      </c>
      <c r="E124" s="52">
        <v>23</v>
      </c>
      <c r="F124" s="68">
        <v>700</v>
      </c>
      <c r="G124" s="53"/>
      <c r="H124" s="55">
        <f t="shared" si="3"/>
        <v>0</v>
      </c>
      <c r="I124" s="103">
        <v>0</v>
      </c>
      <c r="J124" s="56">
        <f t="shared" si="7"/>
        <v>0</v>
      </c>
    </row>
    <row r="125" spans="1:10" s="9" customFormat="1" ht="19.5" customHeight="1" thickBot="1" x14ac:dyDescent="0.3">
      <c r="A125" s="69" t="s">
        <v>190</v>
      </c>
      <c r="B125" s="72" t="s">
        <v>191</v>
      </c>
      <c r="C125" s="61"/>
      <c r="D125" s="61" t="s">
        <v>68</v>
      </c>
      <c r="E125" s="52">
        <v>23</v>
      </c>
      <c r="F125" s="68">
        <v>1800</v>
      </c>
      <c r="G125" s="53"/>
      <c r="H125" s="55">
        <f t="shared" si="3"/>
        <v>0</v>
      </c>
      <c r="I125" s="103">
        <v>0</v>
      </c>
      <c r="J125" s="56">
        <f t="shared" si="7"/>
        <v>0</v>
      </c>
    </row>
    <row r="126" spans="1:10" s="9" customFormat="1" ht="19.5" customHeight="1" thickBot="1" x14ac:dyDescent="0.3">
      <c r="A126" s="69" t="s">
        <v>192</v>
      </c>
      <c r="B126" s="67" t="s">
        <v>193</v>
      </c>
      <c r="C126" s="70"/>
      <c r="D126" s="70" t="s">
        <v>88</v>
      </c>
      <c r="E126" s="52">
        <v>23</v>
      </c>
      <c r="F126" s="68">
        <v>800</v>
      </c>
      <c r="G126" s="53"/>
      <c r="H126" s="55">
        <f t="shared" si="3"/>
        <v>0</v>
      </c>
      <c r="I126" s="103">
        <v>0</v>
      </c>
      <c r="J126" s="56">
        <f t="shared" si="7"/>
        <v>0</v>
      </c>
    </row>
    <row r="127" spans="1:10" s="9" customFormat="1" ht="19.5" customHeight="1" thickBot="1" x14ac:dyDescent="0.3">
      <c r="A127" s="69" t="s">
        <v>194</v>
      </c>
      <c r="B127" s="67" t="s">
        <v>195</v>
      </c>
      <c r="C127" s="73"/>
      <c r="D127" s="73" t="s">
        <v>68</v>
      </c>
      <c r="E127" s="52">
        <v>23</v>
      </c>
      <c r="F127" s="68">
        <v>900</v>
      </c>
      <c r="G127" s="53"/>
      <c r="H127" s="55">
        <f t="shared" si="3"/>
        <v>0</v>
      </c>
      <c r="I127" s="103">
        <v>0</v>
      </c>
      <c r="J127" s="56">
        <f t="shared" si="7"/>
        <v>0</v>
      </c>
    </row>
    <row r="128" spans="1:10" s="9" customFormat="1" ht="19.5" customHeight="1" thickBot="1" x14ac:dyDescent="0.3">
      <c r="A128" s="69" t="s">
        <v>196</v>
      </c>
      <c r="B128" s="67" t="s">
        <v>197</v>
      </c>
      <c r="C128" s="73"/>
      <c r="D128" s="73" t="s">
        <v>68</v>
      </c>
      <c r="E128" s="52">
        <v>23</v>
      </c>
      <c r="F128" s="68">
        <v>1700</v>
      </c>
      <c r="G128" s="53"/>
      <c r="H128" s="55">
        <f t="shared" si="3"/>
        <v>0</v>
      </c>
      <c r="I128" s="103">
        <v>0</v>
      </c>
      <c r="J128" s="56">
        <f t="shared" si="7"/>
        <v>0</v>
      </c>
    </row>
    <row r="129" spans="1:10" s="9" customFormat="1" ht="19.5" customHeight="1" thickBot="1" x14ac:dyDescent="0.3">
      <c r="A129" s="69" t="s">
        <v>198</v>
      </c>
      <c r="B129" s="67" t="s">
        <v>199</v>
      </c>
      <c r="C129" s="73"/>
      <c r="D129" s="73" t="s">
        <v>68</v>
      </c>
      <c r="E129" s="52">
        <v>23</v>
      </c>
      <c r="F129" s="68">
        <v>1700</v>
      </c>
      <c r="G129" s="53"/>
      <c r="H129" s="55">
        <f t="shared" si="3"/>
        <v>0</v>
      </c>
      <c r="I129" s="103">
        <v>0</v>
      </c>
      <c r="J129" s="56">
        <f t="shared" si="7"/>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4" t="s">
        <v>201</v>
      </c>
      <c r="B131" s="187" t="s">
        <v>202</v>
      </c>
      <c r="C131" s="188"/>
      <c r="D131" s="52" t="s">
        <v>68</v>
      </c>
      <c r="E131" s="52">
        <v>23</v>
      </c>
      <c r="F131" s="65">
        <v>2200</v>
      </c>
      <c r="G131" s="53"/>
      <c r="H131" s="55">
        <f t="shared" si="3"/>
        <v>0</v>
      </c>
      <c r="I131" s="102">
        <v>0</v>
      </c>
      <c r="J131" s="56">
        <f t="shared" ref="J131:J142" si="8">G131*I131</f>
        <v>0</v>
      </c>
    </row>
    <row r="132" spans="1:10" s="9" customFormat="1" ht="19.5" customHeight="1" thickBot="1" x14ac:dyDescent="0.3">
      <c r="A132" s="74" t="s">
        <v>203</v>
      </c>
      <c r="B132" s="187" t="s">
        <v>204</v>
      </c>
      <c r="C132" s="188"/>
      <c r="D132" s="52" t="s">
        <v>68</v>
      </c>
      <c r="E132" s="52">
        <v>23</v>
      </c>
      <c r="F132" s="65">
        <v>2400</v>
      </c>
      <c r="G132" s="53"/>
      <c r="H132" s="55">
        <f t="shared" si="3"/>
        <v>0</v>
      </c>
      <c r="I132" s="102">
        <v>0</v>
      </c>
      <c r="J132" s="56">
        <f t="shared" si="8"/>
        <v>0</v>
      </c>
    </row>
    <row r="133" spans="1:10" s="9" customFormat="1" ht="21" customHeight="1" thickBot="1" x14ac:dyDescent="0.3">
      <c r="A133" s="74" t="s">
        <v>205</v>
      </c>
      <c r="B133" s="189" t="s">
        <v>206</v>
      </c>
      <c r="C133" s="190"/>
      <c r="D133" s="52" t="s">
        <v>183</v>
      </c>
      <c r="E133" s="52">
        <v>23</v>
      </c>
      <c r="F133" s="65">
        <v>600</v>
      </c>
      <c r="G133" s="53"/>
      <c r="H133" s="55">
        <f t="shared" ref="H133:H167" si="9">G133*1.23</f>
        <v>0</v>
      </c>
      <c r="I133" s="102">
        <v>0</v>
      </c>
      <c r="J133" s="56">
        <f t="shared" si="8"/>
        <v>0</v>
      </c>
    </row>
    <row r="134" spans="1:10" s="9" customFormat="1" ht="16.5" thickBot="1" x14ac:dyDescent="0.3">
      <c r="A134" s="74" t="s">
        <v>207</v>
      </c>
      <c r="B134" s="187" t="s">
        <v>208</v>
      </c>
      <c r="C134" s="188"/>
      <c r="D134" s="52" t="s">
        <v>183</v>
      </c>
      <c r="E134" s="52">
        <v>23</v>
      </c>
      <c r="F134" s="65">
        <v>800</v>
      </c>
      <c r="G134" s="53"/>
      <c r="H134" s="55">
        <f t="shared" si="9"/>
        <v>0</v>
      </c>
      <c r="I134" s="102">
        <v>0</v>
      </c>
      <c r="J134" s="56">
        <f t="shared" si="8"/>
        <v>0</v>
      </c>
    </row>
    <row r="135" spans="1:10" s="9" customFormat="1" ht="16.5" thickBot="1" x14ac:dyDescent="0.3">
      <c r="A135" s="74" t="s">
        <v>209</v>
      </c>
      <c r="B135" s="187" t="s">
        <v>210</v>
      </c>
      <c r="C135" s="188"/>
      <c r="D135" s="52" t="s">
        <v>183</v>
      </c>
      <c r="E135" s="52">
        <v>23</v>
      </c>
      <c r="F135" s="65">
        <v>1000</v>
      </c>
      <c r="G135" s="53"/>
      <c r="H135" s="55">
        <f t="shared" si="9"/>
        <v>0</v>
      </c>
      <c r="I135" s="102">
        <v>0</v>
      </c>
      <c r="J135" s="56">
        <f t="shared" si="8"/>
        <v>0</v>
      </c>
    </row>
    <row r="136" spans="1:10" s="9" customFormat="1" ht="16.5" thickBot="1" x14ac:dyDescent="0.3">
      <c r="A136" s="74" t="s">
        <v>211</v>
      </c>
      <c r="B136" s="187" t="s">
        <v>212</v>
      </c>
      <c r="C136" s="188"/>
      <c r="D136" s="52" t="s">
        <v>183</v>
      </c>
      <c r="E136" s="52">
        <v>23</v>
      </c>
      <c r="F136" s="65">
        <v>1160</v>
      </c>
      <c r="G136" s="53"/>
      <c r="H136" s="55">
        <f t="shared" si="9"/>
        <v>0</v>
      </c>
      <c r="I136" s="102">
        <v>0</v>
      </c>
      <c r="J136" s="56">
        <f t="shared" si="8"/>
        <v>0</v>
      </c>
    </row>
    <row r="137" spans="1:10" s="9" customFormat="1" ht="16.5" thickBot="1" x14ac:dyDescent="0.3">
      <c r="A137" s="74" t="s">
        <v>213</v>
      </c>
      <c r="B137" s="187" t="s">
        <v>214</v>
      </c>
      <c r="C137" s="188"/>
      <c r="D137" s="52" t="s">
        <v>68</v>
      </c>
      <c r="E137" s="52">
        <v>23</v>
      </c>
      <c r="F137" s="65">
        <v>540</v>
      </c>
      <c r="G137" s="53"/>
      <c r="H137" s="55">
        <f t="shared" si="9"/>
        <v>0</v>
      </c>
      <c r="I137" s="102">
        <v>0</v>
      </c>
      <c r="J137" s="56">
        <f t="shared" si="8"/>
        <v>0</v>
      </c>
    </row>
    <row r="138" spans="1:10" s="9" customFormat="1" ht="69.75" customHeight="1" thickBot="1" x14ac:dyDescent="0.3">
      <c r="A138" s="74" t="s">
        <v>215</v>
      </c>
      <c r="B138" s="187" t="s">
        <v>216</v>
      </c>
      <c r="C138" s="188"/>
      <c r="D138" s="61" t="s">
        <v>68</v>
      </c>
      <c r="E138" s="52">
        <v>23</v>
      </c>
      <c r="F138" s="68">
        <v>3000</v>
      </c>
      <c r="G138" s="53"/>
      <c r="H138" s="55">
        <f t="shared" si="9"/>
        <v>0</v>
      </c>
      <c r="I138" s="103">
        <v>0</v>
      </c>
      <c r="J138" s="56">
        <f t="shared" si="8"/>
        <v>0</v>
      </c>
    </row>
    <row r="139" spans="1:10" s="9" customFormat="1" ht="32.25" customHeight="1" thickBot="1" x14ac:dyDescent="0.3">
      <c r="A139" s="74" t="s">
        <v>217</v>
      </c>
      <c r="B139" s="187" t="s">
        <v>218</v>
      </c>
      <c r="C139" s="188"/>
      <c r="D139" s="61" t="s">
        <v>68</v>
      </c>
      <c r="E139" s="52">
        <v>23</v>
      </c>
      <c r="F139" s="68">
        <v>500</v>
      </c>
      <c r="G139" s="53"/>
      <c r="H139" s="55">
        <f t="shared" si="9"/>
        <v>0</v>
      </c>
      <c r="I139" s="103">
        <v>0</v>
      </c>
      <c r="J139" s="56">
        <f t="shared" si="8"/>
        <v>0</v>
      </c>
    </row>
    <row r="140" spans="1:10" s="9" customFormat="1" ht="49.5" customHeight="1" thickBot="1" x14ac:dyDescent="0.3">
      <c r="A140" s="74" t="s">
        <v>219</v>
      </c>
      <c r="B140" s="187" t="s">
        <v>220</v>
      </c>
      <c r="C140" s="188"/>
      <c r="D140" s="61" t="s">
        <v>68</v>
      </c>
      <c r="E140" s="52">
        <v>23</v>
      </c>
      <c r="F140" s="68">
        <v>8000</v>
      </c>
      <c r="G140" s="53"/>
      <c r="H140" s="55">
        <f t="shared" si="9"/>
        <v>0</v>
      </c>
      <c r="I140" s="103">
        <v>0</v>
      </c>
      <c r="J140" s="56">
        <f t="shared" si="8"/>
        <v>0</v>
      </c>
    </row>
    <row r="141" spans="1:10" s="9" customFormat="1" ht="51" customHeight="1" thickBot="1" x14ac:dyDescent="0.3">
      <c r="A141" s="74" t="s">
        <v>221</v>
      </c>
      <c r="B141" s="187" t="s">
        <v>222</v>
      </c>
      <c r="C141" s="188"/>
      <c r="D141" s="61" t="s">
        <v>68</v>
      </c>
      <c r="E141" s="52">
        <v>23</v>
      </c>
      <c r="F141" s="68">
        <v>10000</v>
      </c>
      <c r="G141" s="53"/>
      <c r="H141" s="55">
        <f t="shared" si="9"/>
        <v>0</v>
      </c>
      <c r="I141" s="103">
        <v>0</v>
      </c>
      <c r="J141" s="56">
        <f t="shared" si="8"/>
        <v>0</v>
      </c>
    </row>
    <row r="142" spans="1:10" s="9" customFormat="1" ht="53.25" customHeight="1" thickBot="1" x14ac:dyDescent="0.3">
      <c r="A142" s="74" t="s">
        <v>223</v>
      </c>
      <c r="B142" s="187" t="s">
        <v>336</v>
      </c>
      <c r="C142" s="188"/>
      <c r="D142" s="61" t="s">
        <v>68</v>
      </c>
      <c r="E142" s="52">
        <v>23</v>
      </c>
      <c r="F142" s="68">
        <v>6500</v>
      </c>
      <c r="G142" s="53"/>
      <c r="H142" s="55">
        <f t="shared" si="9"/>
        <v>0</v>
      </c>
      <c r="I142" s="103">
        <v>0</v>
      </c>
      <c r="J142" s="56">
        <f t="shared" si="8"/>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4" t="s">
        <v>225</v>
      </c>
      <c r="B144" s="189" t="s">
        <v>226</v>
      </c>
      <c r="C144" s="190"/>
      <c r="D144" s="64" t="s">
        <v>68</v>
      </c>
      <c r="E144" s="52">
        <v>23</v>
      </c>
      <c r="F144" s="65">
        <v>2350</v>
      </c>
      <c r="G144" s="53"/>
      <c r="H144" s="55">
        <f t="shared" si="9"/>
        <v>0</v>
      </c>
      <c r="I144" s="102">
        <v>0</v>
      </c>
      <c r="J144" s="56">
        <f t="shared" ref="J144:J149" si="10">G144*I144</f>
        <v>0</v>
      </c>
    </row>
    <row r="145" spans="1:10" s="9" customFormat="1" ht="19.5" customHeight="1" thickBot="1" x14ac:dyDescent="0.3">
      <c r="A145" s="74" t="s">
        <v>227</v>
      </c>
      <c r="B145" s="189" t="s">
        <v>228</v>
      </c>
      <c r="C145" s="190"/>
      <c r="D145" s="64" t="s">
        <v>68</v>
      </c>
      <c r="E145" s="52">
        <v>23</v>
      </c>
      <c r="F145" s="65">
        <v>2500</v>
      </c>
      <c r="G145" s="53"/>
      <c r="H145" s="55">
        <f t="shared" si="9"/>
        <v>0</v>
      </c>
      <c r="I145" s="102">
        <v>0</v>
      </c>
      <c r="J145" s="56">
        <f t="shared" si="10"/>
        <v>0</v>
      </c>
    </row>
    <row r="146" spans="1:10" s="9" customFormat="1" ht="19.5" customHeight="1" thickBot="1" x14ac:dyDescent="0.3">
      <c r="A146" s="74" t="s">
        <v>229</v>
      </c>
      <c r="B146" s="189" t="s">
        <v>230</v>
      </c>
      <c r="C146" s="190"/>
      <c r="D146" s="64" t="s">
        <v>68</v>
      </c>
      <c r="E146" s="52">
        <v>23</v>
      </c>
      <c r="F146" s="65">
        <v>3050</v>
      </c>
      <c r="G146" s="53"/>
      <c r="H146" s="55">
        <f t="shared" si="9"/>
        <v>0</v>
      </c>
      <c r="I146" s="102">
        <v>0</v>
      </c>
      <c r="J146" s="56">
        <f t="shared" si="10"/>
        <v>0</v>
      </c>
    </row>
    <row r="147" spans="1:10" s="9" customFormat="1" ht="19.5" customHeight="1" thickBot="1" x14ac:dyDescent="0.3">
      <c r="A147" s="74" t="s">
        <v>231</v>
      </c>
      <c r="B147" s="189" t="s">
        <v>232</v>
      </c>
      <c r="C147" s="190"/>
      <c r="D147" s="64" t="s">
        <v>68</v>
      </c>
      <c r="E147" s="52">
        <v>23</v>
      </c>
      <c r="F147" s="65">
        <v>3750</v>
      </c>
      <c r="G147" s="53"/>
      <c r="H147" s="55">
        <f t="shared" si="9"/>
        <v>0</v>
      </c>
      <c r="I147" s="102">
        <v>0</v>
      </c>
      <c r="J147" s="56">
        <f t="shared" si="10"/>
        <v>0</v>
      </c>
    </row>
    <row r="148" spans="1:10" s="9" customFormat="1" ht="19.5" customHeight="1" thickBot="1" x14ac:dyDescent="0.3">
      <c r="A148" s="74" t="s">
        <v>233</v>
      </c>
      <c r="B148" s="189" t="s">
        <v>234</v>
      </c>
      <c r="C148" s="190"/>
      <c r="D148" s="64" t="s">
        <v>68</v>
      </c>
      <c r="E148" s="52">
        <v>23</v>
      </c>
      <c r="F148" s="65">
        <v>3200</v>
      </c>
      <c r="G148" s="53"/>
      <c r="H148" s="55">
        <f t="shared" si="9"/>
        <v>0</v>
      </c>
      <c r="I148" s="102">
        <v>0</v>
      </c>
      <c r="J148" s="56">
        <f t="shared" si="10"/>
        <v>0</v>
      </c>
    </row>
    <row r="149" spans="1:10" s="9" customFormat="1" ht="19.5" customHeight="1" thickBot="1" x14ac:dyDescent="0.3">
      <c r="A149" s="74" t="s">
        <v>235</v>
      </c>
      <c r="B149" s="189" t="s">
        <v>236</v>
      </c>
      <c r="C149" s="190"/>
      <c r="D149" s="64" t="s">
        <v>68</v>
      </c>
      <c r="E149" s="52">
        <v>23</v>
      </c>
      <c r="F149" s="65">
        <v>3700</v>
      </c>
      <c r="G149" s="53"/>
      <c r="H149" s="55">
        <f t="shared" si="9"/>
        <v>0</v>
      </c>
      <c r="I149" s="102">
        <v>0</v>
      </c>
      <c r="J149" s="56">
        <f t="shared" si="10"/>
        <v>0</v>
      </c>
    </row>
    <row r="150" spans="1:10" s="9" customFormat="1" ht="19.5" customHeight="1" thickBot="1" x14ac:dyDescent="0.3">
      <c r="A150" s="60">
        <v>13</v>
      </c>
      <c r="B150" s="57" t="s">
        <v>237</v>
      </c>
      <c r="C150" s="57"/>
      <c r="D150" s="57"/>
      <c r="E150" s="49"/>
      <c r="F150" s="58" t="s">
        <v>324</v>
      </c>
      <c r="G150" s="58" t="s">
        <v>324</v>
      </c>
      <c r="H150" s="58" t="s">
        <v>324</v>
      </c>
      <c r="I150" s="59"/>
      <c r="J150" s="59"/>
    </row>
    <row r="151" spans="1:10" s="9" customFormat="1" ht="19.5" customHeight="1" thickBot="1" x14ac:dyDescent="0.3">
      <c r="A151" s="74" t="s">
        <v>238</v>
      </c>
      <c r="B151" s="189" t="s">
        <v>239</v>
      </c>
      <c r="C151" s="190"/>
      <c r="D151" s="64" t="s">
        <v>183</v>
      </c>
      <c r="E151" s="52">
        <v>23</v>
      </c>
      <c r="F151" s="65">
        <v>60</v>
      </c>
      <c r="G151" s="53"/>
      <c r="H151" s="55">
        <f t="shared" si="9"/>
        <v>0</v>
      </c>
      <c r="I151" s="102">
        <v>0</v>
      </c>
      <c r="J151" s="56">
        <f>G151*I151</f>
        <v>0</v>
      </c>
    </row>
    <row r="152" spans="1:10" s="9" customFormat="1" ht="19.5" customHeight="1" thickBot="1" x14ac:dyDescent="0.3">
      <c r="A152" s="74" t="s">
        <v>240</v>
      </c>
      <c r="B152" s="189" t="s">
        <v>241</v>
      </c>
      <c r="C152" s="190"/>
      <c r="D152" s="64" t="s">
        <v>183</v>
      </c>
      <c r="E152" s="52">
        <v>23</v>
      </c>
      <c r="F152" s="65">
        <v>70</v>
      </c>
      <c r="G152" s="53"/>
      <c r="H152" s="55">
        <f t="shared" si="9"/>
        <v>0</v>
      </c>
      <c r="I152" s="102">
        <v>0</v>
      </c>
      <c r="J152" s="56">
        <f>G152*I152</f>
        <v>0</v>
      </c>
    </row>
    <row r="153" spans="1:10" s="9" customFormat="1" ht="19.5" customHeight="1" thickBot="1" x14ac:dyDescent="0.3">
      <c r="A153" s="74" t="s">
        <v>242</v>
      </c>
      <c r="B153" s="187" t="s">
        <v>243</v>
      </c>
      <c r="C153" s="188"/>
      <c r="D153" s="64" t="s">
        <v>183</v>
      </c>
      <c r="E153" s="52">
        <v>23</v>
      </c>
      <c r="F153" s="65">
        <v>80</v>
      </c>
      <c r="G153" s="53"/>
      <c r="H153" s="55">
        <f t="shared" si="9"/>
        <v>0</v>
      </c>
      <c r="I153" s="102">
        <v>0</v>
      </c>
      <c r="J153" s="56">
        <f>G153*I153</f>
        <v>0</v>
      </c>
    </row>
    <row r="154" spans="1:10" s="9" customFormat="1" ht="19.5" customHeight="1" thickBot="1" x14ac:dyDescent="0.3">
      <c r="A154" s="74" t="s">
        <v>244</v>
      </c>
      <c r="B154" s="189" t="s">
        <v>245</v>
      </c>
      <c r="C154" s="190"/>
      <c r="D154" s="64" t="s">
        <v>183</v>
      </c>
      <c r="E154" s="52">
        <v>23</v>
      </c>
      <c r="F154" s="65">
        <v>100</v>
      </c>
      <c r="G154" s="53"/>
      <c r="H154" s="55">
        <f t="shared" si="9"/>
        <v>0</v>
      </c>
      <c r="I154" s="102">
        <v>0</v>
      </c>
      <c r="J154" s="56">
        <f>G154*I154</f>
        <v>0</v>
      </c>
    </row>
    <row r="155" spans="1:10" s="9" customFormat="1" ht="19.5" customHeight="1" thickBot="1" x14ac:dyDescent="0.3">
      <c r="A155" s="74" t="s">
        <v>246</v>
      </c>
      <c r="B155" s="189" t="s">
        <v>247</v>
      </c>
      <c r="C155" s="190"/>
      <c r="D155" s="64" t="s">
        <v>183</v>
      </c>
      <c r="E155" s="64">
        <v>23</v>
      </c>
      <c r="F155" s="65">
        <v>110</v>
      </c>
      <c r="G155" s="53"/>
      <c r="H155" s="55">
        <f t="shared" si="9"/>
        <v>0</v>
      </c>
      <c r="I155" s="102">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4" t="s">
        <v>249</v>
      </c>
      <c r="B157" s="189" t="s">
        <v>250</v>
      </c>
      <c r="C157" s="190"/>
      <c r="D157" s="64" t="s">
        <v>183</v>
      </c>
      <c r="E157" s="64">
        <v>23</v>
      </c>
      <c r="F157" s="65">
        <v>50</v>
      </c>
      <c r="G157" s="53"/>
      <c r="H157" s="55">
        <f t="shared" si="9"/>
        <v>0</v>
      </c>
      <c r="I157" s="102">
        <v>0</v>
      </c>
      <c r="J157" s="56">
        <f>G157*I157</f>
        <v>0</v>
      </c>
    </row>
    <row r="158" spans="1:10" s="9" customFormat="1" ht="19.5" customHeight="1" thickBot="1" x14ac:dyDescent="0.3">
      <c r="A158" s="74" t="s">
        <v>251</v>
      </c>
      <c r="B158" s="189" t="s">
        <v>239</v>
      </c>
      <c r="C158" s="190"/>
      <c r="D158" s="64" t="s">
        <v>183</v>
      </c>
      <c r="E158" s="64">
        <v>23</v>
      </c>
      <c r="F158" s="65">
        <v>60</v>
      </c>
      <c r="G158" s="53"/>
      <c r="H158" s="55">
        <f t="shared" si="9"/>
        <v>0</v>
      </c>
      <c r="I158" s="102">
        <v>0</v>
      </c>
      <c r="J158" s="56">
        <f>G158*I158</f>
        <v>0</v>
      </c>
    </row>
    <row r="159" spans="1:10" s="9" customFormat="1" ht="19.5" customHeight="1" thickBot="1" x14ac:dyDescent="0.3">
      <c r="A159" s="75">
        <v>15</v>
      </c>
      <c r="B159" s="76" t="s">
        <v>252</v>
      </c>
      <c r="C159" s="77"/>
      <c r="D159" s="77"/>
      <c r="E159" s="49"/>
      <c r="F159" s="58" t="s">
        <v>324</v>
      </c>
      <c r="G159" s="58" t="s">
        <v>324</v>
      </c>
      <c r="H159" s="59"/>
      <c r="I159" s="59"/>
      <c r="J159" s="59"/>
    </row>
    <row r="160" spans="1:10" s="9" customFormat="1" ht="19.5" customHeight="1" thickBot="1" x14ac:dyDescent="0.3">
      <c r="A160" s="74" t="s">
        <v>253</v>
      </c>
      <c r="B160" s="189" t="s">
        <v>254</v>
      </c>
      <c r="C160" s="190"/>
      <c r="D160" s="64" t="s">
        <v>115</v>
      </c>
      <c r="E160" s="52">
        <v>23</v>
      </c>
      <c r="F160" s="65">
        <v>370</v>
      </c>
      <c r="G160" s="53"/>
      <c r="H160" s="55">
        <f t="shared" si="9"/>
        <v>0</v>
      </c>
      <c r="I160" s="102">
        <v>0</v>
      </c>
      <c r="J160" s="56">
        <f t="shared" ref="J160:J167" si="11">G160*I160</f>
        <v>0</v>
      </c>
    </row>
    <row r="161" spans="1:10" s="9" customFormat="1" ht="19.5" customHeight="1" thickBot="1" x14ac:dyDescent="0.3">
      <c r="A161" s="66" t="s">
        <v>255</v>
      </c>
      <c r="B161" s="189" t="s">
        <v>256</v>
      </c>
      <c r="C161" s="190"/>
      <c r="D161" s="78" t="s">
        <v>115</v>
      </c>
      <c r="E161" s="52">
        <v>23</v>
      </c>
      <c r="F161" s="68">
        <v>380</v>
      </c>
      <c r="G161" s="53"/>
      <c r="H161" s="55">
        <f t="shared" si="9"/>
        <v>0</v>
      </c>
      <c r="I161" s="103">
        <v>0</v>
      </c>
      <c r="J161" s="56">
        <f t="shared" si="11"/>
        <v>0</v>
      </c>
    </row>
    <row r="162" spans="1:10" s="9" customFormat="1" ht="19.5" customHeight="1" thickBot="1" x14ac:dyDescent="0.3">
      <c r="A162" s="66" t="s">
        <v>257</v>
      </c>
      <c r="B162" s="189" t="s">
        <v>258</v>
      </c>
      <c r="C162" s="190"/>
      <c r="D162" s="78" t="s">
        <v>115</v>
      </c>
      <c r="E162" s="52">
        <v>23</v>
      </c>
      <c r="F162" s="68">
        <v>385</v>
      </c>
      <c r="G162" s="53"/>
      <c r="H162" s="55">
        <f t="shared" si="9"/>
        <v>0</v>
      </c>
      <c r="I162" s="103">
        <v>0</v>
      </c>
      <c r="J162" s="56">
        <f t="shared" si="11"/>
        <v>0</v>
      </c>
    </row>
    <row r="163" spans="1:10" s="9" customFormat="1" ht="19.5" customHeight="1" thickBot="1" x14ac:dyDescent="0.3">
      <c r="A163" s="66" t="s">
        <v>259</v>
      </c>
      <c r="B163" s="189" t="s">
        <v>260</v>
      </c>
      <c r="C163" s="190"/>
      <c r="D163" s="78" t="s">
        <v>115</v>
      </c>
      <c r="E163" s="52">
        <v>23</v>
      </c>
      <c r="F163" s="68">
        <v>390</v>
      </c>
      <c r="G163" s="53"/>
      <c r="H163" s="55">
        <f t="shared" si="9"/>
        <v>0</v>
      </c>
      <c r="I163" s="103">
        <v>0</v>
      </c>
      <c r="J163" s="56">
        <f t="shared" si="11"/>
        <v>0</v>
      </c>
    </row>
    <row r="164" spans="1:10" s="9" customFormat="1" ht="19.5" customHeight="1" thickBot="1" x14ac:dyDescent="0.3">
      <c r="A164" s="66" t="s">
        <v>261</v>
      </c>
      <c r="B164" s="189" t="s">
        <v>262</v>
      </c>
      <c r="C164" s="190"/>
      <c r="D164" s="78" t="s">
        <v>115</v>
      </c>
      <c r="E164" s="52">
        <v>23</v>
      </c>
      <c r="F164" s="68">
        <v>410</v>
      </c>
      <c r="G164" s="53"/>
      <c r="H164" s="55">
        <f t="shared" si="9"/>
        <v>0</v>
      </c>
      <c r="I164" s="103">
        <v>0</v>
      </c>
      <c r="J164" s="56">
        <f t="shared" si="11"/>
        <v>0</v>
      </c>
    </row>
    <row r="165" spans="1:10" s="9" customFormat="1" ht="19.5" customHeight="1" thickBot="1" x14ac:dyDescent="0.3">
      <c r="A165" s="66" t="s">
        <v>263</v>
      </c>
      <c r="B165" s="189" t="s">
        <v>264</v>
      </c>
      <c r="C165" s="190"/>
      <c r="D165" s="78" t="s">
        <v>115</v>
      </c>
      <c r="E165" s="52">
        <v>23</v>
      </c>
      <c r="F165" s="68">
        <v>440</v>
      </c>
      <c r="G165" s="53"/>
      <c r="H165" s="55">
        <f t="shared" si="9"/>
        <v>0</v>
      </c>
      <c r="I165" s="103">
        <v>0</v>
      </c>
      <c r="J165" s="56">
        <f t="shared" si="11"/>
        <v>0</v>
      </c>
    </row>
    <row r="166" spans="1:10" s="9" customFormat="1" ht="19.5" customHeight="1" thickBot="1" x14ac:dyDescent="0.3">
      <c r="A166" s="66" t="s">
        <v>265</v>
      </c>
      <c r="B166" s="189" t="s">
        <v>266</v>
      </c>
      <c r="C166" s="190"/>
      <c r="D166" s="78" t="s">
        <v>115</v>
      </c>
      <c r="E166" s="52">
        <v>23</v>
      </c>
      <c r="F166" s="68">
        <v>480</v>
      </c>
      <c r="G166" s="53"/>
      <c r="H166" s="55">
        <f t="shared" si="9"/>
        <v>0</v>
      </c>
      <c r="I166" s="103">
        <v>0</v>
      </c>
      <c r="J166" s="56">
        <f t="shared" si="11"/>
        <v>0</v>
      </c>
    </row>
    <row r="167" spans="1:10" s="9" customFormat="1" ht="23.25" customHeight="1" thickBot="1" x14ac:dyDescent="0.3">
      <c r="A167" s="66" t="s">
        <v>267</v>
      </c>
      <c r="B167" s="189" t="s">
        <v>268</v>
      </c>
      <c r="C167" s="190"/>
      <c r="D167" s="78" t="s">
        <v>115</v>
      </c>
      <c r="E167" s="52">
        <v>23</v>
      </c>
      <c r="F167" s="68">
        <v>800</v>
      </c>
      <c r="G167" s="53"/>
      <c r="H167" s="55">
        <f t="shared" si="9"/>
        <v>0</v>
      </c>
      <c r="I167" s="103">
        <v>0</v>
      </c>
      <c r="J167" s="56">
        <f t="shared" si="11"/>
        <v>0</v>
      </c>
    </row>
    <row r="168" spans="1:10" s="9" customFormat="1" ht="31.5" customHeight="1" thickBot="1" x14ac:dyDescent="0.3">
      <c r="A168" s="66" t="s">
        <v>269</v>
      </c>
      <c r="B168" s="153" t="s">
        <v>270</v>
      </c>
      <c r="C168" s="154"/>
      <c r="D168" s="78" t="s">
        <v>68</v>
      </c>
      <c r="E168" s="52">
        <v>23</v>
      </c>
      <c r="F168" s="68">
        <v>1400</v>
      </c>
      <c r="G168" s="53"/>
      <c r="H168" s="55">
        <f t="shared" ref="H168:H175" si="12">G168*1.23</f>
        <v>0</v>
      </c>
      <c r="I168" s="103">
        <v>0</v>
      </c>
      <c r="J168" s="56">
        <f t="shared" ref="J168:J175" si="13">G168*I168</f>
        <v>0</v>
      </c>
    </row>
    <row r="169" spans="1:10" s="9" customFormat="1" ht="30.75" customHeight="1" thickBot="1" x14ac:dyDescent="0.3">
      <c r="A169" s="66" t="s">
        <v>271</v>
      </c>
      <c r="B169" s="153" t="s">
        <v>272</v>
      </c>
      <c r="C169" s="154"/>
      <c r="D169" s="78" t="s">
        <v>68</v>
      </c>
      <c r="E169" s="52">
        <v>23</v>
      </c>
      <c r="F169" s="68">
        <v>1600</v>
      </c>
      <c r="G169" s="53"/>
      <c r="H169" s="55">
        <f t="shared" si="12"/>
        <v>0</v>
      </c>
      <c r="I169" s="103">
        <v>0</v>
      </c>
      <c r="J169" s="56">
        <f t="shared" si="13"/>
        <v>0</v>
      </c>
    </row>
    <row r="170" spans="1:10" s="9" customFormat="1" ht="31.5" customHeight="1" thickBot="1" x14ac:dyDescent="0.3">
      <c r="A170" s="66" t="s">
        <v>273</v>
      </c>
      <c r="B170" s="153" t="s">
        <v>274</v>
      </c>
      <c r="C170" s="154"/>
      <c r="D170" s="78" t="s">
        <v>68</v>
      </c>
      <c r="E170" s="52">
        <v>23</v>
      </c>
      <c r="F170" s="68">
        <v>1800</v>
      </c>
      <c r="G170" s="53"/>
      <c r="H170" s="55">
        <f t="shared" si="12"/>
        <v>0</v>
      </c>
      <c r="I170" s="103">
        <v>0</v>
      </c>
      <c r="J170" s="56">
        <f t="shared" si="13"/>
        <v>0</v>
      </c>
    </row>
    <row r="171" spans="1:10" s="9" customFormat="1" ht="31.5" customHeight="1" thickBot="1" x14ac:dyDescent="0.3">
      <c r="A171" s="66" t="s">
        <v>275</v>
      </c>
      <c r="B171" s="153" t="s">
        <v>276</v>
      </c>
      <c r="C171" s="154"/>
      <c r="D171" s="78" t="s">
        <v>68</v>
      </c>
      <c r="E171" s="52">
        <v>23</v>
      </c>
      <c r="F171" s="68">
        <v>2000</v>
      </c>
      <c r="G171" s="53"/>
      <c r="H171" s="55">
        <f t="shared" si="12"/>
        <v>0</v>
      </c>
      <c r="I171" s="103">
        <v>0</v>
      </c>
      <c r="J171" s="56">
        <f t="shared" si="13"/>
        <v>0</v>
      </c>
    </row>
    <row r="172" spans="1:10" s="9" customFormat="1" ht="52.5" customHeight="1" thickBot="1" x14ac:dyDescent="0.3">
      <c r="A172" s="66" t="s">
        <v>347</v>
      </c>
      <c r="B172" s="153" t="s">
        <v>348</v>
      </c>
      <c r="C172" s="154"/>
      <c r="D172" s="78" t="s">
        <v>68</v>
      </c>
      <c r="E172" s="61">
        <v>23</v>
      </c>
      <c r="F172" s="68">
        <f>360*3+800+20</f>
        <v>1900</v>
      </c>
      <c r="G172" s="111"/>
      <c r="H172" s="112">
        <f t="shared" si="12"/>
        <v>0</v>
      </c>
      <c r="I172" s="103">
        <v>0</v>
      </c>
      <c r="J172" s="101">
        <f t="shared" si="13"/>
        <v>0</v>
      </c>
    </row>
    <row r="173" spans="1:10" s="9" customFormat="1" ht="52.5" customHeight="1" thickBot="1" x14ac:dyDescent="0.3">
      <c r="A173" s="66" t="s">
        <v>349</v>
      </c>
      <c r="B173" s="153" t="s">
        <v>350</v>
      </c>
      <c r="C173" s="154"/>
      <c r="D173" s="78" t="s">
        <v>68</v>
      </c>
      <c r="E173" s="61">
        <v>23</v>
      </c>
      <c r="F173" s="68">
        <f>360*3+800+20</f>
        <v>1900</v>
      </c>
      <c r="G173" s="111"/>
      <c r="H173" s="112">
        <f t="shared" si="12"/>
        <v>0</v>
      </c>
      <c r="I173" s="103">
        <v>0</v>
      </c>
      <c r="J173" s="101">
        <f t="shared" si="13"/>
        <v>0</v>
      </c>
    </row>
    <row r="174" spans="1:10" s="9" customFormat="1" ht="52.5" customHeight="1" thickBot="1" x14ac:dyDescent="0.3">
      <c r="A174" s="66" t="s">
        <v>351</v>
      </c>
      <c r="B174" s="153" t="s">
        <v>352</v>
      </c>
      <c r="C174" s="154"/>
      <c r="D174" s="78" t="s">
        <v>68</v>
      </c>
      <c r="E174" s="61">
        <v>23</v>
      </c>
      <c r="F174" s="68">
        <f>176*3+800-28</f>
        <v>1300</v>
      </c>
      <c r="G174" s="111"/>
      <c r="H174" s="112">
        <f t="shared" si="12"/>
        <v>0</v>
      </c>
      <c r="I174" s="103">
        <v>0</v>
      </c>
      <c r="J174" s="101">
        <f t="shared" si="13"/>
        <v>0</v>
      </c>
    </row>
    <row r="175" spans="1:10" s="13" customFormat="1" ht="52.5" customHeight="1" thickBot="1" x14ac:dyDescent="0.25">
      <c r="A175" s="66" t="s">
        <v>353</v>
      </c>
      <c r="B175" s="153" t="s">
        <v>354</v>
      </c>
      <c r="C175" s="154"/>
      <c r="D175" s="78" t="s">
        <v>68</v>
      </c>
      <c r="E175" s="61">
        <v>23</v>
      </c>
      <c r="F175" s="68">
        <f>166*3+800+2</f>
        <v>1300</v>
      </c>
      <c r="G175" s="111"/>
      <c r="H175" s="112">
        <f t="shared" si="12"/>
        <v>0</v>
      </c>
      <c r="I175" s="103">
        <v>0</v>
      </c>
      <c r="J175" s="101">
        <f t="shared" si="13"/>
        <v>0</v>
      </c>
    </row>
    <row r="176" spans="1:10" s="9" customFormat="1" ht="19.5" customHeight="1" thickBot="1" x14ac:dyDescent="0.3">
      <c r="A176" s="79"/>
      <c r="B176" s="80" t="s">
        <v>277</v>
      </c>
      <c r="C176" s="64"/>
      <c r="D176" s="64" t="s">
        <v>278</v>
      </c>
      <c r="E176" s="81"/>
      <c r="F176" s="91">
        <f>SUM(F160:F175,F157:F158,F151:F155,F144:F149,F131:F142,F120:F129,F98:F118,F96,F92:F94,F88:F90,F83:F86,F71:F81,F58:F69,F48:F56,F43:F46)</f>
        <v>142905</v>
      </c>
      <c r="G176" s="82">
        <f>SUM(G43:G175)</f>
        <v>0</v>
      </c>
      <c r="H176" s="81"/>
      <c r="I176" s="92">
        <f>SUM(I160:I175,I157:I158,I151:I155,I144:I149,I131:I142,I120:I129,I98:I118,I96,I92:I94,I88:I90,I83:I86,I71:I81,I58:I69,I48:I56,I43:I46)</f>
        <v>108.81</v>
      </c>
      <c r="J176" s="82">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344</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337</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89"/>
      <c r="B194" s="86" t="s">
        <v>295</v>
      </c>
      <c r="C194" s="85" t="s">
        <v>296</v>
      </c>
      <c r="D194" s="143" t="s">
        <v>297</v>
      </c>
      <c r="E194" s="143"/>
      <c r="F194" s="143"/>
      <c r="G194" s="143"/>
      <c r="H194" s="143"/>
      <c r="I194" s="84"/>
      <c r="J194" s="83"/>
    </row>
    <row r="195" spans="1:10" x14ac:dyDescent="0.25">
      <c r="A195" s="89"/>
      <c r="B195" s="95"/>
      <c r="C195" s="96"/>
      <c r="D195" s="96"/>
      <c r="E195" s="97"/>
      <c r="F195" s="97"/>
      <c r="G195" s="97"/>
      <c r="H195" s="98"/>
      <c r="I195" s="83"/>
      <c r="J195" s="83"/>
    </row>
    <row r="196" spans="1:10" x14ac:dyDescent="0.25">
      <c r="A196" s="89"/>
      <c r="B196" s="99"/>
      <c r="C196" s="100"/>
      <c r="D196" s="96"/>
      <c r="E196" s="97"/>
      <c r="F196" s="97"/>
      <c r="G196" s="97"/>
      <c r="H196" s="98"/>
      <c r="I196" s="83"/>
      <c r="J196" s="83"/>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0"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algorithmName="SHA-512" hashValue="QUuYPK6vlfly1zjjn9rIZ437R7oyU7PrHJRif7LEFTy7QOKG2ck5IJpJe4i+0evCDuoABFnttYZvCkFs4dvctQ==" saltValue="X2JhccUQtzQO9lXNfqlnvg==" spinCount="100000" sheet="1" selectLockedCells="1"/>
  <mergeCells count="157">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72:C172"/>
    <mergeCell ref="B173:C173"/>
    <mergeCell ref="B174:C174"/>
    <mergeCell ref="B168:C168"/>
    <mergeCell ref="B169:C169"/>
    <mergeCell ref="B170:C170"/>
    <mergeCell ref="B171:C171"/>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2">
    <dataValidation type="custom" showInputMessage="1" showErrorMessage="1" error="Błędna wartość w komórce" sqref="K1:R2">
      <formula1>"0,6*F43&lt;&lt;F43"</formula1>
    </dataValidation>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obszar Konopnica Strzyżewice Bychawa (15.04.2024).xlsx</dmsv2BaseFileName>
    <dmsv2BaseDisplayName xmlns="http://schemas.microsoft.com/sharepoint/v3">FORMULARZ OFERTOWY - obszar Konopnica Strzyżewice Bychawa (15.04.2024)</dmsv2BaseDisplayName>
    <dmsv2SWPP2ObjectNumber xmlns="http://schemas.microsoft.com/sharepoint/v3" xsi:nil="true"/>
    <dmsv2SWPP2SumMD5 xmlns="http://schemas.microsoft.com/sharepoint/v3">9ef19fdd1cd1826320745cfd674f3188</dmsv2SWPP2SumMD5>
    <dmsv2BaseMoved xmlns="http://schemas.microsoft.com/sharepoint/v3">false</dmsv2BaseMoved>
    <dmsv2BaseIsSensitive xmlns="http://schemas.microsoft.com/sharepoint/v3">true</dmsv2BaseIsSensitive>
    <dmsv2SWPP2IDSWPP2 xmlns="http://schemas.microsoft.com/sharepoint/v3">657963</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20669433</dmsv2BaseClientSystemDocumentID>
    <dmsv2BaseModifiedByID xmlns="http://schemas.microsoft.com/sharepoint/v3">11603354</dmsv2BaseModifiedByID>
    <dmsv2BaseCreatedByID xmlns="http://schemas.microsoft.com/sharepoint/v3">11603354</dmsv2BaseCreatedByID>
    <dmsv2SWPP2ObjectDepartment xmlns="http://schemas.microsoft.com/sharepoint/v3">00000001000700010000000b0000000b</dmsv2SWPP2ObjectDepartment>
    <dmsv2SWPP2ObjectName xmlns="http://schemas.microsoft.com/sharepoint/v3">Wniosek</dmsv2SWPP2ObjectName>
    <_dlc_DocId xmlns="a19cb1c7-c5c7-46d4-85ae-d83685407bba">ZKQJDXMXURTQ-1645358399-16469</_dlc_DocId>
    <_dlc_DocIdUrl xmlns="a19cb1c7-c5c7-46d4-85ae-d83685407bba">
      <Url>https://swpp2.dms.gkpge.pl/sites/31/_layouts/15/DocIdRedir.aspx?ID=ZKQJDXMXURTQ-1645358399-16469</Url>
      <Description>ZKQJDXMXURTQ-1645358399-16469</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A0BC4239EE2CFD4794D55FEB1A40D5DC" ma:contentTypeVersion="0" ma:contentTypeDescription="SWPP2 Dokument bazowy" ma:contentTypeScope="" ma:versionID="bc3fc1039c6b695ddea93ef34c81cc4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9E3D56-68DD-400C-8174-8555C1C183D3}">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a19cb1c7-c5c7-46d4-85ae-d83685407bba"/>
    <ds:schemaRef ds:uri="http://schemas.microsoft.com/sharepoint/v3"/>
    <ds:schemaRef ds:uri="http://www.w3.org/XML/1998/namespace"/>
    <ds:schemaRef ds:uri="http://purl.org/dc/dcmitype/"/>
  </ds:schemaRefs>
</ds:datastoreItem>
</file>

<file path=customXml/itemProps2.xml><?xml version="1.0" encoding="utf-8"?>
<ds:datastoreItem xmlns:ds="http://schemas.openxmlformats.org/officeDocument/2006/customXml" ds:itemID="{19BC5DDF-7231-470E-8990-879DC02DE3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RE-2</vt:lpstr>
      <vt:lpstr>'RE-2'!_ftnref1</vt:lpstr>
      <vt:lpstr>Ceny_jednostkowe_R6</vt:lpstr>
      <vt:lpstr>'RE-2'!Obszar_wydruku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2024-10-28T12:10:36Z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0x0101891000A0BC4239EE2CFD4794D55FEB1A40D5DC</vt:lpwstr>
  </property>
  <property fmtid="{D5CDD505-2E9C-101B-9397-08002B2CF9AE}" pid="3" name="_dlc_DocIdItemGuid">
    <vt:lpwstr>f1c4804a-0b58-4388-bb21-a10f331fbc91</vt:lpwstr>
  </property>
</Properties>
</file>