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orotkiewicz.UG\Desktop\mok\zagospodarowanie terenu wokół MOK\"/>
    </mc:Choice>
  </mc:AlternateContent>
  <xr:revisionPtr revIDLastSave="0" documentId="13_ncr:1_{DED84432-22C6-4DBF-BA35-1F97FAB6E9D7}" xr6:coauthVersionLast="47" xr6:coauthVersionMax="47" xr10:uidLastSave="{00000000-0000-0000-0000-000000000000}"/>
  <bookViews>
    <workbookView xWindow="-108" yWindow="-108" windowWidth="23256" windowHeight="12576" xr2:uid="{32D9B5B3-7ECA-497D-9914-4F263F48E85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F67" i="1"/>
  <c r="F70" i="1"/>
  <c r="F71" i="1"/>
  <c r="F72" i="1"/>
  <c r="F73" i="1"/>
  <c r="F74" i="1"/>
  <c r="F75" i="1"/>
  <c r="F76" i="1"/>
  <c r="F77" i="1"/>
  <c r="F78" i="1"/>
  <c r="F79" i="1"/>
  <c r="F69" i="1"/>
  <c r="F65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34" i="1"/>
  <c r="F35" i="1"/>
  <c r="F36" i="1"/>
  <c r="F38" i="1"/>
  <c r="F39" i="1"/>
  <c r="F40" i="1"/>
  <c r="F41" i="1"/>
  <c r="F42" i="1"/>
  <c r="F44" i="1"/>
  <c r="F45" i="1"/>
  <c r="F46" i="1"/>
  <c r="F47" i="1"/>
  <c r="F48" i="1"/>
  <c r="F33" i="1"/>
  <c r="F32" i="1"/>
  <c r="F50" i="1" s="1"/>
  <c r="F68" i="1" s="1"/>
  <c r="F14" i="1"/>
  <c r="F15" i="1"/>
  <c r="F16" i="1"/>
  <c r="F17" i="1"/>
  <c r="F19" i="1"/>
  <c r="F20" i="1"/>
  <c r="F21" i="1"/>
  <c r="F22" i="1"/>
  <c r="F23" i="1"/>
  <c r="F24" i="1"/>
  <c r="F25" i="1"/>
  <c r="F26" i="1"/>
  <c r="F27" i="1"/>
  <c r="F28" i="1"/>
  <c r="F29" i="1"/>
  <c r="F30" i="1"/>
  <c r="F13" i="1"/>
  <c r="I70" i="1"/>
  <c r="I71" i="1"/>
  <c r="I72" i="1"/>
  <c r="I73" i="1"/>
  <c r="I74" i="1"/>
  <c r="I75" i="1"/>
  <c r="I76" i="1"/>
  <c r="I77" i="1"/>
  <c r="I78" i="1"/>
  <c r="I79" i="1"/>
  <c r="I69" i="1"/>
  <c r="C66" i="1"/>
  <c r="D66" i="1"/>
  <c r="I66" i="1" s="1"/>
  <c r="I65" i="1"/>
  <c r="I64" i="1"/>
  <c r="I63" i="1"/>
  <c r="I62" i="1"/>
  <c r="I61" i="1"/>
  <c r="I60" i="1"/>
  <c r="I59" i="1"/>
  <c r="I58" i="1"/>
  <c r="I57" i="1"/>
  <c r="I56" i="1"/>
  <c r="I55" i="1"/>
  <c r="I48" i="1"/>
  <c r="I42" i="1"/>
  <c r="I41" i="1"/>
  <c r="I40" i="1"/>
  <c r="I39" i="1"/>
  <c r="B48" i="1"/>
  <c r="B66" i="1" s="1"/>
  <c r="B79" i="1" s="1"/>
  <c r="B47" i="1"/>
  <c r="B65" i="1" s="1"/>
  <c r="B78" i="1" s="1"/>
  <c r="I29" i="1"/>
  <c r="D43" i="1"/>
  <c r="I43" i="1" s="1"/>
  <c r="D37" i="1"/>
  <c r="I37" i="1" s="1"/>
  <c r="I34" i="1"/>
  <c r="I35" i="1"/>
  <c r="I36" i="1"/>
  <c r="I38" i="1"/>
  <c r="I44" i="1"/>
  <c r="I45" i="1"/>
  <c r="I46" i="1"/>
  <c r="I47" i="1"/>
  <c r="I51" i="1"/>
  <c r="I52" i="1"/>
  <c r="I53" i="1"/>
  <c r="I54" i="1"/>
  <c r="I33" i="1"/>
  <c r="G32" i="1"/>
  <c r="G50" i="1" s="1"/>
  <c r="G68" i="1" s="1"/>
  <c r="H32" i="1"/>
  <c r="H50" i="1" s="1"/>
  <c r="H68" i="1" s="1"/>
  <c r="I32" i="1"/>
  <c r="I50" i="1" s="1"/>
  <c r="I68" i="1" s="1"/>
  <c r="I14" i="1"/>
  <c r="I15" i="1"/>
  <c r="I16" i="1"/>
  <c r="I17" i="1"/>
  <c r="I19" i="1"/>
  <c r="I20" i="1"/>
  <c r="I21" i="1"/>
  <c r="I22" i="1"/>
  <c r="I23" i="1"/>
  <c r="I24" i="1"/>
  <c r="I25" i="1"/>
  <c r="I26" i="1"/>
  <c r="I27" i="1"/>
  <c r="I28" i="1"/>
  <c r="I30" i="1"/>
  <c r="D32" i="1"/>
  <c r="D50" i="1" s="1"/>
  <c r="D68" i="1" s="1"/>
  <c r="E32" i="1"/>
  <c r="E50" i="1" s="1"/>
  <c r="E68" i="1" s="1"/>
  <c r="C32" i="1"/>
  <c r="C50" i="1" s="1"/>
  <c r="C68" i="1" s="1"/>
  <c r="D18" i="1"/>
  <c r="I18" i="1" s="1"/>
  <c r="F80" i="1" l="1"/>
  <c r="F43" i="1"/>
  <c r="F66" i="1"/>
  <c r="F18" i="1"/>
  <c r="F31" i="1" s="1"/>
  <c r="I80" i="1"/>
  <c r="F37" i="1"/>
  <c r="F49" i="1" s="1"/>
  <c r="I67" i="1"/>
  <c r="I49" i="1"/>
  <c r="I31" i="1"/>
  <c r="I81" i="1" l="1"/>
  <c r="I82" i="1"/>
</calcChain>
</file>

<file path=xl/sharedStrings.xml><?xml version="1.0" encoding="utf-8"?>
<sst xmlns="http://schemas.openxmlformats.org/spreadsheetml/2006/main" count="201" uniqueCount="141">
  <si>
    <t>1.</t>
  </si>
  <si>
    <t>1.1</t>
  </si>
  <si>
    <t>2.</t>
  </si>
  <si>
    <t>2.1</t>
  </si>
  <si>
    <t>2.2</t>
  </si>
  <si>
    <t>2.3</t>
  </si>
  <si>
    <t>2.4</t>
  </si>
  <si>
    <t>2.5</t>
  </si>
  <si>
    <t>2.6</t>
  </si>
  <si>
    <t>Załącznik nr 1</t>
  </si>
  <si>
    <t>Wykonanie łąki kwietnej z roślinami miododajnymi oraz ze ścieżką z płyt gnejsowych – 156 m2</t>
  </si>
  <si>
    <t xml:space="preserve">Oczyszczenie terenu, zerwanie wierzchniej  warstwy(10cm) </t>
  </si>
  <si>
    <t>1.2</t>
  </si>
  <si>
    <t>1.3</t>
  </si>
  <si>
    <t>jednoska miary</t>
  </si>
  <si>
    <t>m2</t>
  </si>
  <si>
    <t>Nawiezienie i rozplantowanie czarnoziemu</t>
  </si>
  <si>
    <t>mb</t>
  </si>
  <si>
    <t>Wykonanie obrzeży z ekobordów (oddzielenie lawend od łąki kwiatowej) - pas 50 cm</t>
  </si>
  <si>
    <t>1.4</t>
  </si>
  <si>
    <t>1.5</t>
  </si>
  <si>
    <t>Posadzenie lawend (rozstawa 40 cm)</t>
  </si>
  <si>
    <t>szt.</t>
  </si>
  <si>
    <t>1.6</t>
  </si>
  <si>
    <t>1.7</t>
  </si>
  <si>
    <t>1.8</t>
  </si>
  <si>
    <t>1.9</t>
  </si>
  <si>
    <t>1.10</t>
  </si>
  <si>
    <t>Ułożenie agrowłókniny pod lawendami</t>
  </si>
  <si>
    <t>Założenie łąki kwietnej z roślinami miododajnymi</t>
  </si>
  <si>
    <t>Wyłożenie kamienia pod lawendami</t>
  </si>
  <si>
    <t>tona</t>
  </si>
  <si>
    <t>materiał roślinny - Lawenda C3</t>
  </si>
  <si>
    <t>nasiona rożlin miododajnych</t>
  </si>
  <si>
    <t>ziemia urodzajna</t>
  </si>
  <si>
    <t>czarnoziem na łąkę kwietną</t>
  </si>
  <si>
    <t>kpl</t>
  </si>
  <si>
    <t>1.11</t>
  </si>
  <si>
    <t>1.12</t>
  </si>
  <si>
    <t>1.13</t>
  </si>
  <si>
    <t>1.14</t>
  </si>
  <si>
    <t>1.15</t>
  </si>
  <si>
    <t>Miejski Ośrodek Kultury i Edukacji Ekologicznej w Policach, ul.Siedlecka 1a, Police</t>
  </si>
  <si>
    <t>Grys alpejski 16-32 lub kora antracytowa fr 30-60 mm</t>
  </si>
  <si>
    <t>ekobordy</t>
  </si>
  <si>
    <t>Ułożenie kamiennej ścieżki pojedynczych płyt gnejsowych</t>
  </si>
  <si>
    <t>Materiał pod ścieżkę</t>
  </si>
  <si>
    <t>1.16</t>
  </si>
  <si>
    <t>1.17</t>
  </si>
  <si>
    <t>Gotowa podsypka piaskowo cementowa do płyt</t>
  </si>
  <si>
    <t>m3</t>
  </si>
  <si>
    <t xml:space="preserve">transport </t>
  </si>
  <si>
    <t>RAZEM</t>
  </si>
  <si>
    <t>ilość</t>
  </si>
  <si>
    <t>cena jednoskowa netto</t>
  </si>
  <si>
    <t xml:space="preserve">VAT </t>
  </si>
  <si>
    <t>cena jednostkowa brutto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</si>
  <si>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</si>
  <si>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</si>
  <si>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</si>
  <si>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</si>
  <si>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</si>
  <si>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</si>
  <si>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</si>
  <si>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</si>
  <si>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</si>
  <si>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</si>
  <si>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Rewitalizacja trawnika (3 trawniki wokół budynku) 115,82,55; wertykulacja, dosiewka, nawożenie</t>
  </si>
  <si>
    <t>Formowanie starych roślin, nawożenie, cięcie irgi w donicy</t>
  </si>
  <si>
    <t>materiał roślinny - Laurowiśnia na pniu h=150</t>
  </si>
  <si>
    <t>materiał roślinny - piórkówka japońska</t>
  </si>
  <si>
    <t>materiał roślinny - werbena patagońska</t>
  </si>
  <si>
    <t>materiał roślinny - Laurowiśnia Otto Lyken</t>
  </si>
  <si>
    <t>Rozłożenie włókniny</t>
  </si>
  <si>
    <t>rozłożenie kamienia</t>
  </si>
  <si>
    <t>ziemia urodzajna do dołów</t>
  </si>
  <si>
    <t>1.18</t>
  </si>
  <si>
    <t>wywóz i utylizacja materiału zielonego, utylizacja opakowań lub innych odpadów powstałych przy realizacji zobowiązania</t>
  </si>
  <si>
    <t>usługa</t>
  </si>
  <si>
    <t>nasadzenia: laurowiśnia na pniu wysokość całkowita około 150 cm</t>
  </si>
  <si>
    <t>nasadzenia - piórkówek japoński</t>
  </si>
  <si>
    <t>nasadzenia - werbena patagońska</t>
  </si>
  <si>
    <t>nasadzena - laurowiśnia Otto Lyken</t>
  </si>
  <si>
    <t>3.</t>
  </si>
  <si>
    <t>pozostałe prace ogrodnicze - 252 m2</t>
  </si>
  <si>
    <t>usunięcie ziemi z donic</t>
  </si>
  <si>
    <t xml:space="preserve">uzupełnienie donic ziemią urodzajną </t>
  </si>
  <si>
    <t>nasadzenia roślin wraz z zaprawą dołów ziemią urodzajną - laurowiśnia na pniu o wysokości całkowitj ok. 150 cm</t>
  </si>
  <si>
    <t>nasadzenia roślin wraz z zaprawą dołów ziemią urodzajną - laurowiśnia na pniu o wysokości całkowitj ok. 210 cm</t>
  </si>
  <si>
    <t>nasadzenia roślin wraz z zaprawą dołów ziemią urodzajną - werbena patagońska</t>
  </si>
  <si>
    <t>nasadzenia roślin wraz z zaprawą dołów ziemią urodzajną - piórkówek japońskich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</si>
  <si>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</si>
  <si>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</si>
  <si>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</si>
  <si>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</si>
  <si>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</si>
  <si>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</si>
  <si>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</si>
  <si>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</si>
  <si>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</si>
  <si>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</si>
  <si>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</si>
  <si>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</si>
  <si>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</si>
  <si>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</si>
  <si>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</si>
  <si>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</si>
  <si>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Rozłożenie agrowłókniny</t>
  </si>
  <si>
    <t>Rozłożenie kamienia</t>
  </si>
  <si>
    <t>materiał roślinny - laurowiśnia na pniu o wysokości całkowitj ok. 150 cm</t>
  </si>
  <si>
    <t>materiał roślinny - laurowiśnia na pniu o wysokości całkowitj ok. 210 cm</t>
  </si>
  <si>
    <t>materiał roślinny - piórkówek japońskich</t>
  </si>
  <si>
    <t>4.</t>
  </si>
  <si>
    <t>4.1</t>
  </si>
  <si>
    <t>4.2</t>
  </si>
  <si>
    <t>4.3</t>
  </si>
  <si>
    <t>4.4</t>
  </si>
  <si>
    <t>4.5</t>
  </si>
  <si>
    <t>4.6</t>
  </si>
  <si>
    <t>4.7</t>
  </si>
  <si>
    <t>4.8</t>
  </si>
  <si>
    <t>taras - zakup donic wraz z nasadzeniami</t>
  </si>
  <si>
    <r>
      <t xml:space="preserve">donica - biala prostokątna, podłużna 100 cm, włókno szklane fiberglass, wymiary 100x45xh46, pojemnoąć 207 l, gładka z lekkim połyskiem </t>
    </r>
    <r>
      <rPr>
        <i/>
        <sz val="9"/>
        <color rgb="FFFF0000"/>
        <rFont val="Calibri"/>
        <family val="2"/>
        <charset val="238"/>
        <scheme val="minor"/>
      </rPr>
      <t>(prosimy o wklejenie linku do oferowanej donicy)</t>
    </r>
  </si>
  <si>
    <t>keramzyt ogrodniczy</t>
  </si>
  <si>
    <t>Ziemia urodzajna do roślin w workach 50L</t>
  </si>
  <si>
    <t>materiał roślinny - Lawenda wąskolistna dwarfblue</t>
  </si>
  <si>
    <t>materiał roślinny - laurowiśnia na pniu h=150 cm</t>
  </si>
  <si>
    <t>materiał roślinny - piókówka japońska</t>
  </si>
  <si>
    <t>nasadzenia- Lawenda wąskolistna dwarfblue</t>
  </si>
  <si>
    <t>nasadzenia- laurowiśnia na pniu h=150 cm</t>
  </si>
  <si>
    <t>nasadzenia - piókówka japońska</t>
  </si>
  <si>
    <t>4.9</t>
  </si>
  <si>
    <t>4.10</t>
  </si>
  <si>
    <t>4.11</t>
  </si>
  <si>
    <t>RAZEM (CAŁKOWITY KOSZT NETTO)</t>
  </si>
  <si>
    <t>RAZEM (CAŁKOWITY KOSZT BRUTTO)</t>
  </si>
  <si>
    <t>razem netto</t>
  </si>
  <si>
    <t xml:space="preserve">Szczegółowy przedmiotu zamówienia </t>
  </si>
  <si>
    <t>“ Przebudowa Miejskiego Ośrodka Kultury i Edukacji Ekologicznej w Policach - etap II , FEPZ.07.01-IZ.00-0005/24-00</t>
  </si>
  <si>
    <t>prace ogrodnicze w istniejących zewnętrznych donicach o pow. ok. 10 m2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</si>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</sst>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3DBFF"/>
        <bgColor indexed="64"/>
      </patternFill>
    </fill>
    <fill>
      <patternFill patternType="solid">
        <fgColor rgb="FF76E3FF"/>
        <bgColor indexed="64"/>
      </patternFill>
    </fill>
    <fill>
      <patternFill patternType="solid">
        <fgColor rgb="FF227ACB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49" fontId="5" fillId="3" borderId="1" xfId="0" applyNumberFormat="1" applyFont="1" applyFill="1" applyBorder="1" applyAlignment="1">
      <alignment wrapText="1"/>
    </xf>
    <xf numFmtId="0" fontId="6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wrapText="1"/>
    </xf>
    <xf numFmtId="43" fontId="6" fillId="3" borderId="4" xfId="1" applyFont="1" applyFill="1" applyBorder="1" applyAlignment="1">
      <alignment wrapText="1"/>
    </xf>
    <xf numFmtId="0" fontId="5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wrapText="1"/>
    </xf>
    <xf numFmtId="43" fontId="5" fillId="3" borderId="4" xfId="1" applyFont="1" applyFill="1" applyBorder="1" applyAlignment="1">
      <alignment wrapText="1"/>
    </xf>
    <xf numFmtId="0" fontId="7" fillId="0" borderId="0" xfId="0" applyFont="1"/>
    <xf numFmtId="164" fontId="7" fillId="0" borderId="0" xfId="0" applyNumberFormat="1" applyFont="1"/>
    <xf numFmtId="43" fontId="6" fillId="4" borderId="4" xfId="1" applyFont="1" applyFill="1" applyBorder="1" applyAlignment="1">
      <alignment wrapText="1"/>
    </xf>
    <xf numFmtId="43" fontId="9" fillId="4" borderId="4" xfId="1" applyFont="1" applyFill="1" applyBorder="1" applyAlignment="1">
      <alignment wrapText="1"/>
    </xf>
    <xf numFmtId="43" fontId="11" fillId="4" borderId="4" xfId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3" fontId="10" fillId="4" borderId="4" xfId="0" applyNumberFormat="1" applyFont="1" applyFill="1" applyBorder="1" applyAlignment="1">
      <alignment vertical="center" wrapText="1"/>
    </xf>
    <xf numFmtId="164" fontId="13" fillId="5" borderId="4" xfId="0" applyNumberFormat="1" applyFont="1" applyFill="1" applyBorder="1" applyAlignment="1">
      <alignment vertical="center"/>
    </xf>
    <xf numFmtId="164" fontId="2" fillId="6" borderId="0" xfId="0" applyNumberFormat="1" applyFont="1" applyFill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43" fontId="2" fillId="7" borderId="4" xfId="1" applyFont="1" applyFill="1" applyBorder="1" applyAlignment="1">
      <alignment horizontal="center" vertical="center" wrapText="1"/>
    </xf>
    <xf numFmtId="43" fontId="2" fillId="7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5" borderId="4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</xdr:colOff>
      <xdr:row>0</xdr:row>
      <xdr:rowOff>175260</xdr:rowOff>
    </xdr:from>
    <xdr:to>
      <xdr:col>5</xdr:col>
      <xdr:colOff>441960</xdr:colOff>
      <xdr:row>3</xdr:row>
      <xdr:rowOff>53340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9E7CB27-FF5F-4CB5-9F68-C83C1AFD0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940" y="175260"/>
          <a:ext cx="575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6F7C3-E559-43CC-A5F3-145B1C0F7F9F}">
  <sheetPr>
    <pageSetUpPr fitToPage="1"/>
  </sheetPr>
  <dimension ref="A5:I108"/>
  <sheetViews>
    <sheetView tabSelected="1" topLeftCell="A79" workbookViewId="0">
      <selection activeCell="I13" sqref="I13"/>
    </sheetView>
  </sheetViews>
  <sheetFormatPr defaultRowHeight="14.4" x14ac:dyDescent="0.3"/>
  <cols>
    <col min="2" max="2" width="45" customWidth="1"/>
    <col min="3" max="3" width="11.109375" customWidth="1"/>
    <col min="5" max="8" width="13.21875" customWidth="1"/>
    <col min="9" max="9" width="22.88671875" customWidth="1"/>
  </cols>
  <sheetData>
    <row r="5" spans="1:9" ht="27.6" customHeight="1" x14ac:dyDescent="0.35">
      <c r="B5" s="23" t="s">
        <v>138</v>
      </c>
      <c r="C5" s="23"/>
      <c r="D5" s="23"/>
      <c r="E5" s="23"/>
      <c r="F5" s="23"/>
      <c r="G5" s="23"/>
      <c r="H5" s="23"/>
      <c r="I5" s="23"/>
    </row>
    <row r="6" spans="1:9" ht="27.6" customHeight="1" x14ac:dyDescent="0.3"/>
    <row r="8" spans="1:9" x14ac:dyDescent="0.3">
      <c r="B8" s="1" t="s">
        <v>137</v>
      </c>
      <c r="C8" s="1"/>
    </row>
    <row r="9" spans="1:9" x14ac:dyDescent="0.3">
      <c r="B9" t="s">
        <v>9</v>
      </c>
    </row>
    <row r="11" spans="1:9" ht="43.2" customHeight="1" x14ac:dyDescent="0.3">
      <c r="A11" s="29" t="s">
        <v>42</v>
      </c>
      <c r="B11" s="30"/>
      <c r="C11" s="30"/>
      <c r="D11" s="30"/>
      <c r="E11" s="30"/>
      <c r="F11" s="30"/>
      <c r="G11" s="30"/>
      <c r="H11" s="30"/>
      <c r="I11" s="30"/>
    </row>
    <row r="12" spans="1:9" ht="70.2" customHeight="1" x14ac:dyDescent="0.3">
      <c r="A12" s="19" t="s">
        <v>0</v>
      </c>
      <c r="B12" s="20" t="s">
        <v>10</v>
      </c>
      <c r="C12" s="20" t="s">
        <v>14</v>
      </c>
      <c r="D12" s="20" t="s">
        <v>53</v>
      </c>
      <c r="E12" s="21" t="s">
        <v>54</v>
      </c>
      <c r="F12" s="21" t="s">
        <v>136</v>
      </c>
      <c r="G12" s="21" t="s">
        <v>55</v>
      </c>
      <c r="H12" s="21" t="s">
        <v>56</v>
      </c>
      <c r="I12" s="21" t="s">
        <v>140</v>
      </c>
    </row>
    <row r="13" spans="1:9" ht="53.4" customHeight="1" x14ac:dyDescent="0.3">
      <c r="A13" s="2" t="s">
        <v>1</v>
      </c>
      <c r="B13" s="3" t="s">
        <v>11</v>
      </c>
      <c r="C13" s="3" t="s">
        <v>15</v>
      </c>
      <c r="D13" s="4">
        <v>156</v>
      </c>
      <c r="E13" s="5"/>
      <c r="F13" s="5">
        <f>D13*E13</f>
        <v>0</v>
      </c>
      <c r="G13" s="5"/>
      <c r="H13" s="5"/>
      <c r="I13" s="5">
        <f>D13*H13</f>
        <v>0</v>
      </c>
    </row>
    <row r="14" spans="1:9" ht="53.4" customHeight="1" x14ac:dyDescent="0.3">
      <c r="A14" s="2" t="s">
        <v>12</v>
      </c>
      <c r="B14" s="3" t="s">
        <v>16</v>
      </c>
      <c r="C14" s="3" t="s">
        <v>15</v>
      </c>
      <c r="D14" s="4">
        <v>156</v>
      </c>
      <c r="E14" s="5"/>
      <c r="F14" s="5">
        <f t="shared" ref="F14:F30" si="0">D14*E14</f>
        <v>0</v>
      </c>
      <c r="G14" s="5"/>
      <c r="H14" s="5"/>
      <c r="I14" s="5">
        <f t="shared" ref="I14:I30" si="1">D14*H14</f>
        <v>0</v>
      </c>
    </row>
    <row r="15" spans="1:9" ht="53.4" customHeight="1" x14ac:dyDescent="0.3">
      <c r="A15" s="2" t="s">
        <v>13</v>
      </c>
      <c r="B15" s="3" t="s">
        <v>18</v>
      </c>
      <c r="C15" s="3" t="s">
        <v>17</v>
      </c>
      <c r="D15" s="4">
        <v>36</v>
      </c>
      <c r="E15" s="5"/>
      <c r="F15" s="5">
        <f t="shared" si="0"/>
        <v>0</v>
      </c>
      <c r="G15" s="5"/>
      <c r="H15" s="5"/>
      <c r="I15" s="5">
        <f t="shared" si="1"/>
        <v>0</v>
      </c>
    </row>
    <row r="16" spans="1:9" ht="53.4" customHeight="1" x14ac:dyDescent="0.3">
      <c r="A16" s="2" t="s">
        <v>19</v>
      </c>
      <c r="B16" s="3" t="s">
        <v>21</v>
      </c>
      <c r="C16" s="3" t="s">
        <v>22</v>
      </c>
      <c r="D16" s="4">
        <v>90</v>
      </c>
      <c r="E16" s="5"/>
      <c r="F16" s="5">
        <f t="shared" si="0"/>
        <v>0</v>
      </c>
      <c r="G16" s="5"/>
      <c r="H16" s="5"/>
      <c r="I16" s="5">
        <f t="shared" si="1"/>
        <v>0</v>
      </c>
    </row>
    <row r="17" spans="1:9" ht="53.4" customHeight="1" x14ac:dyDescent="0.3">
      <c r="A17" s="2" t="s">
        <v>20</v>
      </c>
      <c r="B17" s="3" t="s">
        <v>28</v>
      </c>
      <c r="C17" s="3" t="s">
        <v>15</v>
      </c>
      <c r="D17" s="4">
        <v>18</v>
      </c>
      <c r="E17" s="5"/>
      <c r="F17" s="5">
        <f t="shared" si="0"/>
        <v>0</v>
      </c>
      <c r="G17" s="5"/>
      <c r="H17" s="5"/>
      <c r="I17" s="5">
        <f t="shared" si="1"/>
        <v>0</v>
      </c>
    </row>
    <row r="18" spans="1:9" ht="53.4" customHeight="1" x14ac:dyDescent="0.3">
      <c r="A18" s="2" t="s">
        <v>23</v>
      </c>
      <c r="B18" s="3" t="s">
        <v>29</v>
      </c>
      <c r="C18" s="3" t="s">
        <v>15</v>
      </c>
      <c r="D18" s="4">
        <f>138</f>
        <v>138</v>
      </c>
      <c r="E18" s="5"/>
      <c r="F18" s="5">
        <f t="shared" si="0"/>
        <v>0</v>
      </c>
      <c r="G18" s="5"/>
      <c r="H18" s="5"/>
      <c r="I18" s="5">
        <f t="shared" si="1"/>
        <v>0</v>
      </c>
    </row>
    <row r="19" spans="1:9" ht="53.4" customHeight="1" x14ac:dyDescent="0.3">
      <c r="A19" s="2" t="s">
        <v>24</v>
      </c>
      <c r="B19" s="3" t="s">
        <v>30</v>
      </c>
      <c r="C19" s="3" t="s">
        <v>31</v>
      </c>
      <c r="D19" s="4">
        <v>2</v>
      </c>
      <c r="E19" s="5"/>
      <c r="F19" s="5">
        <f t="shared" si="0"/>
        <v>0</v>
      </c>
      <c r="G19" s="5"/>
      <c r="H19" s="5"/>
      <c r="I19" s="5">
        <f t="shared" si="1"/>
        <v>0</v>
      </c>
    </row>
    <row r="20" spans="1:9" ht="53.4" customHeight="1" x14ac:dyDescent="0.3">
      <c r="A20" s="2" t="s">
        <v>25</v>
      </c>
      <c r="B20" s="3" t="s">
        <v>32</v>
      </c>
      <c r="C20" s="3" t="s">
        <v>22</v>
      </c>
      <c r="D20" s="4">
        <v>90</v>
      </c>
      <c r="E20" s="5"/>
      <c r="F20" s="5">
        <f t="shared" si="0"/>
        <v>0</v>
      </c>
      <c r="G20" s="5"/>
      <c r="H20" s="5"/>
      <c r="I20" s="5">
        <f t="shared" si="1"/>
        <v>0</v>
      </c>
    </row>
    <row r="21" spans="1:9" ht="53.4" customHeight="1" x14ac:dyDescent="0.3">
      <c r="A21" s="2" t="s">
        <v>26</v>
      </c>
      <c r="B21" s="3" t="s">
        <v>33</v>
      </c>
      <c r="C21" s="3" t="s">
        <v>15</v>
      </c>
      <c r="D21" s="4">
        <v>156</v>
      </c>
      <c r="E21" s="5"/>
      <c r="F21" s="5">
        <f t="shared" si="0"/>
        <v>0</v>
      </c>
      <c r="G21" s="5"/>
      <c r="H21" s="5"/>
      <c r="I21" s="5">
        <f t="shared" si="1"/>
        <v>0</v>
      </c>
    </row>
    <row r="22" spans="1:9" ht="53.4" customHeight="1" x14ac:dyDescent="0.3">
      <c r="A22" s="2" t="s">
        <v>27</v>
      </c>
      <c r="B22" s="3" t="s">
        <v>34</v>
      </c>
      <c r="C22" s="3" t="s">
        <v>22</v>
      </c>
      <c r="D22" s="4">
        <v>30</v>
      </c>
      <c r="E22" s="5"/>
      <c r="F22" s="5">
        <f t="shared" si="0"/>
        <v>0</v>
      </c>
      <c r="G22" s="5"/>
      <c r="H22" s="5"/>
      <c r="I22" s="5">
        <f t="shared" si="1"/>
        <v>0</v>
      </c>
    </row>
    <row r="23" spans="1:9" ht="53.4" customHeight="1" x14ac:dyDescent="0.3">
      <c r="A23" s="2" t="s">
        <v>37</v>
      </c>
      <c r="B23" s="3" t="s">
        <v>35</v>
      </c>
      <c r="C23" s="3" t="s">
        <v>36</v>
      </c>
      <c r="D23" s="4">
        <v>1</v>
      </c>
      <c r="E23" s="5"/>
      <c r="F23" s="5">
        <f t="shared" si="0"/>
        <v>0</v>
      </c>
      <c r="G23" s="5"/>
      <c r="H23" s="5"/>
      <c r="I23" s="5">
        <f t="shared" si="1"/>
        <v>0</v>
      </c>
    </row>
    <row r="24" spans="1:9" ht="53.4" customHeight="1" x14ac:dyDescent="0.3">
      <c r="A24" s="2" t="s">
        <v>38</v>
      </c>
      <c r="B24" s="3" t="s">
        <v>43</v>
      </c>
      <c r="C24" s="3" t="s">
        <v>31</v>
      </c>
      <c r="D24" s="4">
        <v>2</v>
      </c>
      <c r="E24" s="5"/>
      <c r="F24" s="5">
        <f t="shared" si="0"/>
        <v>0</v>
      </c>
      <c r="G24" s="5"/>
      <c r="H24" s="5"/>
      <c r="I24" s="5">
        <f t="shared" si="1"/>
        <v>0</v>
      </c>
    </row>
    <row r="25" spans="1:9" ht="53.4" customHeight="1" x14ac:dyDescent="0.3">
      <c r="A25" s="2" t="s">
        <v>39</v>
      </c>
      <c r="B25" s="3" t="s">
        <v>44</v>
      </c>
      <c r="C25" s="3" t="s">
        <v>17</v>
      </c>
      <c r="D25" s="4">
        <v>36</v>
      </c>
      <c r="E25" s="5"/>
      <c r="F25" s="5">
        <f t="shared" si="0"/>
        <v>0</v>
      </c>
      <c r="G25" s="5"/>
      <c r="H25" s="5"/>
      <c r="I25" s="5">
        <f t="shared" si="1"/>
        <v>0</v>
      </c>
    </row>
    <row r="26" spans="1:9" ht="53.4" customHeight="1" x14ac:dyDescent="0.3">
      <c r="A26" s="2" t="s">
        <v>40</v>
      </c>
      <c r="B26" s="3" t="s">
        <v>45</v>
      </c>
      <c r="C26" s="3" t="s">
        <v>15</v>
      </c>
      <c r="D26" s="4">
        <v>20</v>
      </c>
      <c r="E26" s="5"/>
      <c r="F26" s="5">
        <f t="shared" si="0"/>
        <v>0</v>
      </c>
      <c r="G26" s="5"/>
      <c r="H26" s="5"/>
      <c r="I26" s="5">
        <f t="shared" si="1"/>
        <v>0</v>
      </c>
    </row>
    <row r="27" spans="1:9" ht="53.4" customHeight="1" x14ac:dyDescent="0.3">
      <c r="A27" s="2" t="s">
        <v>41</v>
      </c>
      <c r="B27" s="3" t="s">
        <v>46</v>
      </c>
      <c r="C27" s="3" t="s">
        <v>15</v>
      </c>
      <c r="D27" s="4">
        <v>20</v>
      </c>
      <c r="E27" s="5"/>
      <c r="F27" s="5">
        <f t="shared" si="0"/>
        <v>0</v>
      </c>
      <c r="G27" s="5"/>
      <c r="H27" s="5"/>
      <c r="I27" s="5">
        <f t="shared" si="1"/>
        <v>0</v>
      </c>
    </row>
    <row r="28" spans="1:9" ht="53.4" customHeight="1" x14ac:dyDescent="0.3">
      <c r="A28" s="2" t="s">
        <v>47</v>
      </c>
      <c r="B28" s="3" t="s">
        <v>49</v>
      </c>
      <c r="C28" s="3" t="s">
        <v>50</v>
      </c>
      <c r="D28" s="4">
        <v>1.5</v>
      </c>
      <c r="E28" s="5"/>
      <c r="F28" s="5">
        <f t="shared" si="0"/>
        <v>0</v>
      </c>
      <c r="G28" s="5"/>
      <c r="H28" s="5"/>
      <c r="I28" s="5">
        <f t="shared" si="1"/>
        <v>0</v>
      </c>
    </row>
    <row r="29" spans="1:9" ht="53.4" customHeight="1" x14ac:dyDescent="0.3">
      <c r="A29" s="2" t="s">
        <v>48</v>
      </c>
      <c r="B29" s="3" t="s">
        <v>77</v>
      </c>
      <c r="C29" s="3" t="s">
        <v>78</v>
      </c>
      <c r="D29" s="4">
        <v>1</v>
      </c>
      <c r="E29" s="5"/>
      <c r="F29" s="5">
        <f t="shared" si="0"/>
        <v>0</v>
      </c>
      <c r="G29" s="5"/>
      <c r="H29" s="5"/>
      <c r="I29" s="5">
        <f t="shared" si="1"/>
        <v>0</v>
      </c>
    </row>
    <row r="30" spans="1:9" ht="53.4" customHeight="1" x14ac:dyDescent="0.3">
      <c r="A30" s="2" t="s">
        <v>76</v>
      </c>
      <c r="B30" s="3" t="s">
        <v>51</v>
      </c>
      <c r="C30" s="3" t="s">
        <v>78</v>
      </c>
      <c r="D30" s="4">
        <v>1</v>
      </c>
      <c r="E30" s="5"/>
      <c r="F30" s="5">
        <f t="shared" si="0"/>
        <v>0</v>
      </c>
      <c r="G30" s="5"/>
      <c r="H30" s="5"/>
      <c r="I30" s="5">
        <f t="shared" si="1"/>
        <v>0</v>
      </c>
    </row>
    <row r="31" spans="1:9" ht="53.4" customHeight="1" x14ac:dyDescent="0.3">
      <c r="A31" s="26" t="s">
        <v>52</v>
      </c>
      <c r="B31" s="27"/>
      <c r="C31" s="27"/>
      <c r="D31" s="27"/>
      <c r="E31" s="28"/>
      <c r="F31" s="16">
        <f>SUM(F13:F30)</f>
        <v>0</v>
      </c>
      <c r="G31" s="26"/>
      <c r="H31" s="28"/>
      <c r="I31" s="11">
        <f>SUM(I13:I30)</f>
        <v>0</v>
      </c>
    </row>
    <row r="32" spans="1:9" ht="54.6" customHeight="1" x14ac:dyDescent="0.3">
      <c r="A32" s="19" t="s">
        <v>2</v>
      </c>
      <c r="B32" s="20" t="s">
        <v>84</v>
      </c>
      <c r="C32" s="20" t="str">
        <f t="shared" ref="C32:I32" si="2">C12</f>
        <v>jednoska miary</v>
      </c>
      <c r="D32" s="20" t="str">
        <f t="shared" si="2"/>
        <v>ilość</v>
      </c>
      <c r="E32" s="20" t="str">
        <f t="shared" si="2"/>
        <v>cena jednoskowa netto</v>
      </c>
      <c r="F32" s="22" t="str">
        <f t="shared" si="2"/>
        <v>razem netto</v>
      </c>
      <c r="G32" s="20" t="str">
        <f t="shared" si="2"/>
        <v xml:space="preserve">VAT </v>
      </c>
      <c r="H32" s="20" t="str">
        <f t="shared" si="2"/>
        <v>cena jednostkowa brutto</v>
      </c>
      <c r="I32" s="20" t="str">
        <f t="shared" si="2"/>
        <v>razem brutto</v>
      </c>
    </row>
    <row r="33" spans="1:9" ht="49.2" customHeight="1" x14ac:dyDescent="0.3">
      <c r="A33" s="2" t="s">
        <v>3</v>
      </c>
      <c r="B33" s="6" t="s">
        <v>67</v>
      </c>
      <c r="C33" s="6" t="s">
        <v>15</v>
      </c>
      <c r="D33" s="7">
        <v>252</v>
      </c>
      <c r="E33" s="8"/>
      <c r="F33" s="8">
        <f>D33*E33</f>
        <v>0</v>
      </c>
      <c r="G33" s="8"/>
      <c r="H33" s="8"/>
      <c r="I33" s="5">
        <f t="shared" ref="I33:I48" si="3">D33*H33</f>
        <v>0</v>
      </c>
    </row>
    <row r="34" spans="1:9" ht="52.8" customHeight="1" x14ac:dyDescent="0.3">
      <c r="A34" s="2" t="s">
        <v>4</v>
      </c>
      <c r="B34" s="6" t="s">
        <v>68</v>
      </c>
      <c r="C34" s="6" t="s">
        <v>36</v>
      </c>
      <c r="D34" s="4">
        <v>1</v>
      </c>
      <c r="E34" s="5"/>
      <c r="F34" s="8">
        <f t="shared" ref="F34:F48" si="4">D34*E34</f>
        <v>0</v>
      </c>
      <c r="G34" s="5"/>
      <c r="H34" s="5"/>
      <c r="I34" s="5">
        <f t="shared" si="3"/>
        <v>0</v>
      </c>
    </row>
    <row r="35" spans="1:9" ht="49.2" customHeight="1" x14ac:dyDescent="0.3">
      <c r="A35" s="2" t="s">
        <v>5</v>
      </c>
      <c r="B35" s="6" t="s">
        <v>69</v>
      </c>
      <c r="C35" s="6" t="s">
        <v>22</v>
      </c>
      <c r="D35" s="4">
        <v>11</v>
      </c>
      <c r="E35" s="5"/>
      <c r="F35" s="8">
        <f t="shared" si="4"/>
        <v>0</v>
      </c>
      <c r="G35" s="5"/>
      <c r="H35" s="5"/>
      <c r="I35" s="5">
        <f t="shared" si="3"/>
        <v>0</v>
      </c>
    </row>
    <row r="36" spans="1:9" ht="44.4" customHeight="1" x14ac:dyDescent="0.3">
      <c r="A36" s="2" t="s">
        <v>6</v>
      </c>
      <c r="B36" s="6" t="s">
        <v>70</v>
      </c>
      <c r="C36" s="6" t="s">
        <v>22</v>
      </c>
      <c r="D36" s="4">
        <v>15</v>
      </c>
      <c r="E36" s="5"/>
      <c r="F36" s="8">
        <f t="shared" si="4"/>
        <v>0</v>
      </c>
      <c r="G36" s="5"/>
      <c r="H36" s="5"/>
      <c r="I36" s="5">
        <f t="shared" si="3"/>
        <v>0</v>
      </c>
    </row>
    <row r="37" spans="1:9" ht="44.4" customHeight="1" x14ac:dyDescent="0.3">
      <c r="A37" s="2" t="s">
        <v>7</v>
      </c>
      <c r="B37" s="6" t="s">
        <v>71</v>
      </c>
      <c r="C37" s="6" t="s">
        <v>22</v>
      </c>
      <c r="D37" s="4">
        <f>15+80</f>
        <v>95</v>
      </c>
      <c r="E37" s="5"/>
      <c r="F37" s="8">
        <f t="shared" si="4"/>
        <v>0</v>
      </c>
      <c r="G37" s="5"/>
      <c r="H37" s="5"/>
      <c r="I37" s="5">
        <f t="shared" si="3"/>
        <v>0</v>
      </c>
    </row>
    <row r="38" spans="1:9" ht="44.4" customHeight="1" x14ac:dyDescent="0.3">
      <c r="A38" s="2" t="s">
        <v>8</v>
      </c>
      <c r="B38" s="6" t="s">
        <v>72</v>
      </c>
      <c r="C38" s="6" t="s">
        <v>22</v>
      </c>
      <c r="D38" s="4">
        <v>74</v>
      </c>
      <c r="E38" s="5"/>
      <c r="F38" s="8">
        <f t="shared" si="4"/>
        <v>0</v>
      </c>
      <c r="G38" s="5"/>
      <c r="H38" s="5"/>
      <c r="I38" s="5">
        <f t="shared" si="3"/>
        <v>0</v>
      </c>
    </row>
    <row r="39" spans="1:9" ht="44.4" customHeight="1" x14ac:dyDescent="0.3">
      <c r="A39" s="2" t="s">
        <v>57</v>
      </c>
      <c r="B39" s="6" t="s">
        <v>79</v>
      </c>
      <c r="C39" s="6" t="s">
        <v>22</v>
      </c>
      <c r="D39" s="4">
        <v>11</v>
      </c>
      <c r="E39" s="5"/>
      <c r="F39" s="8">
        <f t="shared" si="4"/>
        <v>0</v>
      </c>
      <c r="G39" s="5"/>
      <c r="H39" s="5"/>
      <c r="I39" s="5">
        <f t="shared" si="3"/>
        <v>0</v>
      </c>
    </row>
    <row r="40" spans="1:9" ht="44.4" customHeight="1" x14ac:dyDescent="0.3">
      <c r="A40" s="2" t="s">
        <v>58</v>
      </c>
      <c r="B40" s="6" t="s">
        <v>80</v>
      </c>
      <c r="C40" s="6" t="s">
        <v>22</v>
      </c>
      <c r="D40" s="4">
        <v>15</v>
      </c>
      <c r="E40" s="5"/>
      <c r="F40" s="8">
        <f t="shared" si="4"/>
        <v>0</v>
      </c>
      <c r="G40" s="5"/>
      <c r="H40" s="5"/>
      <c r="I40" s="5">
        <f t="shared" si="3"/>
        <v>0</v>
      </c>
    </row>
    <row r="41" spans="1:9" ht="44.4" customHeight="1" x14ac:dyDescent="0.3">
      <c r="A41" s="2" t="s">
        <v>59</v>
      </c>
      <c r="B41" s="6" t="s">
        <v>81</v>
      </c>
      <c r="C41" s="6" t="s">
        <v>22</v>
      </c>
      <c r="D41" s="4">
        <v>95</v>
      </c>
      <c r="E41" s="5"/>
      <c r="F41" s="8">
        <f t="shared" si="4"/>
        <v>0</v>
      </c>
      <c r="G41" s="5"/>
      <c r="H41" s="5"/>
      <c r="I41" s="5">
        <f t="shared" si="3"/>
        <v>0</v>
      </c>
    </row>
    <row r="42" spans="1:9" ht="44.4" customHeight="1" x14ac:dyDescent="0.3">
      <c r="A42" s="2" t="s">
        <v>60</v>
      </c>
      <c r="B42" s="6" t="s">
        <v>82</v>
      </c>
      <c r="C42" s="6" t="s">
        <v>22</v>
      </c>
      <c r="D42" s="4">
        <v>74</v>
      </c>
      <c r="E42" s="5"/>
      <c r="F42" s="8">
        <f t="shared" si="4"/>
        <v>0</v>
      </c>
      <c r="G42" s="5"/>
      <c r="H42" s="5"/>
      <c r="I42" s="5">
        <f t="shared" si="3"/>
        <v>0</v>
      </c>
    </row>
    <row r="43" spans="1:9" ht="44.4" customHeight="1" x14ac:dyDescent="0.3">
      <c r="A43" s="2" t="s">
        <v>61</v>
      </c>
      <c r="B43" s="6" t="s">
        <v>73</v>
      </c>
      <c r="C43" s="6" t="s">
        <v>15</v>
      </c>
      <c r="D43" s="4">
        <f>37+30</f>
        <v>67</v>
      </c>
      <c r="E43" s="5"/>
      <c r="F43" s="8">
        <f t="shared" si="4"/>
        <v>0</v>
      </c>
      <c r="G43" s="5"/>
      <c r="H43" s="5"/>
      <c r="I43" s="5">
        <f t="shared" si="3"/>
        <v>0</v>
      </c>
    </row>
    <row r="44" spans="1:9" ht="44.4" customHeight="1" x14ac:dyDescent="0.3">
      <c r="A44" s="2" t="s">
        <v>62</v>
      </c>
      <c r="B44" s="6" t="s">
        <v>74</v>
      </c>
      <c r="C44" s="6" t="s">
        <v>31</v>
      </c>
      <c r="D44" s="4">
        <v>6.7</v>
      </c>
      <c r="E44" s="5"/>
      <c r="F44" s="8">
        <f t="shared" si="4"/>
        <v>0</v>
      </c>
      <c r="G44" s="5"/>
      <c r="H44" s="5"/>
      <c r="I44" s="5">
        <f t="shared" si="3"/>
        <v>0</v>
      </c>
    </row>
    <row r="45" spans="1:9" ht="44.4" customHeight="1" x14ac:dyDescent="0.3">
      <c r="A45" s="2" t="s">
        <v>63</v>
      </c>
      <c r="B45" s="6" t="s">
        <v>43</v>
      </c>
      <c r="C45" s="6" t="s">
        <v>31</v>
      </c>
      <c r="D45" s="4">
        <v>6.7</v>
      </c>
      <c r="E45" s="5"/>
      <c r="F45" s="8">
        <f t="shared" si="4"/>
        <v>0</v>
      </c>
      <c r="G45" s="5"/>
      <c r="H45" s="5"/>
      <c r="I45" s="5">
        <f t="shared" si="3"/>
        <v>0</v>
      </c>
    </row>
    <row r="46" spans="1:9" ht="44.4" customHeight="1" x14ac:dyDescent="0.3">
      <c r="A46" s="2" t="s">
        <v>64</v>
      </c>
      <c r="B46" s="6" t="s">
        <v>75</v>
      </c>
      <c r="C46" s="6" t="s">
        <v>36</v>
      </c>
      <c r="D46" s="4">
        <v>1</v>
      </c>
      <c r="E46" s="5"/>
      <c r="F46" s="8">
        <f t="shared" si="4"/>
        <v>0</v>
      </c>
      <c r="G46" s="5"/>
      <c r="H46" s="5"/>
      <c r="I46" s="5">
        <f t="shared" si="3"/>
        <v>0</v>
      </c>
    </row>
    <row r="47" spans="1:9" ht="44.4" customHeight="1" x14ac:dyDescent="0.3">
      <c r="A47" s="2" t="s">
        <v>65</v>
      </c>
      <c r="B47" s="6" t="str">
        <f>B29</f>
        <v>wywóz i utylizacja materiału zielonego, utylizacja opakowań lub innych odpadów powstałych przy realizacji zobowiązania</v>
      </c>
      <c r="C47" s="6" t="s">
        <v>78</v>
      </c>
      <c r="D47" s="4">
        <v>1</v>
      </c>
      <c r="E47" s="5"/>
      <c r="F47" s="8">
        <f t="shared" si="4"/>
        <v>0</v>
      </c>
      <c r="G47" s="5"/>
      <c r="H47" s="5"/>
      <c r="I47" s="5">
        <f t="shared" si="3"/>
        <v>0</v>
      </c>
    </row>
    <row r="48" spans="1:9" ht="44.4" customHeight="1" x14ac:dyDescent="0.3">
      <c r="A48" s="2" t="s">
        <v>66</v>
      </c>
      <c r="B48" s="6" t="str">
        <f>B30</f>
        <v xml:space="preserve">transport </v>
      </c>
      <c r="C48" s="6" t="s">
        <v>78</v>
      </c>
      <c r="D48" s="4">
        <v>1</v>
      </c>
      <c r="E48" s="5"/>
      <c r="F48" s="8">
        <f t="shared" si="4"/>
        <v>0</v>
      </c>
      <c r="G48" s="5"/>
      <c r="H48" s="5"/>
      <c r="I48" s="5">
        <f t="shared" si="3"/>
        <v>0</v>
      </c>
    </row>
    <row r="49" spans="1:9" ht="44.4" customHeight="1" x14ac:dyDescent="0.3">
      <c r="A49" s="26" t="s">
        <v>52</v>
      </c>
      <c r="B49" s="27"/>
      <c r="C49" s="27"/>
      <c r="D49" s="27"/>
      <c r="E49" s="27"/>
      <c r="F49" s="16">
        <f>SUM(F33:F48)</f>
        <v>0</v>
      </c>
      <c r="G49" s="14"/>
      <c r="H49" s="15"/>
      <c r="I49" s="12">
        <f>SUM(I33:I48)</f>
        <v>0</v>
      </c>
    </row>
    <row r="50" spans="1:9" ht="44.4" customHeight="1" x14ac:dyDescent="0.3">
      <c r="A50" s="19" t="s">
        <v>83</v>
      </c>
      <c r="B50" s="20" t="s">
        <v>139</v>
      </c>
      <c r="C50" s="20" t="str">
        <f>C32</f>
        <v>jednoska miary</v>
      </c>
      <c r="D50" s="20" t="str">
        <f t="shared" ref="D50:I50" si="5">D32</f>
        <v>ilość</v>
      </c>
      <c r="E50" s="20" t="str">
        <f t="shared" si="5"/>
        <v>cena jednoskowa netto</v>
      </c>
      <c r="F50" s="22" t="str">
        <f>F32</f>
        <v>razem netto</v>
      </c>
      <c r="G50" s="20" t="str">
        <f t="shared" si="5"/>
        <v xml:space="preserve">VAT </v>
      </c>
      <c r="H50" s="20" t="str">
        <f t="shared" si="5"/>
        <v>cena jednostkowa brutto</v>
      </c>
      <c r="I50" s="20" t="str">
        <f t="shared" si="5"/>
        <v>razem brutto</v>
      </c>
    </row>
    <row r="51" spans="1:9" ht="44.4" customHeight="1" x14ac:dyDescent="0.3">
      <c r="A51" s="2" t="s">
        <v>91</v>
      </c>
      <c r="B51" s="6" t="s">
        <v>85</v>
      </c>
      <c r="C51" s="6" t="s">
        <v>50</v>
      </c>
      <c r="D51" s="4">
        <v>10</v>
      </c>
      <c r="E51" s="5"/>
      <c r="F51" s="5">
        <f t="shared" ref="F51:F66" si="6">D51*E51</f>
        <v>0</v>
      </c>
      <c r="G51" s="5"/>
      <c r="H51" s="5"/>
      <c r="I51" s="5">
        <f t="shared" ref="I51:I66" si="7">D51*H51</f>
        <v>0</v>
      </c>
    </row>
    <row r="52" spans="1:9" ht="44.4" customHeight="1" x14ac:dyDescent="0.3">
      <c r="A52" s="2" t="s">
        <v>92</v>
      </c>
      <c r="B52" s="6" t="s">
        <v>86</v>
      </c>
      <c r="C52" s="6" t="s">
        <v>50</v>
      </c>
      <c r="D52" s="4">
        <v>10</v>
      </c>
      <c r="E52" s="5"/>
      <c r="F52" s="5">
        <f t="shared" si="6"/>
        <v>0</v>
      </c>
      <c r="G52" s="5"/>
      <c r="H52" s="5"/>
      <c r="I52" s="5">
        <f t="shared" si="7"/>
        <v>0</v>
      </c>
    </row>
    <row r="53" spans="1:9" ht="44.4" customHeight="1" x14ac:dyDescent="0.3">
      <c r="A53" s="2" t="s">
        <v>93</v>
      </c>
      <c r="B53" s="6" t="s">
        <v>87</v>
      </c>
      <c r="C53" s="6" t="s">
        <v>22</v>
      </c>
      <c r="D53" s="4">
        <v>5</v>
      </c>
      <c r="E53" s="5"/>
      <c r="F53" s="5">
        <f t="shared" si="6"/>
        <v>0</v>
      </c>
      <c r="G53" s="5"/>
      <c r="H53" s="5"/>
      <c r="I53" s="5">
        <f t="shared" si="7"/>
        <v>0</v>
      </c>
    </row>
    <row r="54" spans="1:9" ht="44.4" customHeight="1" x14ac:dyDescent="0.3">
      <c r="A54" s="2" t="s">
        <v>94</v>
      </c>
      <c r="B54" s="6" t="s">
        <v>88</v>
      </c>
      <c r="C54" s="6" t="s">
        <v>22</v>
      </c>
      <c r="D54" s="4">
        <v>2</v>
      </c>
      <c r="E54" s="5"/>
      <c r="F54" s="5">
        <f t="shared" si="6"/>
        <v>0</v>
      </c>
      <c r="G54" s="5"/>
      <c r="H54" s="5"/>
      <c r="I54" s="5">
        <f t="shared" si="7"/>
        <v>0</v>
      </c>
    </row>
    <row r="55" spans="1:9" ht="44.4" customHeight="1" x14ac:dyDescent="0.3">
      <c r="A55" s="2" t="s">
        <v>95</v>
      </c>
      <c r="B55" s="6" t="s">
        <v>89</v>
      </c>
      <c r="C55" s="6" t="s">
        <v>22</v>
      </c>
      <c r="D55" s="4">
        <v>26</v>
      </c>
      <c r="E55" s="5"/>
      <c r="F55" s="5">
        <f t="shared" si="6"/>
        <v>0</v>
      </c>
      <c r="G55" s="5"/>
      <c r="H55" s="5"/>
      <c r="I55" s="5">
        <f t="shared" si="7"/>
        <v>0</v>
      </c>
    </row>
    <row r="56" spans="1:9" ht="44.4" customHeight="1" x14ac:dyDescent="0.3">
      <c r="A56" s="2" t="s">
        <v>96</v>
      </c>
      <c r="B56" s="6" t="s">
        <v>90</v>
      </c>
      <c r="C56" s="6" t="s">
        <v>22</v>
      </c>
      <c r="D56" s="4">
        <v>12</v>
      </c>
      <c r="E56" s="5"/>
      <c r="F56" s="5">
        <f t="shared" si="6"/>
        <v>0</v>
      </c>
      <c r="G56" s="5"/>
      <c r="H56" s="5"/>
      <c r="I56" s="5">
        <f t="shared" si="7"/>
        <v>0</v>
      </c>
    </row>
    <row r="57" spans="1:9" ht="44.4" customHeight="1" x14ac:dyDescent="0.3">
      <c r="A57" s="2" t="s">
        <v>97</v>
      </c>
      <c r="B57" s="6" t="s">
        <v>107</v>
      </c>
      <c r="C57" s="6" t="s">
        <v>15</v>
      </c>
      <c r="D57" s="4">
        <v>10</v>
      </c>
      <c r="E57" s="5"/>
      <c r="F57" s="5">
        <f t="shared" si="6"/>
        <v>0</v>
      </c>
      <c r="G57" s="5"/>
      <c r="H57" s="5"/>
      <c r="I57" s="5">
        <f t="shared" si="7"/>
        <v>0</v>
      </c>
    </row>
    <row r="58" spans="1:9" ht="44.4" customHeight="1" x14ac:dyDescent="0.3">
      <c r="A58" s="2" t="s">
        <v>98</v>
      </c>
      <c r="B58" s="6" t="s">
        <v>108</v>
      </c>
      <c r="C58" s="6" t="s">
        <v>31</v>
      </c>
      <c r="D58" s="4">
        <v>10</v>
      </c>
      <c r="E58" s="5"/>
      <c r="F58" s="5">
        <f t="shared" si="6"/>
        <v>0</v>
      </c>
      <c r="G58" s="5"/>
      <c r="H58" s="5"/>
      <c r="I58" s="5">
        <f t="shared" si="7"/>
        <v>0</v>
      </c>
    </row>
    <row r="59" spans="1:9" ht="44.4" customHeight="1" x14ac:dyDescent="0.3">
      <c r="A59" s="2" t="s">
        <v>99</v>
      </c>
      <c r="B59" s="6" t="s">
        <v>43</v>
      </c>
      <c r="C59" s="6" t="s">
        <v>31</v>
      </c>
      <c r="D59" s="4">
        <v>10</v>
      </c>
      <c r="E59" s="5"/>
      <c r="F59" s="5">
        <f t="shared" si="6"/>
        <v>0</v>
      </c>
      <c r="G59" s="5"/>
      <c r="H59" s="5"/>
      <c r="I59" s="5">
        <f t="shared" si="7"/>
        <v>0</v>
      </c>
    </row>
    <row r="60" spans="1:9" ht="44.4" customHeight="1" x14ac:dyDescent="0.3">
      <c r="A60" s="2" t="s">
        <v>100</v>
      </c>
      <c r="B60" s="6" t="s">
        <v>109</v>
      </c>
      <c r="C60" s="6" t="s">
        <v>22</v>
      </c>
      <c r="D60" s="4">
        <v>5</v>
      </c>
      <c r="E60" s="5"/>
      <c r="F60" s="5">
        <f t="shared" si="6"/>
        <v>0</v>
      </c>
      <c r="G60" s="5"/>
      <c r="H60" s="5"/>
      <c r="I60" s="5">
        <f t="shared" si="7"/>
        <v>0</v>
      </c>
    </row>
    <row r="61" spans="1:9" ht="44.4" customHeight="1" x14ac:dyDescent="0.3">
      <c r="A61" s="2" t="s">
        <v>101</v>
      </c>
      <c r="B61" s="6" t="s">
        <v>110</v>
      </c>
      <c r="C61" s="6" t="s">
        <v>22</v>
      </c>
      <c r="D61" s="4">
        <v>2</v>
      </c>
      <c r="E61" s="5"/>
      <c r="F61" s="5">
        <f t="shared" si="6"/>
        <v>0</v>
      </c>
      <c r="G61" s="5"/>
      <c r="H61" s="5"/>
      <c r="I61" s="5">
        <f t="shared" si="7"/>
        <v>0</v>
      </c>
    </row>
    <row r="62" spans="1:9" ht="44.4" customHeight="1" x14ac:dyDescent="0.3">
      <c r="A62" s="2" t="s">
        <v>102</v>
      </c>
      <c r="B62" s="6" t="s">
        <v>71</v>
      </c>
      <c r="C62" s="6" t="s">
        <v>22</v>
      </c>
      <c r="D62" s="4">
        <v>26</v>
      </c>
      <c r="E62" s="5"/>
      <c r="F62" s="5">
        <f t="shared" si="6"/>
        <v>0</v>
      </c>
      <c r="G62" s="5"/>
      <c r="H62" s="5"/>
      <c r="I62" s="5">
        <f t="shared" si="7"/>
        <v>0</v>
      </c>
    </row>
    <row r="63" spans="1:9" ht="44.4" customHeight="1" x14ac:dyDescent="0.3">
      <c r="A63" s="2" t="s">
        <v>103</v>
      </c>
      <c r="B63" s="6" t="s">
        <v>111</v>
      </c>
      <c r="C63" s="6" t="s">
        <v>22</v>
      </c>
      <c r="D63" s="4">
        <v>12</v>
      </c>
      <c r="E63" s="5"/>
      <c r="F63" s="5">
        <f t="shared" si="6"/>
        <v>0</v>
      </c>
      <c r="G63" s="5"/>
      <c r="H63" s="5"/>
      <c r="I63" s="5">
        <f t="shared" si="7"/>
        <v>0</v>
      </c>
    </row>
    <row r="64" spans="1:9" ht="44.4" customHeight="1" x14ac:dyDescent="0.3">
      <c r="A64" s="2" t="s">
        <v>104</v>
      </c>
      <c r="B64" s="6" t="s">
        <v>75</v>
      </c>
      <c r="C64" s="6" t="s">
        <v>36</v>
      </c>
      <c r="D64" s="4">
        <v>1</v>
      </c>
      <c r="E64" s="5"/>
      <c r="F64" s="5">
        <f t="shared" si="6"/>
        <v>0</v>
      </c>
      <c r="G64" s="5"/>
      <c r="H64" s="5"/>
      <c r="I64" s="5">
        <f t="shared" si="7"/>
        <v>0</v>
      </c>
    </row>
    <row r="65" spans="1:9" ht="44.4" customHeight="1" x14ac:dyDescent="0.3">
      <c r="A65" s="2" t="s">
        <v>105</v>
      </c>
      <c r="B65" s="6" t="str">
        <f>B47</f>
        <v>wywóz i utylizacja materiału zielonego, utylizacja opakowań lub innych odpadów powstałych przy realizacji zobowiązania</v>
      </c>
      <c r="C65" s="6" t="s">
        <v>78</v>
      </c>
      <c r="D65" s="4">
        <v>1</v>
      </c>
      <c r="E65" s="5"/>
      <c r="F65" s="5">
        <f>D65*E65</f>
        <v>0</v>
      </c>
      <c r="G65" s="5"/>
      <c r="H65" s="5"/>
      <c r="I65" s="5">
        <f t="shared" si="7"/>
        <v>0</v>
      </c>
    </row>
    <row r="66" spans="1:9" ht="44.4" customHeight="1" x14ac:dyDescent="0.3">
      <c r="A66" s="2" t="s">
        <v>106</v>
      </c>
      <c r="B66" s="6" t="str">
        <f>B48</f>
        <v xml:space="preserve">transport </v>
      </c>
      <c r="C66" s="6" t="str">
        <f>C48</f>
        <v>usługa</v>
      </c>
      <c r="D66" s="6">
        <f>D48</f>
        <v>1</v>
      </c>
      <c r="E66" s="5"/>
      <c r="F66" s="5">
        <f t="shared" si="6"/>
        <v>0</v>
      </c>
      <c r="G66" s="5"/>
      <c r="H66" s="5"/>
      <c r="I66" s="5">
        <f t="shared" si="7"/>
        <v>0</v>
      </c>
    </row>
    <row r="67" spans="1:9" ht="44.4" customHeight="1" x14ac:dyDescent="0.3">
      <c r="A67" s="26" t="s">
        <v>52</v>
      </c>
      <c r="B67" s="27"/>
      <c r="C67" s="27"/>
      <c r="D67" s="27"/>
      <c r="E67" s="27"/>
      <c r="F67" s="16">
        <f>SUM(F51:F66)</f>
        <v>0</v>
      </c>
      <c r="G67" s="14"/>
      <c r="H67" s="15"/>
      <c r="I67" s="13">
        <f>SUM(I51:I66)</f>
        <v>0</v>
      </c>
    </row>
    <row r="68" spans="1:9" ht="44.4" customHeight="1" x14ac:dyDescent="0.3">
      <c r="A68" s="19" t="s">
        <v>112</v>
      </c>
      <c r="B68" s="20" t="s">
        <v>121</v>
      </c>
      <c r="C68" s="20" t="str">
        <f t="shared" ref="C68:I68" si="8">C50</f>
        <v>jednoska miary</v>
      </c>
      <c r="D68" s="20" t="str">
        <f t="shared" si="8"/>
        <v>ilość</v>
      </c>
      <c r="E68" s="20" t="str">
        <f t="shared" si="8"/>
        <v>cena jednoskowa netto</v>
      </c>
      <c r="F68" s="22" t="str">
        <f t="shared" si="8"/>
        <v>razem netto</v>
      </c>
      <c r="G68" s="20" t="str">
        <f t="shared" si="8"/>
        <v xml:space="preserve">VAT </v>
      </c>
      <c r="H68" s="20" t="str">
        <f t="shared" si="8"/>
        <v>cena jednostkowa brutto</v>
      </c>
      <c r="I68" s="20" t="str">
        <f t="shared" si="8"/>
        <v>razem brutto</v>
      </c>
    </row>
    <row r="69" spans="1:9" ht="44.4" customHeight="1" x14ac:dyDescent="0.3">
      <c r="A69" s="2" t="s">
        <v>113</v>
      </c>
      <c r="B69" s="6" t="s">
        <v>122</v>
      </c>
      <c r="C69" s="6" t="s">
        <v>22</v>
      </c>
      <c r="D69" s="4">
        <v>4</v>
      </c>
      <c r="E69" s="5"/>
      <c r="F69" s="5">
        <f>D69*E69</f>
        <v>0</v>
      </c>
      <c r="G69" s="5"/>
      <c r="H69" s="5"/>
      <c r="I69" s="5">
        <f t="shared" ref="I69:I79" si="9">E69*H69</f>
        <v>0</v>
      </c>
    </row>
    <row r="70" spans="1:9" ht="44.4" customHeight="1" x14ac:dyDescent="0.3">
      <c r="A70" s="2" t="s">
        <v>114</v>
      </c>
      <c r="B70" s="6" t="s">
        <v>123</v>
      </c>
      <c r="C70" s="6" t="s">
        <v>22</v>
      </c>
      <c r="D70" s="4">
        <v>4</v>
      </c>
      <c r="E70" s="5"/>
      <c r="F70" s="5">
        <f t="shared" ref="F70:F79" si="10">D70*E70</f>
        <v>0</v>
      </c>
      <c r="G70" s="5"/>
      <c r="H70" s="5"/>
      <c r="I70" s="5">
        <f t="shared" si="9"/>
        <v>0</v>
      </c>
    </row>
    <row r="71" spans="1:9" ht="44.4" customHeight="1" x14ac:dyDescent="0.3">
      <c r="A71" s="2" t="s">
        <v>115</v>
      </c>
      <c r="B71" s="6" t="s">
        <v>124</v>
      </c>
      <c r="C71" s="6" t="s">
        <v>22</v>
      </c>
      <c r="D71" s="4">
        <v>16</v>
      </c>
      <c r="E71" s="5"/>
      <c r="F71" s="5">
        <f t="shared" si="10"/>
        <v>0</v>
      </c>
      <c r="G71" s="5"/>
      <c r="H71" s="5"/>
      <c r="I71" s="5">
        <f t="shared" si="9"/>
        <v>0</v>
      </c>
    </row>
    <row r="72" spans="1:9" ht="44.4" customHeight="1" x14ac:dyDescent="0.3">
      <c r="A72" s="2" t="s">
        <v>116</v>
      </c>
      <c r="B72" s="6" t="s">
        <v>125</v>
      </c>
      <c r="C72" s="6" t="s">
        <v>22</v>
      </c>
      <c r="D72" s="4">
        <v>20</v>
      </c>
      <c r="E72" s="5"/>
      <c r="F72" s="5">
        <f t="shared" si="10"/>
        <v>0</v>
      </c>
      <c r="G72" s="5"/>
      <c r="H72" s="5"/>
      <c r="I72" s="5">
        <f t="shared" si="9"/>
        <v>0</v>
      </c>
    </row>
    <row r="73" spans="1:9" ht="44.4" customHeight="1" x14ac:dyDescent="0.3">
      <c r="A73" s="2" t="s">
        <v>117</v>
      </c>
      <c r="B73" s="6" t="s">
        <v>126</v>
      </c>
      <c r="C73" s="6" t="s">
        <v>22</v>
      </c>
      <c r="D73" s="4">
        <v>4</v>
      </c>
      <c r="E73" s="5"/>
      <c r="F73" s="5">
        <f t="shared" si="10"/>
        <v>0</v>
      </c>
      <c r="G73" s="5"/>
      <c r="H73" s="5"/>
      <c r="I73" s="5">
        <f t="shared" si="9"/>
        <v>0</v>
      </c>
    </row>
    <row r="74" spans="1:9" ht="44.4" customHeight="1" x14ac:dyDescent="0.3">
      <c r="A74" s="2" t="s">
        <v>118</v>
      </c>
      <c r="B74" s="6" t="s">
        <v>127</v>
      </c>
      <c r="C74" s="6" t="s">
        <v>22</v>
      </c>
      <c r="D74" s="4">
        <v>8</v>
      </c>
      <c r="E74" s="5"/>
      <c r="F74" s="5">
        <f t="shared" si="10"/>
        <v>0</v>
      </c>
      <c r="G74" s="5"/>
      <c r="H74" s="5"/>
      <c r="I74" s="5">
        <f t="shared" si="9"/>
        <v>0</v>
      </c>
    </row>
    <row r="75" spans="1:9" ht="44.4" customHeight="1" x14ac:dyDescent="0.3">
      <c r="A75" s="2" t="s">
        <v>119</v>
      </c>
      <c r="B75" s="6" t="s">
        <v>128</v>
      </c>
      <c r="C75" s="6" t="s">
        <v>22</v>
      </c>
      <c r="D75" s="4">
        <v>20</v>
      </c>
      <c r="E75" s="5"/>
      <c r="F75" s="5">
        <f t="shared" si="10"/>
        <v>0</v>
      </c>
      <c r="G75" s="5"/>
      <c r="H75" s="5"/>
      <c r="I75" s="5">
        <f t="shared" si="9"/>
        <v>0</v>
      </c>
    </row>
    <row r="76" spans="1:9" ht="44.4" customHeight="1" x14ac:dyDescent="0.3">
      <c r="A76" s="2" t="s">
        <v>120</v>
      </c>
      <c r="B76" s="6" t="s">
        <v>129</v>
      </c>
      <c r="C76" s="6" t="s">
        <v>22</v>
      </c>
      <c r="D76" s="4">
        <v>4</v>
      </c>
      <c r="E76" s="5"/>
      <c r="F76" s="5">
        <f t="shared" si="10"/>
        <v>0</v>
      </c>
      <c r="G76" s="5"/>
      <c r="H76" s="5"/>
      <c r="I76" s="5">
        <f t="shared" si="9"/>
        <v>0</v>
      </c>
    </row>
    <row r="77" spans="1:9" ht="44.4" customHeight="1" x14ac:dyDescent="0.3">
      <c r="A77" s="2" t="s">
        <v>131</v>
      </c>
      <c r="B77" s="6" t="s">
        <v>130</v>
      </c>
      <c r="C77" s="6" t="s">
        <v>22</v>
      </c>
      <c r="D77" s="4">
        <v>8</v>
      </c>
      <c r="E77" s="5"/>
      <c r="F77" s="5">
        <f t="shared" si="10"/>
        <v>0</v>
      </c>
      <c r="G77" s="5"/>
      <c r="H77" s="5"/>
      <c r="I77" s="5">
        <f t="shared" si="9"/>
        <v>0</v>
      </c>
    </row>
    <row r="78" spans="1:9" ht="44.4" customHeight="1" x14ac:dyDescent="0.3">
      <c r="A78" s="2" t="s">
        <v>132</v>
      </c>
      <c r="B78" s="6" t="str">
        <f>B65</f>
        <v>wywóz i utylizacja materiału zielonego, utylizacja opakowań lub innych odpadów powstałych przy realizacji zobowiązania</v>
      </c>
      <c r="C78" s="6" t="s">
        <v>78</v>
      </c>
      <c r="D78" s="4">
        <v>1</v>
      </c>
      <c r="E78" s="5"/>
      <c r="F78" s="5">
        <f t="shared" si="10"/>
        <v>0</v>
      </c>
      <c r="G78" s="5"/>
      <c r="H78" s="5"/>
      <c r="I78" s="5">
        <f t="shared" si="9"/>
        <v>0</v>
      </c>
    </row>
    <row r="79" spans="1:9" ht="44.4" customHeight="1" x14ac:dyDescent="0.3">
      <c r="A79" s="2" t="s">
        <v>133</v>
      </c>
      <c r="B79" s="6" t="str">
        <f>B66</f>
        <v xml:space="preserve">transport </v>
      </c>
      <c r="C79" s="6" t="s">
        <v>78</v>
      </c>
      <c r="D79" s="4">
        <v>1</v>
      </c>
      <c r="E79" s="5"/>
      <c r="F79" s="5">
        <f t="shared" si="10"/>
        <v>0</v>
      </c>
      <c r="G79" s="5"/>
      <c r="H79" s="5"/>
      <c r="I79" s="5">
        <f t="shared" si="9"/>
        <v>0</v>
      </c>
    </row>
    <row r="80" spans="1:9" ht="44.4" customHeight="1" x14ac:dyDescent="0.3">
      <c r="A80" s="26" t="s">
        <v>52</v>
      </c>
      <c r="B80" s="27"/>
      <c r="C80" s="27"/>
      <c r="D80" s="27"/>
      <c r="E80" s="27"/>
      <c r="F80" s="16">
        <f>SUM(F69:F79)</f>
        <v>0</v>
      </c>
      <c r="G80" s="14"/>
      <c r="H80" s="15"/>
      <c r="I80" s="13">
        <f>SUM(I69:I79)</f>
        <v>0</v>
      </c>
    </row>
    <row r="81" spans="1:9" ht="75" customHeight="1" x14ac:dyDescent="0.3">
      <c r="A81" s="24" t="s">
        <v>134</v>
      </c>
      <c r="B81" s="24"/>
      <c r="C81" s="24"/>
      <c r="D81" s="24"/>
      <c r="E81" s="24"/>
      <c r="F81" s="24"/>
      <c r="G81" s="24"/>
      <c r="H81" s="24"/>
      <c r="I81" s="17">
        <f>F80+F67+F49+F31</f>
        <v>0</v>
      </c>
    </row>
    <row r="82" spans="1:9" ht="61.2" customHeight="1" x14ac:dyDescent="0.3">
      <c r="A82" s="25" t="s">
        <v>135</v>
      </c>
      <c r="B82" s="25"/>
      <c r="C82" s="25"/>
      <c r="D82" s="25"/>
      <c r="E82" s="25"/>
      <c r="F82" s="25"/>
      <c r="G82" s="25"/>
      <c r="H82" s="25"/>
      <c r="I82" s="18">
        <f>I80+I67+I49+I31</f>
        <v>0</v>
      </c>
    </row>
    <row r="107" spans="5:9" ht="15.6" x14ac:dyDescent="0.3">
      <c r="E107" s="9"/>
      <c r="F107" s="9"/>
      <c r="G107" s="9"/>
      <c r="H107" s="9"/>
      <c r="I107" s="10"/>
    </row>
    <row r="108" spans="5:9" ht="15.6" x14ac:dyDescent="0.3">
      <c r="E108" s="9"/>
      <c r="F108" s="9"/>
      <c r="G108" s="9"/>
      <c r="H108" s="9"/>
      <c r="I108" s="10"/>
    </row>
  </sheetData>
  <mergeCells count="9">
    <mergeCell ref="B5:I5"/>
    <mergeCell ref="A81:H81"/>
    <mergeCell ref="A82:H82"/>
    <mergeCell ref="A31:E31"/>
    <mergeCell ref="G31:H31"/>
    <mergeCell ref="A49:E49"/>
    <mergeCell ref="A67:E67"/>
    <mergeCell ref="A80:E80"/>
    <mergeCell ref="A11:I1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7" fitToHeight="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Korotkiewicz</dc:creator>
  <cp:lastModifiedBy>Aleksandra Korotkiewicz</cp:lastModifiedBy>
  <cp:lastPrinted>2025-04-22T06:43:58Z</cp:lastPrinted>
  <dcterms:created xsi:type="dcterms:W3CDTF">2024-05-06T10:25:08Z</dcterms:created>
  <dcterms:modified xsi:type="dcterms:W3CDTF">2025-04-22T06:55:03Z</dcterms:modified>
</cp:coreProperties>
</file>