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5C16B230-EE0C-41F4-A906-BBB782242C30}" xr6:coauthVersionLast="47" xr6:coauthVersionMax="47" xr10:uidLastSave="{00000000-0000-0000-0000-000000000000}"/>
  <bookViews>
    <workbookView xWindow="-28920" yWindow="-60" windowWidth="29040" windowHeight="17520" activeTab="1" xr2:uid="{00000000-000D-0000-FFFF-FFFF00000000}"/>
  </bookViews>
  <sheets>
    <sheet name="Część A" sheetId="5" r:id="rId1"/>
    <sheet name="Część B" sheetId="6" r:id="rId2"/>
    <sheet name="Arkusz2" sheetId="2" r:id="rId3"/>
    <sheet name="Arkusz3" sheetId="3" r:id="rId4"/>
  </sheets>
  <definedNames>
    <definedName name="_xlnm.Print_Area" localSheetId="1">'Część B'!$B$2:$K$46</definedName>
    <definedName name="Tekst11" localSheetId="0">'Część A'!#REF!</definedName>
    <definedName name="Tekst11" localSheetId="1">'Część 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6" l="1"/>
  <c r="K7" i="6"/>
  <c r="C8" i="6"/>
  <c r="K8" i="6"/>
  <c r="K9" i="6"/>
  <c r="C10" i="6"/>
  <c r="K10" i="6"/>
  <c r="K13" i="6"/>
  <c r="C14" i="6"/>
  <c r="K14" i="6"/>
  <c r="K15" i="6"/>
  <c r="K16" i="6"/>
  <c r="K17" i="6"/>
  <c r="C18" i="6"/>
  <c r="K18" i="6"/>
  <c r="C19" i="6"/>
  <c r="K19" i="6"/>
  <c r="L19" i="6"/>
  <c r="C20" i="6"/>
  <c r="K20" i="6"/>
  <c r="L20" i="6"/>
  <c r="C21" i="6"/>
  <c r="E30" i="6" s="1"/>
  <c r="K21" i="6"/>
  <c r="L21" i="6"/>
  <c r="C22" i="6"/>
  <c r="K22" i="6"/>
  <c r="C23" i="6"/>
  <c r="K23" i="6"/>
  <c r="L23" i="6"/>
  <c r="L24" i="6"/>
  <c r="L25" i="6"/>
  <c r="L26" i="6"/>
  <c r="L27" i="6"/>
  <c r="E28" i="6"/>
  <c r="L28" i="6"/>
  <c r="E29" i="6"/>
  <c r="L29" i="6"/>
  <c r="L30" i="6"/>
  <c r="E31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E32" i="6" l="1"/>
  <c r="E33" i="6" s="1"/>
  <c r="H30" i="6" s="1"/>
  <c r="K24" i="6"/>
  <c r="I39" i="5"/>
  <c r="J39" i="5" s="1"/>
  <c r="L39" i="5" s="1"/>
  <c r="M39" i="5" s="1"/>
  <c r="I40" i="5"/>
  <c r="I41" i="5"/>
  <c r="I42" i="5"/>
  <c r="I43" i="5"/>
  <c r="H31" i="6" l="1"/>
  <c r="H32" i="6"/>
  <c r="H33" i="6" s="1"/>
  <c r="J41" i="5"/>
  <c r="L41" i="5" l="1"/>
  <c r="M41" i="5" s="1"/>
  <c r="Q44" i="5"/>
  <c r="P44" i="5"/>
  <c r="O44" i="5"/>
  <c r="J43" i="5"/>
  <c r="J42" i="5"/>
  <c r="J40" i="5"/>
  <c r="L43" i="5" l="1"/>
  <c r="M43" i="5" s="1"/>
  <c r="L40" i="5"/>
  <c r="M40" i="5" s="1"/>
  <c r="L42" i="5"/>
  <c r="M42" i="5"/>
  <c r="J44" i="5" l="1"/>
  <c r="L44" i="5" l="1"/>
  <c r="M44" i="5"/>
</calcChain>
</file>

<file path=xl/sharedStrings.xml><?xml version="1.0" encoding="utf-8"?>
<sst xmlns="http://schemas.openxmlformats.org/spreadsheetml/2006/main" count="131" uniqueCount="96">
  <si>
    <t>Tabela elementów scalonych</t>
  </si>
  <si>
    <t>oznaczenie sprawy:</t>
  </si>
  <si>
    <t>Robocizna</t>
  </si>
  <si>
    <t>Materiały do wykonania zamówienia</t>
  </si>
  <si>
    <t>Koszty zakupów materiałów</t>
  </si>
  <si>
    <t>Praca sprzętu</t>
  </si>
  <si>
    <t>Razem</t>
  </si>
  <si>
    <t>R</t>
  </si>
  <si>
    <t>M</t>
  </si>
  <si>
    <t>S</t>
  </si>
  <si>
    <t>Elementy wyceny</t>
  </si>
  <si>
    <t>Jednostka</t>
  </si>
  <si>
    <t>KZ</t>
  </si>
  <si>
    <t>szt.</t>
  </si>
  <si>
    <t>kpl.</t>
  </si>
  <si>
    <t>km.</t>
  </si>
  <si>
    <t>Lp</t>
  </si>
  <si>
    <t>Ilość</t>
  </si>
  <si>
    <t>Wartość 
netto [PLN]
[2]x[3]</t>
  </si>
  <si>
    <t>Stawka podatku 
VAT [%]</t>
  </si>
  <si>
    <t>Kwota 
VAT [PLN]</t>
  </si>
  <si>
    <t>Wartość 
brutto [PLN]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</si>
  <si>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</si>
  <si>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</si>
  <si>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</si>
  <si>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</si>
  <si>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</si>
  <si>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</si>
  <si>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</si>
  <si>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</si>
  <si>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</si>
  <si>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[10]</t>
  </si>
  <si>
    <t>[11]</t>
  </si>
  <si>
    <t>Cena jednostkowa 
netto [PLN] [8]+[9]+[10]+[11]</t>
  </si>
  <si>
    <t>Dokumentacja linii 110kV</t>
  </si>
  <si>
    <t>Służebność</t>
  </si>
  <si>
    <r>
      <t xml:space="preserve">Linia napowietrzna 110kV przekrój </t>
    </r>
    <r>
      <rPr>
        <sz val="11"/>
        <rFont val="Calibri"/>
        <family val="2"/>
        <charset val="238"/>
        <scheme val="minor"/>
      </rPr>
      <t>240</t>
    </r>
    <r>
      <rPr>
        <sz val="11"/>
        <color theme="1"/>
        <rFont val="Calibri"/>
        <family val="2"/>
        <charset val="238"/>
        <scheme val="minor"/>
      </rPr>
      <t xml:space="preserve"> mm2 +80°C (bez służebności)</t>
    </r>
  </si>
  <si>
    <t>RPUZ/G/0073/2025/OD/ZIR/RI</t>
  </si>
  <si>
    <t xml:space="preserve">Linia kablowa  (kolizja)  </t>
  </si>
  <si>
    <t xml:space="preserve">dokumentacja Linia kablowa  (kolizja)  </t>
  </si>
  <si>
    <t>Załącznik nr 10A</t>
  </si>
  <si>
    <t>Zatwierdził:</t>
  </si>
  <si>
    <t>Sporządził:</t>
  </si>
  <si>
    <t>Szacunkowa wartość zamówienia</t>
  </si>
  <si>
    <t>SUMA:</t>
  </si>
  <si>
    <t>Szacunkowa wartość dokumentacji projektowej</t>
  </si>
  <si>
    <t>Usługi szkoleniowe</t>
  </si>
  <si>
    <t>80.5</t>
  </si>
  <si>
    <t>Wskaźnik procentowy prac projektowych</t>
  </si>
  <si>
    <t>Usługi wycinania drzew</t>
  </si>
  <si>
    <t>77.2</t>
  </si>
  <si>
    <t>Szacunkowa wartość robót budowlanych</t>
  </si>
  <si>
    <t>Usługi inżynieryjne</t>
  </si>
  <si>
    <t>71.3</t>
  </si>
  <si>
    <t>Roboty budowlane w zakresie wznoszenia kompletnych obiektów budowlanych lub ich części oraz
roboty w zakresie inżynierii lądowej i wodne</t>
  </si>
  <si>
    <t>45.2</t>
  </si>
  <si>
    <t>Rozdzielnie</t>
  </si>
  <si>
    <t>31.2</t>
  </si>
  <si>
    <t>Wartość</t>
  </si>
  <si>
    <t>Opis</t>
  </si>
  <si>
    <t>Grupa</t>
  </si>
  <si>
    <t>L.p.</t>
  </si>
  <si>
    <t>Podsumowanie</t>
  </si>
  <si>
    <t>SUMA</t>
  </si>
  <si>
    <t>Koszty pozyskanie służebności przesyłu</t>
  </si>
  <si>
    <t>71320000-7 Usługi inżynieryjne w zakresie projektowania</t>
  </si>
  <si>
    <t>Opracowanie dokumentacji projektowej dla całej inwestycji</t>
  </si>
  <si>
    <t>Przeszkolenie pracowników</t>
  </si>
  <si>
    <t>80531100-6 Usługi szkolenia przemysłowego</t>
  </si>
  <si>
    <t>Prace pomiarowe związane z inwestycją</t>
  </si>
  <si>
    <t>45232200-4 Roboty pomocnicze w zakresie linii energetycznych</t>
  </si>
  <si>
    <t>Kolizje inne</t>
  </si>
  <si>
    <t xml:space="preserve">45200000-9 Roboty budowlane w zakresie wznoszenia kompletnych obiektów budowlanych lub ich części oraz roboty w zakresie inżynierii lądowej i wodnej </t>
  </si>
  <si>
    <t>Kolizje z siecią elektroenergetyczną</t>
  </si>
  <si>
    <t>45231400-9 Roboty budowlane w zakresie budowy linii energetycznych</t>
  </si>
  <si>
    <t>Głowice</t>
  </si>
  <si>
    <t>Słup……………………..</t>
  </si>
  <si>
    <t>m</t>
  </si>
  <si>
    <t>(typ kabla)</t>
  </si>
  <si>
    <t>Linii kablowej  110 KV</t>
  </si>
  <si>
    <t>OPGW</t>
  </si>
  <si>
    <t>AFL 6x………………………..</t>
  </si>
  <si>
    <t>Linii napowietrznych  110 KV</t>
  </si>
  <si>
    <t xml:space="preserve">Pole liniowe </t>
  </si>
  <si>
    <t>Budowa rozdzielni 110 KV (podać układ rozdzielni)</t>
  </si>
  <si>
    <t>31213100-3 Rozdzielnie</t>
  </si>
  <si>
    <t>Wycinak drzew i krzewów</t>
  </si>
  <si>
    <t>77211400-6 Usługi wycinania drzew</t>
  </si>
  <si>
    <t>Wartość 
 [PLN]
[5]x[6]</t>
  </si>
  <si>
    <t>Cena jednostkowa 
[PLN]</t>
  </si>
  <si>
    <t>CPV</t>
  </si>
  <si>
    <t>Grupy według Wspólnego Słownika Zamówień</t>
  </si>
  <si>
    <t>Lp.</t>
  </si>
  <si>
    <t>Dostosowanie napowietrznej linii 110 kV relacji SE Gorzów - Wawrów do pracy w temperaturze przewodów fazowych + 80st.C (projekt + wykonawstwo) S-2024-20692</t>
  </si>
  <si>
    <t>RPUZ/G/0073/2025/OD/ZIR/RI - Dostosowanie napowietrznej linii 110 kV relacji SE Gorzów - Wawrów do pracy w temperaturze przewodów fazowych + 80st.C (projekt + wykonawstwo) S-2024-20692</t>
  </si>
  <si>
    <t>Załącznik nr 10B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</si>
</sst>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0.000"/>
    <numFmt numFmtId="166" formatCode="_-* #,##0.00\ [$zł-415]_-;\-* #,##0.00\ [$zł-415]_-;_-* &quot;-&quot;??\ [$zł-415]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5F497A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i/>
      <sz val="11"/>
      <color indexed="8"/>
      <name val="Tahoma"/>
      <family val="2"/>
      <charset val="238"/>
    </font>
    <font>
      <i/>
      <sz val="11"/>
      <color theme="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 applyAlignment="1">
      <alignment horizontal="left" indent="4"/>
    </xf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0" xfId="0" applyFont="1"/>
    <xf numFmtId="0" fontId="4" fillId="0" borderId="1" xfId="0" applyFont="1" applyBorder="1"/>
    <xf numFmtId="0" fontId="6" fillId="0" borderId="2" xfId="0" applyFont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/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/>
    <xf numFmtId="0" fontId="3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65" fontId="0" fillId="2" borderId="2" xfId="1" applyNumberFormat="1" applyFont="1" applyFill="1" applyBorder="1" applyAlignment="1">
      <alignment horizontal="center" vertical="center" wrapText="1"/>
    </xf>
    <xf numFmtId="165" fontId="0" fillId="3" borderId="2" xfId="0" applyNumberFormat="1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9" fontId="0" fillId="3" borderId="2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right" vertical="center"/>
    </xf>
    <xf numFmtId="164" fontId="3" fillId="0" borderId="0" xfId="0" applyNumberFormat="1" applyFont="1"/>
    <xf numFmtId="4" fontId="3" fillId="0" borderId="0" xfId="0" applyNumberFormat="1" applyFont="1"/>
    <xf numFmtId="0" fontId="3" fillId="3" borderId="9" xfId="0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right" vertical="center" wrapText="1"/>
    </xf>
    <xf numFmtId="164" fontId="10" fillId="3" borderId="2" xfId="0" applyNumberFormat="1" applyFont="1" applyFill="1" applyBorder="1" applyAlignment="1">
      <alignment horizontal="right" vertical="center"/>
    </xf>
    <xf numFmtId="164" fontId="11" fillId="2" borderId="2" xfId="0" applyNumberFormat="1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2" borderId="7" xfId="0" applyFont="1" applyFill="1" applyBorder="1" applyAlignment="1">
      <alignment horizontal="center" vertical="center" textRotation="90"/>
    </xf>
    <xf numFmtId="0" fontId="3" fillId="2" borderId="11" xfId="0" applyFont="1" applyFill="1" applyBorder="1" applyAlignment="1">
      <alignment horizontal="center" vertical="center" textRotation="90"/>
    </xf>
    <xf numFmtId="0" fontId="3" fillId="2" borderId="10" xfId="0" applyFont="1" applyFill="1" applyBorder="1" applyAlignment="1">
      <alignment horizontal="center" vertical="center" textRotation="90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8" fontId="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0" xfId="0" applyFont="1" applyFill="1" applyAlignment="1">
      <alignment horizontal="center" vertical="center"/>
    </xf>
    <xf numFmtId="166" fontId="14" fillId="4" borderId="12" xfId="0" applyNumberFormat="1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166" fontId="14" fillId="2" borderId="2" xfId="0" applyNumberFormat="1" applyFont="1" applyFill="1" applyBorder="1" applyAlignment="1">
      <alignment vertical="center"/>
    </xf>
    <xf numFmtId="0" fontId="16" fillId="2" borderId="2" xfId="0" applyFont="1" applyFill="1" applyBorder="1" applyAlignment="1">
      <alignment horizontal="right" vertical="center"/>
    </xf>
    <xf numFmtId="164" fontId="14" fillId="5" borderId="14" xfId="1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6" fontId="3" fillId="0" borderId="16" xfId="0" applyNumberFormat="1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43" fontId="13" fillId="0" borderId="0" xfId="2" applyFont="1" applyAlignment="1">
      <alignment vertical="center"/>
    </xf>
    <xf numFmtId="10" fontId="14" fillId="3" borderId="14" xfId="3" applyNumberFormat="1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166" fontId="14" fillId="6" borderId="17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3" fillId="0" borderId="17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4" fontId="13" fillId="0" borderId="2" xfId="0" applyNumberFormat="1" applyFont="1" applyBorder="1" applyAlignment="1">
      <alignment horizontal="right" vertical="center"/>
    </xf>
    <xf numFmtId="4" fontId="13" fillId="0" borderId="2" xfId="1" applyNumberFormat="1" applyFont="1" applyFill="1" applyBorder="1" applyAlignment="1">
      <alignment horizontal="right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4" fontId="16" fillId="0" borderId="2" xfId="1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8" fillId="0" borderId="6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6" fillId="7" borderId="6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2" borderId="0" xfId="0" applyFont="1" applyFill="1" applyAlignment="1">
      <alignment horizontal="center" vertical="center"/>
    </xf>
    <xf numFmtId="164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</cellXfs>
  <cellStyles count="4">
    <cellStyle name="Dziesiętny" xfId="2" builtinId="3"/>
    <cellStyle name="Normalny" xfId="0" builtinId="0"/>
    <cellStyle name="Procentowy" xfId="3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8</xdr:row>
      <xdr:rowOff>9525</xdr:rowOff>
    </xdr:from>
    <xdr:to>
      <xdr:col>9</xdr:col>
      <xdr:colOff>39221</xdr:colOff>
      <xdr:row>33</xdr:row>
      <xdr:rowOff>228600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2A2E2BF3-CE93-4717-993F-E0935B271640}"/>
            </a:ext>
          </a:extLst>
        </xdr:cNvPr>
        <xdr:cNvSpPr txBox="1">
          <a:spLocks noChangeArrowheads="1"/>
        </xdr:cNvSpPr>
      </xdr:nvSpPr>
      <xdr:spPr bwMode="auto">
        <a:xfrm>
          <a:off x="581025" y="1571625"/>
          <a:ext cx="8887946" cy="4736306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Wykazy nie zawierają pełnego opisu dostarczanych elementów rozdzielni i powiązań liniowych ani usług, które mają być wyświadczane dla każdego z tych elementów. Przyjmuje się, że Oferenci przeczytali wymagania techniczne oraz inne części Dokumentacji Przetargowej, jak również zapoznali się z rysunkami dla upewnienia się co do pełnego zakresu wymagań odnoszących się do każdego elementu przed wypełnieniem pozycji stawek i cen. Będzie się uważało, że podane ceny i stawki obejmują pełny zakres świadczeń, o których mowa wyżej, włącznie z narzutami i zyskiem.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Jeżeli Oferenci nie mają pewności co do zakresu którejkolwiek pozycji, to przed złożeniem powinni zwrócić się o wyjaśnienie zgodnie z Warunkami Zamówienia. </a:t>
          </a: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</a:t>
          </a: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Wycena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Ceny winny być wpisane niezmywalnym atramentem lub wydrukowane, a wszelkie zmiany niezbędne dla korekty błędów itp. winny być przez Oferenta parafowane. 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Ceny podane w tabeli elementów scalonych  dla każdego elementu winny odpowiadać zakresowi tego elementu, wynikającemu z wymagań technicznych, rysunków lub jakichkolwiek innych zapisów w Dokumentacji Przetargowej. Ceny podane w tabeli elementów scalonych winny być podane w PLN 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3. Gdziekolwiek wystąpią niezgodności między kwotami podanymi w kolumnie dla podziału cen oraz kwotą podaną jako suma, tam te pierwsze będą uważane za nadrzędne a ta ostatnia będzie odpowiednio poprawiona. Gdziekolwiek wystąpią niezgodności między kwotami jednostkowymi, a  kwotą łączną zawartymi w tabeli elementów scalonych, tam te pierwsze będą uważane za nadrzędne, a ta ostatnia zostanie odpowiednio poprawiona.	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Gdziekolwiek wystąpią niezgodności między kwotami podanymi w liczbach i słownie, tam za nadrzędne będą uznane kwoty podane słownie.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4. Elementy pozostawione niewypełnione będą uważane za zawarte w innych pozycjach. Pozycja RAZEM   w tabeli będą traktowane jako całkowite ceny za wykonanie odpowiednich fragmentów Zadania w całkowitej zgodności z zamówieniem, niezależnie od tego czy każda poszczególna pozycja zostanie wyceniona czy też nie.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5. W Tabeli elementów scalonych jako jednostkę należy rozumieć: 1 km, 1 t, 1l, 1 m2, 1m3, 1 kompl. 1 szt. 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48"/>
  <sheetViews>
    <sheetView view="pageBreakPreview" zoomScale="70" zoomScaleNormal="70" zoomScaleSheetLayoutView="70" workbookViewId="0">
      <selection activeCell="F1" sqref="F1"/>
    </sheetView>
  </sheetViews>
  <sheetFormatPr defaultRowHeight="14.25" x14ac:dyDescent="0.2"/>
  <cols>
    <col min="1" max="1" width="1.85546875" style="5" customWidth="1"/>
    <col min="2" max="2" width="6.5703125" style="5" customWidth="1"/>
    <col min="3" max="3" width="9.140625" style="5"/>
    <col min="4" max="4" width="50.5703125" style="5" customWidth="1"/>
    <col min="5" max="5" width="13.140625" style="5" customWidth="1"/>
    <col min="6" max="6" width="14.85546875" style="5" customWidth="1"/>
    <col min="7" max="8" width="13.28515625" style="5" customWidth="1"/>
    <col min="9" max="10" width="18.7109375" style="5" customWidth="1"/>
    <col min="11" max="11" width="14.7109375" style="5" bestFit="1" customWidth="1"/>
    <col min="12" max="12" width="26.140625" style="5" bestFit="1" customWidth="1"/>
    <col min="13" max="17" width="18.7109375" style="5" customWidth="1"/>
    <col min="18" max="16384" width="9.140625" style="5"/>
  </cols>
  <sheetData>
    <row r="1" spans="3:14" ht="23.25" customHeight="1" x14ac:dyDescent="0.2">
      <c r="F1" s="5" t="s">
        <v>93</v>
      </c>
    </row>
    <row r="2" spans="3:14" x14ac:dyDescent="0.2">
      <c r="C2" s="3"/>
      <c r="D2" s="4"/>
      <c r="K2" s="6" t="s">
        <v>1</v>
      </c>
      <c r="L2" s="37" t="s">
        <v>37</v>
      </c>
      <c r="M2" s="37"/>
    </row>
    <row r="3" spans="3:14" x14ac:dyDescent="0.2">
      <c r="C3" s="3" t="s">
        <v>0</v>
      </c>
      <c r="D3" s="4"/>
      <c r="K3" s="3"/>
      <c r="L3" s="38"/>
      <c r="M3" s="38"/>
    </row>
    <row r="6" spans="3:14" x14ac:dyDescent="0.2">
      <c r="C6" s="1" t="s">
        <v>40</v>
      </c>
    </row>
    <row r="7" spans="3:14" x14ac:dyDescent="0.2">
      <c r="C7" s="1" t="s">
        <v>0</v>
      </c>
    </row>
    <row r="16" spans="3:14" x14ac:dyDescent="0.2">
      <c r="N16" s="31"/>
    </row>
    <row r="34" spans="2:17" ht="23.25" customHeight="1" x14ac:dyDescent="0.2"/>
    <row r="35" spans="2:17" ht="15" thickBot="1" x14ac:dyDescent="0.25">
      <c r="C35" s="2"/>
    </row>
    <row r="36" spans="2:17" ht="57.75" thickBot="1" x14ac:dyDescent="0.25">
      <c r="G36" s="12" t="s">
        <v>11</v>
      </c>
      <c r="H36" s="12" t="s">
        <v>17</v>
      </c>
      <c r="I36" s="12" t="s">
        <v>33</v>
      </c>
      <c r="J36" s="12" t="s">
        <v>18</v>
      </c>
      <c r="K36" s="12" t="s">
        <v>19</v>
      </c>
      <c r="L36" s="12" t="s">
        <v>20</v>
      </c>
      <c r="M36" s="12" t="s">
        <v>21</v>
      </c>
      <c r="N36" s="12" t="s">
        <v>3</v>
      </c>
      <c r="O36" s="12" t="s">
        <v>2</v>
      </c>
      <c r="P36" s="12" t="s">
        <v>4</v>
      </c>
      <c r="Q36" s="12" t="s">
        <v>5</v>
      </c>
    </row>
    <row r="37" spans="2:17" ht="15.75" thickBot="1" x14ac:dyDescent="0.3">
      <c r="D37"/>
      <c r="E37"/>
      <c r="F37"/>
      <c r="G37" s="8" t="s">
        <v>22</v>
      </c>
      <c r="H37" s="8" t="s">
        <v>23</v>
      </c>
      <c r="I37" s="11" t="s">
        <v>24</v>
      </c>
      <c r="J37" s="11" t="s">
        <v>25</v>
      </c>
      <c r="K37" s="11" t="s">
        <v>26</v>
      </c>
      <c r="L37" s="11" t="s">
        <v>27</v>
      </c>
      <c r="M37" s="13" t="s">
        <v>28</v>
      </c>
      <c r="N37" s="12" t="s">
        <v>29</v>
      </c>
      <c r="O37" s="9" t="s">
        <v>30</v>
      </c>
      <c r="P37" s="9" t="s">
        <v>31</v>
      </c>
      <c r="Q37" s="9" t="s">
        <v>32</v>
      </c>
    </row>
    <row r="38" spans="2:17" ht="15.75" thickBot="1" x14ac:dyDescent="0.3">
      <c r="C38" s="15" t="s">
        <v>16</v>
      </c>
      <c r="D38" s="39" t="s">
        <v>10</v>
      </c>
      <c r="E38" s="39"/>
      <c r="F38" s="39"/>
      <c r="G38" s="19"/>
      <c r="H38" s="19"/>
      <c r="I38" s="19"/>
      <c r="J38" s="19"/>
      <c r="K38" s="19"/>
      <c r="L38" s="19"/>
      <c r="M38" s="19"/>
      <c r="N38" s="20" t="s">
        <v>8</v>
      </c>
      <c r="O38" s="20" t="s">
        <v>7</v>
      </c>
      <c r="P38" s="20" t="s">
        <v>12</v>
      </c>
      <c r="Q38" s="20" t="s">
        <v>9</v>
      </c>
    </row>
    <row r="39" spans="2:17" ht="15.75" thickBot="1" x14ac:dyDescent="0.25">
      <c r="B39" s="40"/>
      <c r="C39" s="36">
        <v>1</v>
      </c>
      <c r="D39" s="45" t="s">
        <v>36</v>
      </c>
      <c r="E39" s="48"/>
      <c r="F39" s="49"/>
      <c r="G39" s="22" t="s">
        <v>15</v>
      </c>
      <c r="H39" s="26">
        <v>0</v>
      </c>
      <c r="I39" s="29">
        <f>N39+O39+P39+Q39</f>
        <v>0</v>
      </c>
      <c r="J39" s="29">
        <f t="shared" ref="J39:J43" si="0">H39*I39</f>
        <v>0</v>
      </c>
      <c r="K39" s="28">
        <v>0.23</v>
      </c>
      <c r="L39" s="29">
        <f t="shared" ref="L39:L43" si="1">J39*K39</f>
        <v>0</v>
      </c>
      <c r="M39" s="29">
        <f t="shared" ref="M39:M43" si="2">J39+L39</f>
        <v>0</v>
      </c>
      <c r="N39" s="34">
        <v>0</v>
      </c>
      <c r="O39" s="34">
        <v>0</v>
      </c>
      <c r="P39" s="34">
        <v>0</v>
      </c>
      <c r="Q39" s="34">
        <v>0</v>
      </c>
    </row>
    <row r="40" spans="2:17" ht="42" customHeight="1" thickBot="1" x14ac:dyDescent="0.25">
      <c r="B40" s="41"/>
      <c r="C40" s="24">
        <v>2</v>
      </c>
      <c r="D40" s="43" t="s">
        <v>38</v>
      </c>
      <c r="E40" s="44"/>
      <c r="F40" s="44"/>
      <c r="G40" s="22" t="s">
        <v>15</v>
      </c>
      <c r="H40" s="26">
        <v>0</v>
      </c>
      <c r="I40" s="29">
        <f t="shared" ref="I40:I43" si="3">N40+O40+P40+Q40</f>
        <v>0</v>
      </c>
      <c r="J40" s="29">
        <f t="shared" si="0"/>
        <v>0</v>
      </c>
      <c r="K40" s="28">
        <v>0.23</v>
      </c>
      <c r="L40" s="29">
        <f t="shared" si="1"/>
        <v>0</v>
      </c>
      <c r="M40" s="29">
        <f t="shared" si="2"/>
        <v>0</v>
      </c>
      <c r="N40" s="34">
        <v>0</v>
      </c>
      <c r="O40" s="34">
        <v>0</v>
      </c>
      <c r="P40" s="34">
        <v>0</v>
      </c>
      <c r="Q40" s="34">
        <v>0</v>
      </c>
    </row>
    <row r="41" spans="2:17" ht="42" customHeight="1" thickBot="1" x14ac:dyDescent="0.25">
      <c r="B41" s="41"/>
      <c r="C41" s="32">
        <v>3</v>
      </c>
      <c r="D41" s="43" t="s">
        <v>39</v>
      </c>
      <c r="E41" s="44"/>
      <c r="F41" s="44"/>
      <c r="G41" s="22" t="s">
        <v>14</v>
      </c>
      <c r="H41" s="26">
        <v>0</v>
      </c>
      <c r="I41" s="29">
        <f t="shared" si="3"/>
        <v>0</v>
      </c>
      <c r="J41" s="29">
        <f t="shared" si="0"/>
        <v>0</v>
      </c>
      <c r="K41" s="28">
        <v>0.23</v>
      </c>
      <c r="L41" s="29">
        <f t="shared" si="1"/>
        <v>0</v>
      </c>
      <c r="M41" s="29">
        <f t="shared" si="2"/>
        <v>0</v>
      </c>
      <c r="N41" s="34">
        <v>0</v>
      </c>
      <c r="O41" s="34">
        <v>0</v>
      </c>
      <c r="P41" s="34">
        <v>0</v>
      </c>
      <c r="Q41" s="34">
        <v>0</v>
      </c>
    </row>
    <row r="42" spans="2:17" ht="30" customHeight="1" thickBot="1" x14ac:dyDescent="0.25">
      <c r="B42" s="41"/>
      <c r="C42" s="23">
        <v>4</v>
      </c>
      <c r="D42" s="45" t="s">
        <v>35</v>
      </c>
      <c r="E42" s="46"/>
      <c r="F42" s="47"/>
      <c r="G42" s="22" t="s">
        <v>14</v>
      </c>
      <c r="H42" s="26">
        <v>0</v>
      </c>
      <c r="I42" s="29">
        <f t="shared" si="3"/>
        <v>0</v>
      </c>
      <c r="J42" s="29">
        <f t="shared" si="0"/>
        <v>0</v>
      </c>
      <c r="K42" s="28">
        <v>0.23</v>
      </c>
      <c r="L42" s="29">
        <f t="shared" si="1"/>
        <v>0</v>
      </c>
      <c r="M42" s="29">
        <f t="shared" si="2"/>
        <v>0</v>
      </c>
      <c r="N42" s="34">
        <v>0</v>
      </c>
      <c r="O42" s="34">
        <v>0</v>
      </c>
      <c r="P42" s="34">
        <v>0</v>
      </c>
      <c r="Q42" s="34">
        <v>0</v>
      </c>
    </row>
    <row r="43" spans="2:17" ht="36.75" customHeight="1" thickBot="1" x14ac:dyDescent="0.25">
      <c r="B43" s="42"/>
      <c r="C43" s="23">
        <v>5</v>
      </c>
      <c r="D43" s="45" t="s">
        <v>34</v>
      </c>
      <c r="E43" s="48"/>
      <c r="F43" s="49"/>
      <c r="G43" s="22" t="s">
        <v>13</v>
      </c>
      <c r="H43" s="26">
        <v>0</v>
      </c>
      <c r="I43" s="29">
        <f t="shared" si="3"/>
        <v>0</v>
      </c>
      <c r="J43" s="29">
        <f t="shared" si="0"/>
        <v>0</v>
      </c>
      <c r="K43" s="28">
        <v>0.23</v>
      </c>
      <c r="L43" s="29">
        <f t="shared" si="1"/>
        <v>0</v>
      </c>
      <c r="M43" s="29">
        <f t="shared" si="2"/>
        <v>0</v>
      </c>
      <c r="N43" s="34">
        <v>0</v>
      </c>
      <c r="O43" s="34">
        <v>0</v>
      </c>
      <c r="P43" s="34">
        <v>0</v>
      </c>
      <c r="Q43" s="34">
        <v>0</v>
      </c>
    </row>
    <row r="44" spans="2:17" ht="15.75" thickBot="1" x14ac:dyDescent="0.25">
      <c r="C44" s="16"/>
      <c r="D44" s="14"/>
      <c r="E44" s="7"/>
      <c r="F44" s="10"/>
      <c r="G44" s="21" t="s">
        <v>6</v>
      </c>
      <c r="H44" s="25"/>
      <c r="I44" s="27"/>
      <c r="J44" s="35">
        <f>SUM(J39:J43)</f>
        <v>0</v>
      </c>
      <c r="K44" s="27"/>
      <c r="L44" s="33">
        <f>SUM(L39:L43)</f>
        <v>0</v>
      </c>
      <c r="M44" s="35">
        <f>SUM(M39:M43)</f>
        <v>0</v>
      </c>
      <c r="N44" s="33">
        <v>0</v>
      </c>
      <c r="O44" s="33">
        <f>SUM(O39:O43)</f>
        <v>0</v>
      </c>
      <c r="P44" s="33">
        <f>SUM(P39:P43)</f>
        <v>0</v>
      </c>
      <c r="Q44" s="33">
        <f>SUM(Q39:Q43)</f>
        <v>0</v>
      </c>
    </row>
    <row r="45" spans="2:17" ht="46.5" customHeight="1" x14ac:dyDescent="0.2">
      <c r="I45" s="30"/>
      <c r="J45" s="30"/>
      <c r="L45" s="30"/>
      <c r="M45" s="30"/>
      <c r="N45" s="30"/>
    </row>
    <row r="46" spans="2:17" ht="15" thickBot="1" x14ac:dyDescent="0.25"/>
    <row r="47" spans="2:17" ht="15.75" thickBot="1" x14ac:dyDescent="0.25">
      <c r="D47" s="17"/>
      <c r="E47" s="50"/>
      <c r="F47" s="55"/>
      <c r="G47" s="51"/>
      <c r="H47" s="50"/>
      <c r="I47" s="55"/>
      <c r="J47" s="51"/>
      <c r="K47" s="50"/>
      <c r="L47" s="51"/>
    </row>
    <row r="48" spans="2:17" ht="27.75" customHeight="1" thickBot="1" x14ac:dyDescent="0.3">
      <c r="D48" s="18"/>
      <c r="E48" s="52"/>
      <c r="F48" s="53"/>
      <c r="G48" s="54"/>
      <c r="H48" s="50"/>
      <c r="I48" s="55"/>
      <c r="J48" s="51"/>
      <c r="K48" s="56"/>
      <c r="L48" s="57"/>
    </row>
  </sheetData>
  <mergeCells count="15">
    <mergeCell ref="K47:L47"/>
    <mergeCell ref="E48:G48"/>
    <mergeCell ref="H48:J48"/>
    <mergeCell ref="K48:L48"/>
    <mergeCell ref="E47:G47"/>
    <mergeCell ref="H47:J47"/>
    <mergeCell ref="L2:M2"/>
    <mergeCell ref="L3:M3"/>
    <mergeCell ref="D38:F38"/>
    <mergeCell ref="B39:B43"/>
    <mergeCell ref="D40:F40"/>
    <mergeCell ref="D41:F41"/>
    <mergeCell ref="D42:F42"/>
    <mergeCell ref="D43:F43"/>
    <mergeCell ref="D39:F39"/>
  </mergeCells>
  <pageMargins left="0.27559055118110237" right="0.31496062992125984" top="0.19685039370078741" bottom="0.19685039370078741" header="0.31496062992125984" footer="0.31496062992125984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6B73-4472-43F8-B90C-106F6CFE397D}">
  <sheetPr>
    <pageSetUpPr fitToPage="1"/>
  </sheetPr>
  <dimension ref="B1:L107"/>
  <sheetViews>
    <sheetView tabSelected="1" view="pageLayout" zoomScale="70" zoomScaleNormal="70" zoomScaleSheetLayoutView="85" zoomScalePageLayoutView="70" workbookViewId="0">
      <selection activeCell="C1" sqref="C1"/>
    </sheetView>
  </sheetViews>
  <sheetFormatPr defaultColWidth="9.140625" defaultRowHeight="14.25" x14ac:dyDescent="0.25"/>
  <cols>
    <col min="1" max="1" width="1.85546875" style="58" customWidth="1"/>
    <col min="2" max="2" width="9.140625" style="62"/>
    <col min="3" max="3" width="20.140625" style="62" customWidth="1"/>
    <col min="4" max="4" width="65.5703125" style="60" customWidth="1"/>
    <col min="5" max="5" width="45.140625" style="58" customWidth="1"/>
    <col min="6" max="6" width="16.7109375" style="58" customWidth="1"/>
    <col min="7" max="7" width="52.28515625" style="61" customWidth="1"/>
    <col min="8" max="8" width="20.140625" style="61" bestFit="1" customWidth="1"/>
    <col min="9" max="9" width="15.85546875" style="61" customWidth="1"/>
    <col min="10" max="10" width="26.7109375" style="60" customWidth="1"/>
    <col min="11" max="11" width="26" style="59" customWidth="1"/>
    <col min="12" max="12" width="1.42578125" style="58" hidden="1" customWidth="1"/>
    <col min="13" max="14" width="12" style="58" customWidth="1"/>
    <col min="15" max="16384" width="9.140625" style="58"/>
  </cols>
  <sheetData>
    <row r="1" spans="2:12" x14ac:dyDescent="0.2">
      <c r="C1" s="1" t="s">
        <v>95</v>
      </c>
    </row>
    <row r="3" spans="2:12" ht="15" thickBot="1" x14ac:dyDescent="0.3">
      <c r="D3" s="153" t="s">
        <v>94</v>
      </c>
      <c r="E3" s="153"/>
    </row>
    <row r="4" spans="2:12" ht="45" customHeight="1" thickBot="1" x14ac:dyDescent="0.3">
      <c r="B4" s="100" t="s">
        <v>92</v>
      </c>
      <c r="C4" s="152" t="s">
        <v>91</v>
      </c>
      <c r="D4" s="151" t="s">
        <v>90</v>
      </c>
      <c r="E4" s="150" t="s">
        <v>10</v>
      </c>
      <c r="F4" s="149"/>
      <c r="G4" s="148"/>
      <c r="H4" s="18" t="s">
        <v>11</v>
      </c>
      <c r="I4" s="147" t="s">
        <v>17</v>
      </c>
      <c r="J4" s="146" t="s">
        <v>89</v>
      </c>
      <c r="K4" s="145" t="s">
        <v>88</v>
      </c>
      <c r="L4" s="144"/>
    </row>
    <row r="5" spans="2:12" s="136" customFormat="1" ht="45" customHeight="1" thickBot="1" x14ac:dyDescent="0.3">
      <c r="B5" s="139" t="s">
        <v>16</v>
      </c>
      <c r="C5" s="139" t="s">
        <v>22</v>
      </c>
      <c r="D5" s="139" t="s">
        <v>23</v>
      </c>
      <c r="E5" s="143" t="s">
        <v>24</v>
      </c>
      <c r="F5" s="142"/>
      <c r="G5" s="141"/>
      <c r="H5" s="139" t="s">
        <v>25</v>
      </c>
      <c r="I5" s="140" t="s">
        <v>26</v>
      </c>
      <c r="J5" s="139" t="s">
        <v>27</v>
      </c>
      <c r="K5" s="138" t="s">
        <v>28</v>
      </c>
      <c r="L5" s="137"/>
    </row>
    <row r="6" spans="2:12" ht="45" customHeight="1" thickBot="1" x14ac:dyDescent="0.3">
      <c r="B6" s="135" t="s">
        <v>93</v>
      </c>
      <c r="C6" s="134"/>
      <c r="D6" s="134"/>
      <c r="E6" s="134"/>
      <c r="F6" s="134"/>
      <c r="G6" s="134"/>
      <c r="H6" s="134"/>
      <c r="I6" s="134"/>
      <c r="J6" s="134"/>
      <c r="K6" s="133"/>
      <c r="L6" s="63"/>
    </row>
    <row r="7" spans="2:12" ht="45" customHeight="1" thickBot="1" x14ac:dyDescent="0.3">
      <c r="B7" s="100">
        <v>1</v>
      </c>
      <c r="C7" s="100" t="str">
        <f>LEFT(D7,2)&amp;"."&amp;RIGHT(LEFT(D7,3),1)</f>
        <v>77.2</v>
      </c>
      <c r="D7" s="104" t="s">
        <v>87</v>
      </c>
      <c r="E7" s="103" t="s">
        <v>86</v>
      </c>
      <c r="F7" s="102"/>
      <c r="G7" s="101"/>
      <c r="H7" s="100" t="s">
        <v>13</v>
      </c>
      <c r="I7" s="99"/>
      <c r="J7" s="98"/>
      <c r="K7" s="97">
        <f>ROUND(I7*J7,2)</f>
        <v>0</v>
      </c>
      <c r="L7" s="63"/>
    </row>
    <row r="8" spans="2:12" ht="45" customHeight="1" thickBot="1" x14ac:dyDescent="0.3">
      <c r="B8" s="126">
        <v>2</v>
      </c>
      <c r="C8" s="100" t="str">
        <f>LEFT(D8,2)&amp;"."&amp;RIGHT(LEFT(D8,3),1)</f>
        <v>31.2</v>
      </c>
      <c r="D8" s="104" t="s">
        <v>85</v>
      </c>
      <c r="E8" s="132" t="s">
        <v>84</v>
      </c>
      <c r="F8" s="131"/>
      <c r="G8" s="130"/>
      <c r="H8" s="100" t="s">
        <v>14</v>
      </c>
      <c r="I8" s="99"/>
      <c r="J8" s="98"/>
      <c r="K8" s="97">
        <f>ROUND(I8*J8,2)</f>
        <v>0</v>
      </c>
      <c r="L8" s="63"/>
    </row>
    <row r="9" spans="2:12" ht="45" customHeight="1" thickBot="1" x14ac:dyDescent="0.3">
      <c r="B9" s="122"/>
      <c r="C9" s="117"/>
      <c r="D9" s="129" t="s">
        <v>83</v>
      </c>
      <c r="E9" s="128"/>
      <c r="F9" s="128"/>
      <c r="G9" s="127"/>
      <c r="H9" s="100" t="s">
        <v>13</v>
      </c>
      <c r="I9" s="99"/>
      <c r="J9" s="98"/>
      <c r="K9" s="97">
        <f>ROUND(I9*J9,2)</f>
        <v>0</v>
      </c>
      <c r="L9" s="63"/>
    </row>
    <row r="10" spans="2:12" ht="45" customHeight="1" thickBot="1" x14ac:dyDescent="0.3">
      <c r="B10" s="126">
        <v>3</v>
      </c>
      <c r="C10" s="112" t="str">
        <f>LEFT(D10,2)&amp;"."&amp;RIGHT(LEFT(D10,3),1)</f>
        <v>45.2</v>
      </c>
      <c r="D10" s="111" t="s">
        <v>74</v>
      </c>
      <c r="E10" s="110" t="s">
        <v>82</v>
      </c>
      <c r="F10" s="109"/>
      <c r="G10" s="108"/>
      <c r="H10" s="114" t="s">
        <v>77</v>
      </c>
      <c r="I10" s="125"/>
      <c r="J10" s="105"/>
      <c r="K10" s="97">
        <f>ROUND(I10*J10,2)</f>
        <v>0</v>
      </c>
      <c r="L10" s="63"/>
    </row>
    <row r="11" spans="2:12" ht="45" customHeight="1" thickBot="1" x14ac:dyDescent="0.3">
      <c r="B11" s="122"/>
      <c r="C11" s="124"/>
      <c r="D11" s="120" t="s">
        <v>81</v>
      </c>
      <c r="E11" s="119"/>
      <c r="F11" s="119"/>
      <c r="G11" s="118"/>
      <c r="H11" s="107" t="s">
        <v>77</v>
      </c>
      <c r="I11" s="106"/>
      <c r="J11" s="105"/>
      <c r="K11" s="97"/>
      <c r="L11" s="63"/>
    </row>
    <row r="12" spans="2:12" ht="45" customHeight="1" thickBot="1" x14ac:dyDescent="0.3">
      <c r="B12" s="122"/>
      <c r="C12" s="123"/>
      <c r="D12" s="120" t="s">
        <v>76</v>
      </c>
      <c r="E12" s="119"/>
      <c r="F12" s="119"/>
      <c r="G12" s="118"/>
      <c r="H12" s="107" t="s">
        <v>13</v>
      </c>
      <c r="I12" s="106"/>
      <c r="J12" s="105"/>
      <c r="K12" s="97"/>
      <c r="L12" s="63"/>
    </row>
    <row r="13" spans="2:12" ht="45" customHeight="1" thickBot="1" x14ac:dyDescent="0.3">
      <c r="B13" s="122"/>
      <c r="C13" s="121"/>
      <c r="D13" s="120" t="s">
        <v>80</v>
      </c>
      <c r="E13" s="119"/>
      <c r="F13" s="119"/>
      <c r="G13" s="118"/>
      <c r="H13" s="100" t="s">
        <v>77</v>
      </c>
      <c r="I13" s="100"/>
      <c r="J13" s="98"/>
      <c r="K13" s="97">
        <f>ROUND(I13*J13,2)</f>
        <v>0</v>
      </c>
      <c r="L13" s="63"/>
    </row>
    <row r="14" spans="2:12" ht="45" customHeight="1" thickBot="1" x14ac:dyDescent="0.3">
      <c r="B14" s="126">
        <v>4</v>
      </c>
      <c r="C14" s="112" t="str">
        <f>LEFT(D14,2)&amp;"."&amp;RIGHT(LEFT(D14,3),1)</f>
        <v>45.2</v>
      </c>
      <c r="D14" s="111" t="s">
        <v>74</v>
      </c>
      <c r="E14" s="110" t="s">
        <v>79</v>
      </c>
      <c r="F14" s="109"/>
      <c r="G14" s="108"/>
      <c r="H14" s="114" t="s">
        <v>77</v>
      </c>
      <c r="I14" s="125"/>
      <c r="J14" s="105"/>
      <c r="K14" s="97">
        <f>ROUND(I14*J14,2)</f>
        <v>0</v>
      </c>
      <c r="L14" s="63"/>
    </row>
    <row r="15" spans="2:12" ht="45" customHeight="1" thickBot="1" x14ac:dyDescent="0.3">
      <c r="B15" s="122"/>
      <c r="C15" s="124"/>
      <c r="D15" s="120" t="s">
        <v>78</v>
      </c>
      <c r="E15" s="119"/>
      <c r="F15" s="119"/>
      <c r="G15" s="118"/>
      <c r="H15" s="107" t="s">
        <v>77</v>
      </c>
      <c r="I15" s="106"/>
      <c r="J15" s="105"/>
      <c r="K15" s="97">
        <f>ROUND(I15*J15,2)</f>
        <v>0</v>
      </c>
      <c r="L15" s="63"/>
    </row>
    <row r="16" spans="2:12" ht="45" customHeight="1" thickBot="1" x14ac:dyDescent="0.3">
      <c r="B16" s="122"/>
      <c r="C16" s="123"/>
      <c r="D16" s="120" t="s">
        <v>76</v>
      </c>
      <c r="E16" s="119"/>
      <c r="F16" s="119"/>
      <c r="G16" s="118"/>
      <c r="H16" s="114" t="s">
        <v>13</v>
      </c>
      <c r="I16" s="113"/>
      <c r="J16" s="105"/>
      <c r="K16" s="97">
        <f>ROUND(I16*J16,2)</f>
        <v>0</v>
      </c>
      <c r="L16" s="63"/>
    </row>
    <row r="17" spans="2:12" ht="45" customHeight="1" thickBot="1" x14ac:dyDescent="0.3">
      <c r="B17" s="122"/>
      <c r="C17" s="121"/>
      <c r="D17" s="120" t="s">
        <v>75</v>
      </c>
      <c r="E17" s="119"/>
      <c r="F17" s="119"/>
      <c r="G17" s="118"/>
      <c r="H17" s="107" t="s">
        <v>13</v>
      </c>
      <c r="I17" s="100"/>
      <c r="J17" s="98"/>
      <c r="K17" s="97">
        <f>ROUND(I17*J17,2)</f>
        <v>0</v>
      </c>
      <c r="L17" s="63"/>
    </row>
    <row r="18" spans="2:12" ht="29.25" thickBot="1" x14ac:dyDescent="0.3">
      <c r="B18" s="117">
        <v>5</v>
      </c>
      <c r="C18" s="116" t="str">
        <f>LEFT(D18,2)&amp;"."&amp;RIGHT(LEFT(D18,3),1)</f>
        <v>45.2</v>
      </c>
      <c r="D18" s="115" t="s">
        <v>74</v>
      </c>
      <c r="E18" s="110" t="s">
        <v>73</v>
      </c>
      <c r="F18" s="109"/>
      <c r="G18" s="108"/>
      <c r="H18" s="114" t="s">
        <v>13</v>
      </c>
      <c r="I18" s="113"/>
      <c r="J18" s="105"/>
      <c r="K18" s="97">
        <f>ROUND(I18*J18,2)</f>
        <v>0</v>
      </c>
      <c r="L18" s="63"/>
    </row>
    <row r="19" spans="2:12" ht="43.5" thickBot="1" x14ac:dyDescent="0.3">
      <c r="B19" s="100">
        <v>6</v>
      </c>
      <c r="C19" s="112" t="str">
        <f>LEFT(D19,2)&amp;"."&amp;RIGHT(LEFT(D19,3),1)</f>
        <v>45.2</v>
      </c>
      <c r="D19" s="111" t="s">
        <v>72</v>
      </c>
      <c r="E19" s="110" t="s">
        <v>71</v>
      </c>
      <c r="F19" s="109"/>
      <c r="G19" s="108"/>
      <c r="H19" s="107" t="s">
        <v>13</v>
      </c>
      <c r="I19" s="106"/>
      <c r="J19" s="105"/>
      <c r="K19" s="97">
        <f>ROUND(I19*J19,2)</f>
        <v>0</v>
      </c>
      <c r="L19" s="63" t="e">
        <f>LEFT(#REF!,4)</f>
        <v>#REF!</v>
      </c>
    </row>
    <row r="20" spans="2:12" ht="24" customHeight="1" thickBot="1" x14ac:dyDescent="0.3">
      <c r="B20" s="100">
        <v>7</v>
      </c>
      <c r="C20" s="100" t="str">
        <f>LEFT(D20,2)&amp;"."&amp;RIGHT(LEFT(D20,3),1)</f>
        <v>45.2</v>
      </c>
      <c r="D20" s="104" t="s">
        <v>70</v>
      </c>
      <c r="E20" s="103" t="s">
        <v>69</v>
      </c>
      <c r="F20" s="102"/>
      <c r="G20" s="101"/>
      <c r="H20" s="100" t="s">
        <v>14</v>
      </c>
      <c r="I20" s="99"/>
      <c r="J20" s="98"/>
      <c r="K20" s="97">
        <f>ROUND(I20*J20,2)</f>
        <v>0</v>
      </c>
      <c r="L20" s="63" t="e">
        <f>LEFT(#REF!,4)</f>
        <v>#REF!</v>
      </c>
    </row>
    <row r="21" spans="2:12" ht="24" customHeight="1" thickBot="1" x14ac:dyDescent="0.3">
      <c r="B21" s="100">
        <v>8</v>
      </c>
      <c r="C21" s="100" t="str">
        <f>LEFT(D21,2)&amp;"."&amp;RIGHT(LEFT(D21,3),1)</f>
        <v>80.5</v>
      </c>
      <c r="D21" s="104" t="s">
        <v>68</v>
      </c>
      <c r="E21" s="103" t="s">
        <v>67</v>
      </c>
      <c r="F21" s="102"/>
      <c r="G21" s="101"/>
      <c r="H21" s="100" t="s">
        <v>14</v>
      </c>
      <c r="I21" s="99"/>
      <c r="J21" s="98"/>
      <c r="K21" s="97">
        <f>ROUND(I21*J21,2)</f>
        <v>0</v>
      </c>
      <c r="L21" s="63" t="e">
        <f>LEFT(#REF!,4)</f>
        <v>#REF!</v>
      </c>
    </row>
    <row r="22" spans="2:12" ht="24" customHeight="1" thickBot="1" x14ac:dyDescent="0.3">
      <c r="B22" s="100">
        <v>9</v>
      </c>
      <c r="C22" s="100" t="str">
        <f>LEFT(D22,2)&amp;"."&amp;RIGHT(LEFT(D22,3),1)</f>
        <v>71.3</v>
      </c>
      <c r="D22" s="104" t="s">
        <v>65</v>
      </c>
      <c r="E22" s="103" t="s">
        <v>66</v>
      </c>
      <c r="F22" s="102"/>
      <c r="G22" s="101"/>
      <c r="H22" s="100" t="s">
        <v>13</v>
      </c>
      <c r="I22" s="99"/>
      <c r="J22" s="98"/>
      <c r="K22" s="97">
        <f>ROUND(I22*J22,2)</f>
        <v>0</v>
      </c>
      <c r="L22" s="63"/>
    </row>
    <row r="23" spans="2:12" ht="24" customHeight="1" thickBot="1" x14ac:dyDescent="0.3">
      <c r="B23" s="100">
        <v>10</v>
      </c>
      <c r="C23" s="100" t="str">
        <f>LEFT(D23,2)&amp;"."&amp;RIGHT(LEFT(D23,3),1)</f>
        <v>71.3</v>
      </c>
      <c r="D23" s="104" t="s">
        <v>65</v>
      </c>
      <c r="E23" s="103" t="s">
        <v>64</v>
      </c>
      <c r="F23" s="102"/>
      <c r="G23" s="101"/>
      <c r="H23" s="100" t="s">
        <v>13</v>
      </c>
      <c r="I23" s="99"/>
      <c r="J23" s="98"/>
      <c r="K23" s="97">
        <f>ROUND(I23*J23,2)</f>
        <v>0</v>
      </c>
      <c r="L23" s="63" t="e">
        <f>LEFT(#REF!,4)</f>
        <v>#REF!</v>
      </c>
    </row>
    <row r="24" spans="2:12" ht="30" customHeight="1" thickBot="1" x14ac:dyDescent="0.3">
      <c r="E24" s="93"/>
      <c r="F24" s="96"/>
      <c r="G24" s="96"/>
      <c r="H24" s="62"/>
      <c r="I24" s="62"/>
      <c r="J24" s="95" t="s">
        <v>63</v>
      </c>
      <c r="K24" s="94">
        <f>SUM(K7:K10)+SUM(K20:K23)</f>
        <v>0</v>
      </c>
      <c r="L24" s="63" t="e">
        <f>LEFT(#REF!,4)</f>
        <v>#REF!</v>
      </c>
    </row>
    <row r="25" spans="2:12" ht="30" customHeight="1" x14ac:dyDescent="0.25">
      <c r="F25" s="93"/>
      <c r="G25" s="92"/>
      <c r="L25" s="63" t="e">
        <f>LEFT(#REF!,4)</f>
        <v>#REF!</v>
      </c>
    </row>
    <row r="26" spans="2:12" ht="30" customHeight="1" thickBot="1" x14ac:dyDescent="0.3">
      <c r="C26" s="62" t="s">
        <v>62</v>
      </c>
      <c r="L26" s="63" t="e">
        <f>LEFT(#REF!,4)</f>
        <v>#REF!</v>
      </c>
    </row>
    <row r="27" spans="2:12" s="65" customFormat="1" ht="47.25" customHeight="1" x14ac:dyDescent="0.25">
      <c r="B27" s="91" t="s">
        <v>61</v>
      </c>
      <c r="C27" s="90" t="s">
        <v>60</v>
      </c>
      <c r="D27" s="89" t="s">
        <v>59</v>
      </c>
      <c r="E27" s="88" t="s">
        <v>58</v>
      </c>
      <c r="F27" s="58"/>
      <c r="G27" s="67"/>
      <c r="H27" s="67"/>
      <c r="I27" s="61"/>
      <c r="J27" s="60"/>
      <c r="K27" s="59"/>
      <c r="L27" s="63" t="e">
        <f>LEFT(#REF!,4)</f>
        <v>#REF!</v>
      </c>
    </row>
    <row r="28" spans="2:12" ht="30" customHeight="1" x14ac:dyDescent="0.25">
      <c r="B28" s="79">
        <v>1</v>
      </c>
      <c r="C28" s="78" t="s">
        <v>57</v>
      </c>
      <c r="D28" s="87" t="s">
        <v>56</v>
      </c>
      <c r="E28" s="83">
        <f>SUMIFS($K$7:$K$23,$C$7:$C$23,C28)</f>
        <v>0</v>
      </c>
      <c r="H28" s="66"/>
      <c r="J28" s="80"/>
      <c r="L28" s="63" t="e">
        <f>LEFT(#REF!,4)</f>
        <v>#REF!</v>
      </c>
    </row>
    <row r="29" spans="2:12" ht="43.5" thickBot="1" x14ac:dyDescent="0.3">
      <c r="B29" s="79">
        <v>2</v>
      </c>
      <c r="C29" s="78" t="s">
        <v>55</v>
      </c>
      <c r="D29" s="87" t="s">
        <v>54</v>
      </c>
      <c r="E29" s="83">
        <f>SUMIFS($K$7:$K$23,$C$7:$C$23,C29)</f>
        <v>0</v>
      </c>
      <c r="H29" s="66"/>
      <c r="J29" s="80"/>
      <c r="L29" s="63" t="e">
        <f>LEFT(#REF!,4)</f>
        <v>#REF!</v>
      </c>
    </row>
    <row r="30" spans="2:12" ht="30" customHeight="1" x14ac:dyDescent="0.25">
      <c r="B30" s="79">
        <v>3</v>
      </c>
      <c r="C30" s="78" t="s">
        <v>53</v>
      </c>
      <c r="D30" s="84" t="s">
        <v>52</v>
      </c>
      <c r="E30" s="83">
        <f>SUMIFS($K$7:$K$23,$C$7:$C$23,C30)</f>
        <v>0</v>
      </c>
      <c r="G30" s="86" t="s">
        <v>51</v>
      </c>
      <c r="H30" s="85">
        <f>E33-K23</f>
        <v>0</v>
      </c>
      <c r="J30" s="80"/>
      <c r="L30" s="63" t="e">
        <f>LEFT(#REF!,4)</f>
        <v>#REF!</v>
      </c>
    </row>
    <row r="31" spans="2:12" ht="30" customHeight="1" x14ac:dyDescent="0.25">
      <c r="B31" s="79">
        <v>4</v>
      </c>
      <c r="C31" s="78" t="s">
        <v>50</v>
      </c>
      <c r="D31" s="84" t="s">
        <v>49</v>
      </c>
      <c r="E31" s="83">
        <f>SUMIFS($K$7:$K$23,$C$7:$C$23,C31)</f>
        <v>0</v>
      </c>
      <c r="G31" s="82" t="s">
        <v>48</v>
      </c>
      <c r="H31" s="81" t="e">
        <f>K23/H30</f>
        <v>#DIV/0!</v>
      </c>
      <c r="J31" s="80"/>
      <c r="L31" s="63" t="e">
        <f>LEFT(#REF!,4)</f>
        <v>#REF!</v>
      </c>
    </row>
    <row r="32" spans="2:12" s="68" customFormat="1" ht="30" customHeight="1" thickBot="1" x14ac:dyDescent="0.3">
      <c r="B32" s="79">
        <v>5</v>
      </c>
      <c r="C32" s="78" t="s">
        <v>47</v>
      </c>
      <c r="D32" s="77" t="s">
        <v>46</v>
      </c>
      <c r="E32" s="76">
        <f>SUMIFS($K$7:$K$23,$C$7:$C$23,C32)</f>
        <v>0</v>
      </c>
      <c r="F32" s="58"/>
      <c r="G32" s="75" t="s">
        <v>45</v>
      </c>
      <c r="H32" s="74" t="e">
        <f>H30*H31</f>
        <v>#DIV/0!</v>
      </c>
      <c r="I32" s="61"/>
      <c r="J32" s="60"/>
      <c r="K32" s="59"/>
      <c r="L32" s="69" t="e">
        <f>LEFT(#REF!,4)</f>
        <v>#REF!</v>
      </c>
    </row>
    <row r="33" spans="2:12" s="68" customFormat="1" ht="30" customHeight="1" thickBot="1" x14ac:dyDescent="0.3">
      <c r="B33" s="62"/>
      <c r="C33" s="62"/>
      <c r="D33" s="73" t="s">
        <v>44</v>
      </c>
      <c r="E33" s="72">
        <f>SUM(E28:E32)</f>
        <v>0</v>
      </c>
      <c r="F33" s="58"/>
      <c r="G33" s="71" t="s">
        <v>43</v>
      </c>
      <c r="H33" s="70" t="e">
        <f>H30+H32</f>
        <v>#DIV/0!</v>
      </c>
      <c r="I33" s="61"/>
      <c r="J33" s="60"/>
      <c r="K33" s="59"/>
      <c r="L33" s="69" t="e">
        <f>LEFT(#REF!,4)</f>
        <v>#REF!</v>
      </c>
    </row>
    <row r="34" spans="2:12" ht="47.25" customHeight="1" x14ac:dyDescent="0.25">
      <c r="L34" s="63" t="e">
        <f>LEFT(#REF!,4)</f>
        <v>#REF!</v>
      </c>
    </row>
    <row r="35" spans="2:12" ht="144" customHeight="1" x14ac:dyDescent="0.25">
      <c r="G35" s="67" t="s">
        <v>42</v>
      </c>
      <c r="L35" s="63" t="e">
        <f>LEFT(#REF!,4)</f>
        <v>#REF!</v>
      </c>
    </row>
    <row r="36" spans="2:12" s="64" customFormat="1" ht="169.5" customHeight="1" x14ac:dyDescent="0.25">
      <c r="B36" s="62"/>
      <c r="C36" s="62"/>
      <c r="D36" s="60"/>
      <c r="E36" s="58"/>
      <c r="F36" s="58"/>
      <c r="G36" s="67" t="s">
        <v>41</v>
      </c>
      <c r="H36" s="66"/>
      <c r="I36" s="61"/>
      <c r="J36" s="60"/>
      <c r="K36" s="59"/>
      <c r="L36" s="63" t="e">
        <f>LEFT(#REF!,4)</f>
        <v>#REF!</v>
      </c>
    </row>
    <row r="37" spans="2:12" ht="15.75" customHeight="1" x14ac:dyDescent="0.25">
      <c r="L37" s="63" t="e">
        <f>LEFT(#REF!,4)</f>
        <v>#REF!</v>
      </c>
    </row>
    <row r="38" spans="2:12" ht="83.25" customHeight="1" x14ac:dyDescent="0.25">
      <c r="L38" s="63" t="e">
        <f>LEFT(#REF!,4)</f>
        <v>#REF!</v>
      </c>
    </row>
    <row r="39" spans="2:12" ht="45" customHeight="1" x14ac:dyDescent="0.25">
      <c r="L39" s="63" t="e">
        <f>LEFT(#REF!,4)</f>
        <v>#REF!</v>
      </c>
    </row>
    <row r="40" spans="2:12" ht="15.75" customHeight="1" x14ac:dyDescent="0.25">
      <c r="L40" s="63" t="e">
        <f>LEFT(#REF!,4)</f>
        <v>#REF!</v>
      </c>
    </row>
    <row r="41" spans="2:12" ht="129.75" customHeight="1" x14ac:dyDescent="0.25">
      <c r="G41" s="58"/>
      <c r="L41" s="63" t="e">
        <f>LEFT(#REF!,4)</f>
        <v>#REF!</v>
      </c>
    </row>
    <row r="42" spans="2:12" ht="45" customHeight="1" x14ac:dyDescent="0.25">
      <c r="L42" s="63" t="e">
        <f>LEFT(#REF!,4)</f>
        <v>#REF!</v>
      </c>
    </row>
    <row r="43" spans="2:12" ht="15.75" customHeight="1" x14ac:dyDescent="0.25">
      <c r="L43" s="63" t="e">
        <f>LEFT(#REF!,4)</f>
        <v>#REF!</v>
      </c>
    </row>
    <row r="44" spans="2:12" ht="107.25" customHeight="1" x14ac:dyDescent="0.25">
      <c r="L44" s="63" t="e">
        <f>LEFT(#REF!,4)</f>
        <v>#REF!</v>
      </c>
    </row>
    <row r="45" spans="2:12" ht="45" customHeight="1" x14ac:dyDescent="0.25">
      <c r="L45" s="63" t="e">
        <f>LEFT(#REF!,4)</f>
        <v>#REF!</v>
      </c>
    </row>
    <row r="46" spans="2:12" ht="45" customHeight="1" x14ac:dyDescent="0.25">
      <c r="L46" s="63" t="e">
        <f>LEFT(#REF!,4)</f>
        <v>#REF!</v>
      </c>
    </row>
    <row r="47" spans="2:12" ht="145.5" customHeight="1" x14ac:dyDescent="0.25">
      <c r="L47" s="63" t="e">
        <f>LEFT(#REF!,4)</f>
        <v>#REF!</v>
      </c>
    </row>
    <row r="48" spans="2:12" s="64" customFormat="1" ht="171.75" customHeight="1" x14ac:dyDescent="0.25">
      <c r="B48" s="62"/>
      <c r="C48" s="62"/>
      <c r="D48" s="60"/>
      <c r="E48" s="58"/>
      <c r="F48" s="58"/>
      <c r="G48" s="61"/>
      <c r="H48" s="61"/>
      <c r="I48" s="61"/>
      <c r="J48" s="60"/>
      <c r="K48" s="59"/>
      <c r="L48" s="63" t="e">
        <f>LEFT(#REF!,4)</f>
        <v>#REF!</v>
      </c>
    </row>
    <row r="49" spans="2:12" ht="45" customHeight="1" x14ac:dyDescent="0.25">
      <c r="L49" s="63" t="e">
        <f>LEFT(#REF!,4)</f>
        <v>#REF!</v>
      </c>
    </row>
    <row r="50" spans="2:12" ht="96" customHeight="1" x14ac:dyDescent="0.25">
      <c r="L50" s="63" t="e">
        <f>LEFT(#REF!,4)</f>
        <v>#REF!</v>
      </c>
    </row>
    <row r="51" spans="2:12" ht="106.5" customHeight="1" x14ac:dyDescent="0.25">
      <c r="L51" s="63" t="e">
        <f>LEFT(#REF!,4)</f>
        <v>#REF!</v>
      </c>
    </row>
    <row r="52" spans="2:12" ht="126.75" customHeight="1" x14ac:dyDescent="0.25">
      <c r="L52" s="63" t="e">
        <f>LEFT(#REF!,4)</f>
        <v>#REF!</v>
      </c>
    </row>
    <row r="53" spans="2:12" ht="53.25" customHeight="1" x14ac:dyDescent="0.25">
      <c r="L53" s="63" t="e">
        <f>LEFT(#REF!,4)</f>
        <v>#REF!</v>
      </c>
    </row>
    <row r="54" spans="2:12" ht="45" customHeight="1" x14ac:dyDescent="0.25">
      <c r="L54" s="63" t="e">
        <f>LEFT(#REF!,4)</f>
        <v>#REF!</v>
      </c>
    </row>
    <row r="55" spans="2:12" ht="98.25" customHeight="1" x14ac:dyDescent="0.25">
      <c r="L55" s="63" t="e">
        <f>LEFT(#REF!,4)</f>
        <v>#REF!</v>
      </c>
    </row>
    <row r="56" spans="2:12" ht="98.25" customHeight="1" x14ac:dyDescent="0.25">
      <c r="L56" s="63" t="e">
        <f>LEFT(#REF!,4)</f>
        <v>#REF!</v>
      </c>
    </row>
    <row r="57" spans="2:12" ht="45" customHeight="1" x14ac:dyDescent="0.25">
      <c r="L57" s="63" t="e">
        <f>LEFT(#REF!,4)</f>
        <v>#REF!</v>
      </c>
    </row>
    <row r="58" spans="2:12" ht="45" customHeight="1" x14ac:dyDescent="0.25">
      <c r="L58" s="63" t="e">
        <f>LEFT(#REF!,4)</f>
        <v>#REF!</v>
      </c>
    </row>
    <row r="59" spans="2:12" ht="49.5" customHeight="1" x14ac:dyDescent="0.25">
      <c r="L59" s="63" t="e">
        <f>LEFT(#REF!,4)</f>
        <v>#REF!</v>
      </c>
    </row>
    <row r="60" spans="2:12" ht="108" customHeight="1" x14ac:dyDescent="0.25">
      <c r="L60" s="63" t="e">
        <f>LEFT(#REF!,4)</f>
        <v>#REF!</v>
      </c>
    </row>
    <row r="61" spans="2:12" ht="107.25" customHeight="1" x14ac:dyDescent="0.25">
      <c r="L61" s="63" t="e">
        <f>LEFT(#REF!,4)</f>
        <v>#REF!</v>
      </c>
    </row>
    <row r="62" spans="2:12" s="65" customFormat="1" ht="134.25" customHeight="1" x14ac:dyDescent="0.25">
      <c r="B62" s="62"/>
      <c r="C62" s="62"/>
      <c r="D62" s="60"/>
      <c r="E62" s="58"/>
      <c r="F62" s="58"/>
      <c r="G62" s="61"/>
      <c r="H62" s="61"/>
      <c r="I62" s="61"/>
      <c r="J62" s="60"/>
      <c r="K62" s="59"/>
      <c r="L62" s="63" t="e">
        <f>LEFT(#REF!,4)</f>
        <v>#REF!</v>
      </c>
    </row>
    <row r="63" spans="2:12" ht="45" customHeight="1" x14ac:dyDescent="0.25">
      <c r="L63" s="63" t="e">
        <f>LEFT(#REF!,4)</f>
        <v>#REF!</v>
      </c>
    </row>
    <row r="64" spans="2:12" ht="102.75" customHeight="1" x14ac:dyDescent="0.25">
      <c r="L64" s="63" t="e">
        <f>LEFT(#REF!,4)</f>
        <v>#REF!</v>
      </c>
    </row>
    <row r="65" spans="2:12" ht="123" customHeight="1" x14ac:dyDescent="0.25">
      <c r="L65" s="63" t="e">
        <f>LEFT(#REF!,4)</f>
        <v>#REF!</v>
      </c>
    </row>
    <row r="66" spans="2:12" ht="117" customHeight="1" x14ac:dyDescent="0.25">
      <c r="L66" s="63" t="e">
        <f>LEFT(#REF!,4)</f>
        <v>#REF!</v>
      </c>
    </row>
    <row r="67" spans="2:12" s="64" customFormat="1" ht="147.75" customHeight="1" x14ac:dyDescent="0.25">
      <c r="B67" s="62"/>
      <c r="C67" s="62"/>
      <c r="D67" s="60"/>
      <c r="E67" s="58"/>
      <c r="F67" s="58"/>
      <c r="G67" s="61"/>
      <c r="H67" s="61"/>
      <c r="I67" s="61"/>
      <c r="J67" s="60"/>
      <c r="K67" s="59"/>
      <c r="L67" s="63" t="e">
        <f>LEFT(#REF!,4)</f>
        <v>#REF!</v>
      </c>
    </row>
    <row r="68" spans="2:12" ht="84" customHeight="1" x14ac:dyDescent="0.25">
      <c r="L68" s="63" t="e">
        <f>LEFT(#REF!,4)</f>
        <v>#REF!</v>
      </c>
    </row>
    <row r="69" spans="2:12" ht="108" customHeight="1" x14ac:dyDescent="0.25">
      <c r="L69" s="63" t="e">
        <f>LEFT(#REF!,4)</f>
        <v>#REF!</v>
      </c>
    </row>
    <row r="70" spans="2:12" ht="111" customHeight="1" x14ac:dyDescent="0.25">
      <c r="L70" s="63" t="e">
        <f>LEFT(#REF!,4)</f>
        <v>#REF!</v>
      </c>
    </row>
    <row r="71" spans="2:12" ht="117" customHeight="1" x14ac:dyDescent="0.25">
      <c r="L71" s="63" t="e">
        <f>LEFT(#REF!,4)</f>
        <v>#REF!</v>
      </c>
    </row>
    <row r="72" spans="2:12" s="64" customFormat="1" ht="59.25" customHeight="1" x14ac:dyDescent="0.25">
      <c r="B72" s="62"/>
      <c r="C72" s="62"/>
      <c r="D72" s="60"/>
      <c r="E72" s="58"/>
      <c r="F72" s="58"/>
      <c r="G72" s="61"/>
      <c r="H72" s="61"/>
      <c r="I72" s="61"/>
      <c r="J72" s="60"/>
      <c r="K72" s="59"/>
      <c r="L72" s="63" t="e">
        <f>LEFT(#REF!,4)</f>
        <v>#REF!</v>
      </c>
    </row>
    <row r="73" spans="2:12" ht="247.5" customHeight="1" x14ac:dyDescent="0.25">
      <c r="L73" s="63" t="e">
        <f>LEFT(#REF!,4)</f>
        <v>#REF!</v>
      </c>
    </row>
    <row r="74" spans="2:12" ht="75" customHeight="1" x14ac:dyDescent="0.25">
      <c r="L74" s="63" t="e">
        <f>LEFT(#REF!,4)</f>
        <v>#REF!</v>
      </c>
    </row>
    <row r="75" spans="2:12" ht="79.5" customHeight="1" x14ac:dyDescent="0.25">
      <c r="L75" s="63" t="e">
        <f>LEFT(#REF!,4)</f>
        <v>#REF!</v>
      </c>
    </row>
    <row r="76" spans="2:12" ht="42" customHeight="1" x14ac:dyDescent="0.25">
      <c r="L76" s="63" t="e">
        <f>LEFT(#REF!,4)</f>
        <v>#REF!</v>
      </c>
    </row>
    <row r="77" spans="2:12" ht="42" customHeight="1" x14ac:dyDescent="0.25">
      <c r="L77" s="63" t="e">
        <f>LEFT(#REF!,4)</f>
        <v>#REF!</v>
      </c>
    </row>
    <row r="78" spans="2:12" ht="132.75" customHeight="1" x14ac:dyDescent="0.25">
      <c r="L78" s="63" t="e">
        <f>LEFT(#REF!,4)</f>
        <v>#REF!</v>
      </c>
    </row>
    <row r="79" spans="2:12" ht="121.5" customHeight="1" x14ac:dyDescent="0.25">
      <c r="L79" s="63" t="e">
        <f>LEFT(#REF!,4)</f>
        <v>#REF!</v>
      </c>
    </row>
    <row r="80" spans="2:12" ht="43.5" customHeight="1" x14ac:dyDescent="0.25">
      <c r="L80" s="63" t="e">
        <f>LEFT(#REF!,4)</f>
        <v>#REF!</v>
      </c>
    </row>
    <row r="81" spans="12:12" ht="43.5" customHeight="1" x14ac:dyDescent="0.25">
      <c r="L81" s="63" t="e">
        <f>LEFT(#REF!,4)</f>
        <v>#REF!</v>
      </c>
    </row>
    <row r="82" spans="12:12" ht="43.5" customHeight="1" x14ac:dyDescent="0.25">
      <c r="L82" s="63" t="e">
        <f>LEFT(#REF!,4)</f>
        <v>#REF!</v>
      </c>
    </row>
    <row r="83" spans="12:12" ht="60" customHeight="1" x14ac:dyDescent="0.25">
      <c r="L83" s="63" t="e">
        <f>LEFT(#REF!,4)</f>
        <v>#REF!</v>
      </c>
    </row>
    <row r="84" spans="12:12" ht="143.25" customHeight="1" x14ac:dyDescent="0.25">
      <c r="L84" s="63" t="e">
        <f>LEFT(#REF!,4)</f>
        <v>#REF!</v>
      </c>
    </row>
    <row r="85" spans="12:12" ht="39.75" customHeight="1" x14ac:dyDescent="0.25">
      <c r="L85" s="63" t="e">
        <f>LEFT(#REF!,4)</f>
        <v>#REF!</v>
      </c>
    </row>
    <row r="86" spans="12:12" ht="78" customHeight="1" x14ac:dyDescent="0.25">
      <c r="L86" s="63" t="e">
        <f>LEFT(#REF!,4)</f>
        <v>#REF!</v>
      </c>
    </row>
    <row r="87" spans="12:12" ht="270" customHeight="1" x14ac:dyDescent="0.25">
      <c r="L87" s="63" t="e">
        <f>LEFT(#REF!,4)</f>
        <v>#REF!</v>
      </c>
    </row>
    <row r="88" spans="12:12" ht="27" customHeight="1" x14ac:dyDescent="0.25">
      <c r="L88" s="63" t="e">
        <f>LEFT(#REF!,4)</f>
        <v>#REF!</v>
      </c>
    </row>
    <row r="89" spans="12:12" ht="68.25" customHeight="1" x14ac:dyDescent="0.25">
      <c r="L89" s="63" t="e">
        <f>LEFT(#REF!,4)</f>
        <v>#REF!</v>
      </c>
    </row>
    <row r="90" spans="12:12" ht="153" customHeight="1" x14ac:dyDescent="0.25">
      <c r="L90" s="63" t="e">
        <f>LEFT(#REF!,4)</f>
        <v>#REF!</v>
      </c>
    </row>
    <row r="91" spans="12:12" ht="27" customHeight="1" x14ac:dyDescent="0.25">
      <c r="L91" s="63" t="e">
        <f>LEFT(#REF!,4)</f>
        <v>#REF!</v>
      </c>
    </row>
    <row r="92" spans="12:12" ht="150.75" customHeight="1" x14ac:dyDescent="0.25">
      <c r="L92" s="63" t="e">
        <f>LEFT(#REF!,4)</f>
        <v>#REF!</v>
      </c>
    </row>
    <row r="93" spans="12:12" ht="123" customHeight="1" x14ac:dyDescent="0.25">
      <c r="L93" s="63" t="e">
        <f>LEFT(#REF!,4)</f>
        <v>#REF!</v>
      </c>
    </row>
    <row r="94" spans="12:12" ht="27" customHeight="1" x14ac:dyDescent="0.25">
      <c r="L94" s="63" t="e">
        <f>LEFT(#REF!,4)</f>
        <v>#REF!</v>
      </c>
    </row>
    <row r="95" spans="12:12" ht="54" customHeight="1" x14ac:dyDescent="0.25">
      <c r="L95" s="63" t="e">
        <f>LEFT(#REF!,4)</f>
        <v>#REF!</v>
      </c>
    </row>
    <row r="96" spans="12:12" ht="94.5" customHeight="1" x14ac:dyDescent="0.25">
      <c r="L96" s="63" t="e">
        <f>LEFT(#REF!,4)</f>
        <v>#REF!</v>
      </c>
    </row>
    <row r="97" spans="12:12" ht="27" customHeight="1" x14ac:dyDescent="0.25">
      <c r="L97" s="63" t="e">
        <f>LEFT(#REF!,4)</f>
        <v>#REF!</v>
      </c>
    </row>
    <row r="98" spans="12:12" ht="68.25" customHeight="1" x14ac:dyDescent="0.25">
      <c r="L98" s="63" t="e">
        <f>LEFT(#REF!,4)</f>
        <v>#REF!</v>
      </c>
    </row>
    <row r="99" spans="12:12" ht="155.25" customHeight="1" x14ac:dyDescent="0.25">
      <c r="L99" s="63" t="e">
        <f>LEFT(#REF!,4)</f>
        <v>#REF!</v>
      </c>
    </row>
    <row r="100" spans="12:12" ht="26.25" customHeight="1" x14ac:dyDescent="0.25">
      <c r="L100" s="63" t="e">
        <f>LEFT(#REF!,4)</f>
        <v>#REF!</v>
      </c>
    </row>
    <row r="101" spans="12:12" ht="26.25" customHeight="1" x14ac:dyDescent="0.25">
      <c r="L101" s="63" t="e">
        <f>LEFT(#REF!,4)</f>
        <v>#REF!</v>
      </c>
    </row>
    <row r="102" spans="12:12" ht="81.75" customHeight="1" x14ac:dyDescent="0.25">
      <c r="L102" s="63" t="e">
        <f>LEFT(#REF!,4)</f>
        <v>#REF!</v>
      </c>
    </row>
    <row r="103" spans="12:12" ht="50.25" customHeight="1" x14ac:dyDescent="0.25">
      <c r="L103" s="63" t="e">
        <f>LEFT(#REF!,4)</f>
        <v>#REF!</v>
      </c>
    </row>
    <row r="104" spans="12:12" ht="119.25" customHeight="1" x14ac:dyDescent="0.25">
      <c r="L104" s="63" t="e">
        <f>LEFT(#REF!,4)</f>
        <v>#REF!</v>
      </c>
    </row>
    <row r="105" spans="12:12" ht="88.5" customHeight="1" x14ac:dyDescent="0.25">
      <c r="L105" s="63" t="e">
        <f>LEFT(#REF!,4)</f>
        <v>#REF!</v>
      </c>
    </row>
    <row r="106" spans="12:12" ht="45" customHeight="1" x14ac:dyDescent="0.25">
      <c r="L106" s="63" t="e">
        <f>LEFT(#REF!,4)</f>
        <v>#REF!</v>
      </c>
    </row>
    <row r="107" spans="12:12" ht="31.5" customHeight="1" x14ac:dyDescent="0.25">
      <c r="L107" s="63" t="e">
        <f>LEFT(#REF!,4)</f>
        <v>#REF!</v>
      </c>
    </row>
  </sheetData>
  <mergeCells count="25">
    <mergeCell ref="E7:G7"/>
    <mergeCell ref="E23:G23"/>
    <mergeCell ref="D11:G11"/>
    <mergeCell ref="D12:G12"/>
    <mergeCell ref="D13:G13"/>
    <mergeCell ref="D17:G17"/>
    <mergeCell ref="E19:G19"/>
    <mergeCell ref="E20:G20"/>
    <mergeCell ref="E21:G21"/>
    <mergeCell ref="B10:B13"/>
    <mergeCell ref="E10:G10"/>
    <mergeCell ref="C11:C13"/>
    <mergeCell ref="E4:G4"/>
    <mergeCell ref="E5:G5"/>
    <mergeCell ref="B6:K6"/>
    <mergeCell ref="C15:C17"/>
    <mergeCell ref="E22:G22"/>
    <mergeCell ref="B8:B9"/>
    <mergeCell ref="E8:G8"/>
    <mergeCell ref="D9:G9"/>
    <mergeCell ref="E18:G18"/>
    <mergeCell ref="B14:B17"/>
    <mergeCell ref="E14:G14"/>
    <mergeCell ref="D15:G15"/>
    <mergeCell ref="D16:G16"/>
  </mergeCells>
  <pageMargins left="0.28999999999999998" right="0.32" top="0.74803149606299213" bottom="0.74803149606299213" header="0.31496062992125984" footer="0.31496062992125984"/>
  <pageSetup paperSize="5" scale="33" fitToHeight="0" orientation="portrait" r:id="rId1"/>
  <rowBreaks count="1" manualBreakCount="1">
    <brk id="7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Część A</vt:lpstr>
      <vt:lpstr>Część B</vt:lpstr>
      <vt:lpstr>Arkusz2</vt:lpstr>
      <vt:lpstr>Arkusz3</vt:lpstr>
      <vt:lpstr>'Część 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2025-05-20T10:26:38Z</dcterms:modified>
</cp:coreProperties>
</file>