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EPO3\Pliki\ZamPub\ZamPub\Zamówienia 2024\BAZA_KONKURENCYJNOŚCI\83_Budowa sieci wod.-kan. Goździkowa_RP\"/>
    </mc:Choice>
  </mc:AlternateContent>
  <bookViews>
    <workbookView xWindow="0" yWindow="0" windowWidth="28800" windowHeight="12435" tabRatio="500"/>
  </bookViews>
  <sheets>
    <sheet name="Arkusz1" sheetId="1" r:id="rId1"/>
  </sheets>
  <definedNames>
    <definedName name="HTML_1">Arkusz1!$A$5:$G$90</definedName>
    <definedName name="HTML_all">Arkusz1!$A$1:$G$92</definedName>
    <definedName name="HTML_tables">Arkusz1!$A$1:$A$1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88" i="1" l="1"/>
  <c r="G89" i="1" s="1"/>
  <c r="G87" i="1"/>
  <c r="G86" i="1"/>
  <c r="G85" i="1"/>
  <c r="G84" i="1"/>
  <c r="G83" i="1"/>
  <c r="G82" i="1"/>
  <c r="G81" i="1"/>
  <c r="G80" i="1"/>
  <c r="G79" i="1"/>
  <c r="G78" i="1"/>
  <c r="G76" i="1"/>
  <c r="G77" i="1" s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7" i="1"/>
  <c r="G28" i="1" s="1"/>
  <c r="G26" i="1"/>
  <c r="G25" i="1"/>
  <c r="G24" i="1"/>
  <c r="G23" i="1"/>
  <c r="G22" i="1"/>
  <c r="G21" i="1"/>
  <c r="G20" i="1"/>
  <c r="G19" i="1"/>
  <c r="G18" i="1"/>
  <c r="G17" i="1"/>
  <c r="G14" i="1"/>
  <c r="G15" i="1" s="1"/>
  <c r="G13" i="1"/>
  <c r="G12" i="1"/>
  <c r="G11" i="1"/>
  <c r="G90" i="1" l="1"/>
</calcChain>
</file>

<file path=xl/sharedStrings.xml><?xml version="1.0" encoding="utf-8"?>
<sst xmlns="http://schemas.openxmlformats.org/spreadsheetml/2006/main" count="232" uniqueCount="154">
  <si>
    <t>KOSZTORYS OFERTOWY</t>
  </si>
  <si>
    <t xml:space="preserve"> Etap IV - Sieć wodociagowa z przyłączami ( odgałęzieniami ) w granicach pasa drogowego ul, Goździkowej, Kosynierów, Ziemiańskiej i Dębowej w Lublinie</t>
  </si>
  <si>
    <t>Lp,</t>
  </si>
  <si>
    <t>Podstawa wyceny</t>
  </si>
  <si>
    <t>Opis</t>
  </si>
  <si>
    <t>Jedn, miary</t>
  </si>
  <si>
    <t>Ilość</t>
  </si>
  <si>
    <t>Cena zł</t>
  </si>
  <si>
    <t>Wartość zł</t>
  </si>
  <si>
    <t>Rozebranie nawierzchni drogowych</t>
  </si>
  <si>
    <t>KNR AT-03 0102-01</t>
  </si>
  <si>
    <t>Roboty remontowe - frezowanie nawierzchni bitumicznej o gr, do 4 cm z wywozem materiału z rozbiórki na odl, do 1 km</t>
  </si>
  <si>
    <t>m2</t>
  </si>
  <si>
    <t>KNR 2-31 0803-03 0803-04</t>
  </si>
  <si>
    <t>Mechaniczne rozebranie nawierzchni z mieszanek mineralno-bitumicznych o grubości 4cm</t>
  </si>
  <si>
    <t>KNR 2-31 0802-05 + 5x0802-06</t>
  </si>
  <si>
    <t>Ręczne rozebranie podbudowy z kruszywa kamiennego o grub, 20 cm</t>
  </si>
  <si>
    <t>KNR 4-04 1103-01 + 1103-04 + 9x1103-05</t>
  </si>
  <si>
    <t>Wywiezienie i utylizacja gruzu i materiałów rozbiórkowych z terenu rozbiórki - załadowanie koparko-ładowarką i transport samochodami samowyładowczymi na odl, 10 km</t>
  </si>
  <si>
    <t>m3</t>
  </si>
  <si>
    <t>Roboty ziemne</t>
  </si>
  <si>
    <t>KNR 2-01 0205-04 0214-04</t>
  </si>
  <si>
    <t>Roboty ziemne wykonywane koparkami podsiębiernymi o poj, łyżki 0,25 m3 w gruncie kat, III z transportem urobku samochodami samowyładowczymi</t>
  </si>
  <si>
    <t>KNR 2-01 0217-04</t>
  </si>
  <si>
    <t>Wykopy oraz przekopy wykonywane koparkami podsiębiernymi 0,25 m3 na odkład w gruncie kat, III</t>
  </si>
  <si>
    <t>KNR 2-01 0317-0501</t>
  </si>
  <si>
    <t>Wykopy liniowe o ścianach pionowych pod rurociągi w gruntach suchych kat, III-IV z wydobyciem urobku łopatą lub wyciągiem ręcznym; głębokość do 3,0 m, szerokość 0,8-1,5 m</t>
  </si>
  <si>
    <r>
      <rPr>
        <sz val="7"/>
        <rFont val="Arial"/>
        <charset val="1"/>
      </rPr>
      <t xml:space="preserve">KNR 2-01 0322-07 
</t>
    </r>
    <r>
      <rPr>
        <sz val="10"/>
        <rFont val="Times New Roman"/>
        <family val="1"/>
        <charset val="238"/>
      </rPr>
      <t>Analogia</t>
    </r>
  </si>
  <si>
    <t>Umocnienie pionowych ścian wykopów liniowych wraz z rozbiórką płytami wykopowymi w gruntach kat, III-IV - wykopy o szer, do 1,00m i głębokości,do 3,0 m</t>
  </si>
  <si>
    <t>KNR 2-01 0320-0501</t>
  </si>
  <si>
    <t>Ręczne zasypanie wykopów liniowych o ścianach pionowych w gruntach kat, III-IV; głębokość do 3,0 m, szerokość 0,8-1,5 m</t>
  </si>
  <si>
    <t>KNR 2-01 0230-01</t>
  </si>
  <si>
    <t>Mechaniczne zasypanie wykopów spycharkami z przemieszczeniem gruntu na odl, do 10 m w gruncie z odkładu kat, III</t>
  </si>
  <si>
    <t>KNR 2-01 0320-0401 + piasek</t>
  </si>
  <si>
    <t>Ręczne zasypanie wykopów liniowych o ścianach pionowych głębokości do 3 m gruntem kat, I-II - wykopy o szerokości 0,8-1,5 m- zasypanie wykopów piaskiem ( wraz z dostarczeniem piasku )</t>
  </si>
  <si>
    <t>KNR 2-01 0230-01 + piasek</t>
  </si>
  <si>
    <t>Mechaniczne zasypanie wykopów spycharkami z przemieszczeniem gruntu na odl, do 10 m w gruncie kat, I-III - zasypanie wykopów piaskiem pod nawierzchnie dróg ( wraz z dostarczeniem piasku )</t>
  </si>
  <si>
    <t>KNR 2-01 0236-01 z,sz, 2,5,2, 9907</t>
  </si>
  <si>
    <t>Zagęszczenie zasypki ubijakami mechanicznymi; grunty sypkie kat, I-III Wskaźnik zagęszczenia Js = 1,00 - pod nawierzchnie dróg</t>
  </si>
  <si>
    <t>Zagęszczenie zasypki ubijakami mechanicznymi; grunty sypkie kat, I-III Wskaźnik zagęszczenia Js = 0,98 - pod nawierzchnie dróg</t>
  </si>
  <si>
    <t>KNR 2-01 0236-01</t>
  </si>
  <si>
    <t>Zagęszczenie zasypki ubijakami mechanicznymi; grunty sypkie kat, I-III z odkładu</t>
  </si>
  <si>
    <t>Roboty instalacyjne</t>
  </si>
  <si>
    <t>KNR-W 2-18 0511-01</t>
  </si>
  <si>
    <t>Podłoże pod rury z piasku średniego lub grubego zagęszczonego o grubości 5-10 cm</t>
  </si>
  <si>
    <t>KNR-W 2-18 0109-07 z,sz,3,9, 9907</t>
  </si>
  <si>
    <t>Sieci wodociągowe - montaż rurociągów z rur polietylenowych PE100 RC PN10, SDR 17 o śr, 160x9,5 mm - wykopy umocnione</t>
  </si>
  <si>
    <t>m</t>
  </si>
  <si>
    <t>KNR-W 2-18 0110-07</t>
  </si>
  <si>
    <t>Sieci wodociągowe - połączenie rur polietylenowych PE metodą zgrzewania czołowego o śr,zewnętrznej 160 mm</t>
  </si>
  <si>
    <t>złącz,</t>
  </si>
  <si>
    <t>KNR-W 2-18 0109-05 z,sz,3,9, 9907</t>
  </si>
  <si>
    <t>Sieci wodociągowe - montaż rurociągów z rur polietylenowych PE100 RC PN10, SDR 17 o śr, 125x7,4 mm - wykopy umocnione</t>
  </si>
  <si>
    <r>
      <rPr>
        <sz val="7"/>
        <rFont val="Arial"/>
        <charset val="1"/>
      </rPr>
      <t xml:space="preserve">KNR-W 2-18 0306-02 </t>
    </r>
    <r>
      <rPr>
        <sz val="10"/>
        <rFont val="Times New Roman"/>
        <family val="1"/>
        <charset val="238"/>
      </rPr>
      <t>analogia</t>
    </r>
  </si>
  <si>
    <t>Sieci wodociągowe - montaż rurociągów bezwykopowo, metodą horyzontalnego przewiertu kierunkowego z rur polietylenowych PE100 RC SDR 17 o śr, 125x7,4 mm z płaszczem ochronnym naddanym z PP łączonych poprzez zgrzewanie doczołowe - odcinki o długości do 20 m w gruntach kat,III-IV</t>
  </si>
  <si>
    <t>KNR-W 2-18 0122-03 z,sz,3,9, 9907</t>
  </si>
  <si>
    <t>Sieci wodociągowe - kształtki PE100 PN10 SDR17 D=125/7,4 mm - łuki 30-90st, - wykopy umocnione</t>
  </si>
  <si>
    <t>szt,</t>
  </si>
  <si>
    <t>KNR-W 2-18 0110-05</t>
  </si>
  <si>
    <t>Sieci wodociągowe - połączenie rur polietylenowych PE metodą zgrzewania czołowego o śr,zewnętrznej 125 mm</t>
  </si>
  <si>
    <t>KNR 4-05I 0226-01</t>
  </si>
  <si>
    <t>Demontaż żeliwnego kołnierza zaślepiającego o średnicy nominalnej 150 mm</t>
  </si>
  <si>
    <t>KNR-W 2-18 0801-02</t>
  </si>
  <si>
    <t>Podłączenie do sieci wodociągowych - wbudowanie do istniejącego rurociągu z rur PE o śr, 125</t>
  </si>
  <si>
    <t>kpl,</t>
  </si>
  <si>
    <t>KNR-W 2-18 0801-01</t>
  </si>
  <si>
    <t>Podłączenie do sieci wodociągowych - wbudowanie do istniejącego rurociągu z rur PE o śr, 63 mm trójnika ISO z żeliwa sferoidalnego dla rury o śr, 63mm w komplecie z trzema odcinkami rury PE100 RC SDR 17 o śr, 63mm dł, 0,5 m i złączką ISO z żeliwa sferoidalnego dla rury PE o śr, 63mm gwintem zewn, 2"</t>
  </si>
  <si>
    <t>KNR-W 2-18 0205-04</t>
  </si>
  <si>
    <t>Montaż trójnika kołnierzowego żeliwnego zintegrowanego z zasuwami DN150 wraz z obudowami teleskopowymi do zasuw RD 1,3-1,8 m i żeliwną skrzynką uliczną</t>
  </si>
  <si>
    <t>KNR-W 2-18 0114-04 z,sz,3,9, 9907</t>
  </si>
  <si>
    <t>Sieci wodociągowe - montaż kształtek żeliwnych kołnierzowych DN 150mm - kołnierz żeliwny DN150 dla rur PE o śr, 160 mm zabezpieczony przed wysunięciem z żeliwa sferoidalnego - wykopy umocnione</t>
  </si>
  <si>
    <t>Sieci wodociągowe - montaż kształtek żeliwnych kołnierzowych DN 150mm - zwężka dwukołnierzowa FFR DN150/125 z żeliwa sferoidalnego - wykopy umocnione</t>
  </si>
  <si>
    <t>Sieci wodociągowe - montaż kształtek żeliwnych kołnierzowych DN 150mm - trójnik żeliwny kołnierzowy T DN150/80 z żeliwa sferoidalnego - wykopy umocnione</t>
  </si>
  <si>
    <t>Sieci wodociągowe - montaż kształtek żeliwnych kołnierzowych DN 150mm - kołnierz ślepy DN150 z żeliwa sferoidalnego - wykopy umocnione</t>
  </si>
  <si>
    <t>KNR-W 2-18 0114-03 z,sz,3,9, 9907</t>
  </si>
  <si>
    <t>Sieci wodociągowe - montaż kształtek żeliwnych kołnierzowych DN 125mm - kołnierz żeliwny DN125 dla rur PE o śr, 125 mm zabezpieczony przed wysunięciem z żeliwa sferoidalnego - wykopy umocnione</t>
  </si>
  <si>
    <t>Sieci wodociągowe - montaż kształtek żeliwnych kołnierzowych DN 125mm - trójnik żeliwny kołnierzowy T DN125/80 z żeliwa sferoidalnego - wykopy umocnione</t>
  </si>
  <si>
    <t>Sieci wodociągowe - montaż kształtek żeliwnych kołnierzowych DN 125mm - kołnierz ślepy DN125 z żeliwa sferoidalnego - wykopy umocnione</t>
  </si>
  <si>
    <t>Sieci wodociągowe - montaż kształtek żeliwnych kołnierzowych DN 125mm - zaślepka końcowa z żeliwa sferoidalnego dla rury PE o śr, 125 mm z odejściem osiowym wewnętrznym gwintowanym 2" - wykopy umocnione</t>
  </si>
  <si>
    <t>Montaż zasuw kołnierzowych żeliwnych DN150 wraz z obudową teleskopową RD 1,3-1,8 m i żeliwną skrzynką uliczną</t>
  </si>
  <si>
    <t>KNR-W 2-18 0205-03</t>
  </si>
  <si>
    <t>Montaż zasuw kołnierzowych żeliwnych DN125 wraz z obudową teleskopową RD 1,3-1,8 m i żeliwną skrzynką uliczną</t>
  </si>
  <si>
    <t>KNR-W 2-18 0213-01</t>
  </si>
  <si>
    <t>Montaż zasuw do przyłączy domowych DN 2" PN16 z żeliwa sferoidalnego obustronnie ze złączem ISO do rur PE 63mm z obudową teleskopową do przyłączy domowych DN 3/4-2" H=1,30-1,80m i skrzynką uliczną do przyłączy domowych na płycie podkładowej</t>
  </si>
  <si>
    <t>KNR-W 2-18 0802-03</t>
  </si>
  <si>
    <t>Podłączenie węzłów hydrantowych do sieci wodociągowej - opaski do nawiercania na rury PE Dz 160 mm z odejściem kołnierzowym DN80 mm</t>
  </si>
  <si>
    <t>KNR-W 2-18 0802-02</t>
  </si>
  <si>
    <t>Podłączenie węzłów hydrantowych do sieci wodociągowej - opaski do nawiercania na rury PE Dz 125 mm z odejściem kołnierzowym DN80 mm</t>
  </si>
  <si>
    <t>KNR-W 2-18 0219-03</t>
  </si>
  <si>
    <t>Hydrant pożarowy nadziemny DN80 mm RD=1500mm z podwójnym zamknięciem w komplecie z zasuwą kołnierzową DN80 z żeliwa sferoidalnego z obudową teleskopową o głębokości zabudowy 1,3 - 1,8 m, skrzynką uliczną sztywną, króćcem żeliwnym dwukołnierzowymi FF DN 80mm L=1000mm i L=300mm oraz kolanem żeliwnym dwukołnierzowym ze stopką DN 80mm</t>
  </si>
  <si>
    <t>Hydrant pożarowy nadziemny DN80 mm RD=1500mm z podwójnym zamknięciem w komplecie z zasuwą kołnierzową DN80 z żeliwa sferoidalnego z obudową teleskopową o głębokości zabudowy 1,8 - 2,5 m, skrzynką uliczną sztywną, króćcem żeliwnym dwukołnierzowymi FF DN 80mm L=1000mm i L=600mm oraz kolanem żeliwnym dwukołnierzowym ze stopką DN 80mm</t>
  </si>
  <si>
    <t>KNR-W 2-18 0808-01 z,sz,3,6, 9913</t>
  </si>
  <si>
    <t>Odgałęzienia do działek - przyłącza wodociągowe z rur polietylenowych PE100 RC SDR 17 PN10 o śr, 63x3,8 mm z zakończeniem złączką ISO dla rury PE o śr, 63 mm z gwintem zewn, 1 1/2"- montaż w wykopach umocnionych - długość ponad 50,0 m do 100,0 m</t>
  </si>
  <si>
    <t>KNR-W 2-18 0808-01</t>
  </si>
  <si>
    <t>Odgałęzienia do działek - przyłącza wodociągowe z rur polietylenowych PE100 RC SDR 11 PN16 o śr, 40x3,7 mm z zakończeniem zaślepką końcową z żywicy POM dla rur PE o śr, 40mm - montaż w wykopach umocnionych - długość do 15,0 m</t>
  </si>
  <si>
    <t>Odgałęzienia do działek - przyłącza wodociągowe z rur polietylenowych PE100 RC SDR 11 PN16 o śr, 40x3,7 mm z zakończeniem łącznikiem ISO z żeliwa sferoidalnego dla rur PE o śr, 40mm - montaż w wykopach umocnionych - długość do 15,0 m</t>
  </si>
  <si>
    <t>Odgałęzienia do działek - podłączenie przyłączy do sieci wodociągowej - opaski do nawiercania na rury PE Dz 160 z przyłączem gwintowanym 2"</t>
  </si>
  <si>
    <t>Odgałęzienia do działek - podłączenie przyłączy do sieci wodociągowej - opaski do nawiercania na rury PE Dz 125 z przyłączem gwintowanym 2"</t>
  </si>
  <si>
    <t>KNR-W 2-18 0802-01</t>
  </si>
  <si>
    <t>Odgałęzienia do działek - podłączenie przyłączy do sieci wodociągowej - opaski do nawiercania na rury PE Dz 63 z przyłączem gwintowanym 2"</t>
  </si>
  <si>
    <t>KNR-W 2-18 0114-01 z,sz,3,9, 9907</t>
  </si>
  <si>
    <t>Odgałęzienia do działek - montaż trójnika ISO z żeliwa sferoidalnego dla rury PE 63mm z odejściem gwintowanym wewnętrznym 2" - wykopy umocnione</t>
  </si>
  <si>
    <t>Odgałęzienia do działek - montaż zasuw do przyłączy domowych DN 2" PN16 z żeliwa sferoidalnego jeden gwint zewnętrzny 2", jedno złącze ISO do rur PE 63mm z obudową teleskopową do przyłączy domowych DN 3/4-2" H=1,30-1,80m i skrzynką uliczną do przyłączy domowych na płycie podkładowej</t>
  </si>
  <si>
    <t>Odgałęzienia do działek - montaż zasuw do przyłączy domowych DN 1 1/4" PN16 z żeliwa sferoidalnego jeden gwint zewnętrzny 2", jedno złącze ISO do rur PE 40mm z obudową teleskopową do przyłączy domowych DN 3/4-2" H=1,30-1,80m i skrzynką uliczną do przyłączy domowych na płycie podkładowej</t>
  </si>
  <si>
    <t>KNR-W 2-18 0530-01</t>
  </si>
  <si>
    <t>Wykonanie różnych elementów drobnowymiarowych o objętości do 1,5 m3 - elementy betonowe - bloki podporowe pod hydranty i zasuwy z betonu C16/20</t>
  </si>
  <si>
    <t>KNR 2-31 0403-04</t>
  </si>
  <si>
    <t>Blok oporowy - krawężnik betonowy o wymiarach 20x30 cm na podsypce cementowo-piaskowej</t>
  </si>
  <si>
    <t>KNR-W 2-18 0704-02 + t, 9909/3</t>
  </si>
  <si>
    <t>Próba wodna szczelności sieci wodociągowych z rur PE o średnicy 160 mm ( odcinek długości 240,70m )</t>
  </si>
  <si>
    <t>200m -1 prób,</t>
  </si>
  <si>
    <t>KNR-W 2-18 0704-01 + t,9909/2</t>
  </si>
  <si>
    <t>Próba wodna szczelności sieci wodociągowych z rur PE o śr, do 125 mm ( odcinek długości 882,40m )</t>
  </si>
  <si>
    <t>KNR-W 2-18 0707-01 + t, 9910/3</t>
  </si>
  <si>
    <t>Dezynfekcja rurociągów sieci wodociągowych o śr, nominalnej do 150 mm ( odcinek długości 1237,80m )</t>
  </si>
  <si>
    <t>200m</t>
  </si>
  <si>
    <t>KNR-W 2-18 0708-01 + t, 9910/3</t>
  </si>
  <si>
    <t>Jednokrotne płukanie sieci wodociągowej o śr, nominalnej do 150 mm ( odcinek długości 1237,80m )</t>
  </si>
  <si>
    <t>odc,200m</t>
  </si>
  <si>
    <t>KNR-W 2-19 0102-01 analogia</t>
  </si>
  <si>
    <t>Oznakowanie trasy wodociągu taśmą ostrzegawczo-lokalizacyjną z tworzywa sztucznego z zatopioną wkładką metalową</t>
  </si>
  <si>
    <t>KNR-W 2-19 0134-03</t>
  </si>
  <si>
    <t>Oznakowanie trasy wodociągu na słupku betonowym</t>
  </si>
  <si>
    <t>KNR 2-01 0320-04 + piasek</t>
  </si>
  <si>
    <t>Zasypywanie wykopów liniowych o ścianach pionowych głębokości do 3 m gruntem kat, II - szerokość wykopów do 1,5 m - obsypanie rur wodociągowych piaskiem 30 cm ponad rurę ( wraz z dostarczeniem piasku )</t>
  </si>
  <si>
    <r>
      <rPr>
        <sz val="7"/>
        <rFont val="Arial"/>
        <charset val="1"/>
      </rPr>
      <t xml:space="preserve">KNR 4-01 0101-11 + 0101-12 </t>
    </r>
    <r>
      <rPr>
        <sz val="10"/>
        <rFont val="Times New Roman"/>
        <family val="1"/>
        <charset val="238"/>
      </rPr>
      <t>analogia</t>
    </r>
  </si>
  <si>
    <t>Zabezpieczenie kolizji z przewodami podziemnymi gazowymi i wodociągowymi skrzynką zbitą z desek gr, 42mm - wykonanie, ustawienie i rozebranie,</t>
  </si>
  <si>
    <r>
      <rPr>
        <sz val="7"/>
        <rFont val="Arial"/>
        <charset val="1"/>
      </rPr>
      <t xml:space="preserve">KNR 5-10 0303-02 </t>
    </r>
    <r>
      <rPr>
        <sz val="10"/>
        <rFont val="Times New Roman"/>
        <family val="1"/>
        <charset val="238"/>
      </rPr>
      <t>analogia</t>
    </r>
  </si>
  <si>
    <t>Zabezpieczenie kolizji z kablami elektrycznymi eNn rurą polipropylenową dwudzielną o śr, 110 mm</t>
  </si>
  <si>
    <r>
      <rPr>
        <sz val="7"/>
        <rFont val="Arial"/>
        <charset val="1"/>
      </rPr>
      <t xml:space="preserve">KNR 5-10 0303-03 </t>
    </r>
    <r>
      <rPr>
        <sz val="10"/>
        <rFont val="Times New Roman"/>
        <family val="1"/>
        <charset val="238"/>
      </rPr>
      <t>analogia</t>
    </r>
  </si>
  <si>
    <t>Zabezpieczenie kolizji z kablami elektrycznymi eSN i eWN rurą polipropylenową dwudzielną o śr, 160 mm</t>
  </si>
  <si>
    <t>Renowacja nawierzchni drogowych</t>
  </si>
  <si>
    <t>KNR 2-31 0103-04</t>
  </si>
  <si>
    <t>Mechaniczne profilowanie i zagęszczenie podłoża pod warstwy konstrukcyjne nawierzchni w gruncie kat, I-IV</t>
  </si>
  <si>
    <r>
      <rPr>
        <sz val="7"/>
        <rFont val="Arial"/>
        <charset val="1"/>
      </rPr>
      <t xml:space="preserve">KNR 2-31 0109-03 + 3*0109-04 + 0118-01 z,o, 2,12, 9901-01 </t>
    </r>
    <r>
      <rPr>
        <sz val="10"/>
        <rFont val="Times New Roman"/>
        <family val="1"/>
        <charset val="238"/>
      </rPr>
      <t>analogia</t>
    </r>
  </si>
  <si>
    <t>Podbudowa z piasku stabilizowanego cementem Rm=2,5 MPa gr, 15 cm z pielęgnacją piaskiem i wodą - roboty na przekopach węższych niż 2,5 m</t>
  </si>
  <si>
    <t>KNR 2-31 0114-05 + 12*0114-06 z,o, 2,12, 9901-02</t>
  </si>
  <si>
    <t>Podbudowa z mieszanki niezwiązanej z kruszywa o uziarnieniu 0/31,5mm, C90/3, stabilizowanego mechanicznie - warstwa o grubości po zagęszczeniu 20 cm - roboty na przekopach węższych niż 2,5 m</t>
  </si>
  <si>
    <t>KNR 2-31 1004-04</t>
  </si>
  <si>
    <t>Mechaniczne czyszczenie nawierzchni drogowej nieulepszonej - podbudowy z kruszywa pod warstwę wiążącą bitumiczną</t>
  </si>
  <si>
    <t>KNR 2-31 1004-07</t>
  </si>
  <si>
    <t>Skropienie nawierzchni drogowej asfaltem - pod warstwę wiążącą</t>
  </si>
  <si>
    <t>KNR 2-31 0310-01 z,o, 2,12, 9901-04</t>
  </si>
  <si>
    <t>Nawierzchnia asfaltowa - warstwa wiążąca z mieszanki mineralno-asfaltowej AC 16W 50/70 o grubości po zagęszczeniu 4 cm - roboty na przekopach węższych niż 2,5 m</t>
  </si>
  <si>
    <t>KNR 2-31 1004-06</t>
  </si>
  <si>
    <t>Mechaniczne czyszczenie nawierzchni drogowej ulepszonej (bitum) - pod warstwę ścieralną</t>
  </si>
  <si>
    <t>Skropienie nawierzchni drogowej asfaltem - pod warstwę ścieralną</t>
  </si>
  <si>
    <t>KNR 2-31 0310-05 + 1*0310-06 z,o, 2,12, 9901-04</t>
  </si>
  <si>
    <t>Nawierzchnia asfaltowa - warstwa ścieralna z mieszanki mineralno-asfaltowej AC8S 50/70 o grubości po zagęszczeniu 4 cm</t>
  </si>
  <si>
    <t>KNR 2-31 0204-03</t>
  </si>
  <si>
    <t>Odtworzenie nawierzchni z tłucznia kamiennego - grubość po zagęszczeniu 10 cm</t>
  </si>
  <si>
    <t>Wartość kosztorysowa robót bez podatku VAT</t>
  </si>
  <si>
    <t>Słownie:</t>
  </si>
  <si>
    <t xml:space="preserve"> Etap IV - Sieć wodociagowa z przyłączami ( odgałęzieniami ) w granicach pasa drogowego ul. Goździkowej, bocznej Goździkowej, Kosynierów, Ziemiańskiej               i Dębowej w Lublinie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</si>
</sst>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  <charset val="238"/>
    </font>
    <font>
      <sz val="7"/>
      <name val="Arial"/>
      <charset val="1"/>
    </font>
    <font>
      <b/>
      <sz val="11"/>
      <name val="Arial"/>
      <charset val="238"/>
    </font>
    <font>
      <b/>
      <sz val="7"/>
      <name val="Arial"/>
      <charset val="1"/>
    </font>
    <font>
      <b/>
      <sz val="7"/>
      <name val="Arial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 applyProtection="1"/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right" vertical="center"/>
    </xf>
    <xf numFmtId="0" fontId="1" fillId="0" borderId="5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/>
    </xf>
    <xf numFmtId="4" fontId="5" fillId="0" borderId="7" xfId="0" applyNumberFormat="1" applyFont="1" applyBorder="1" applyAlignment="1" applyProtection="1">
      <alignment horizontal="right" vertical="center"/>
    </xf>
    <xf numFmtId="0" fontId="3" fillId="0" borderId="5" xfId="0" applyFont="1" applyBorder="1" applyAlignment="1" applyProtection="1">
      <alignment horizontal="right" vertical="top"/>
    </xf>
    <xf numFmtId="0" fontId="5" fillId="0" borderId="6" xfId="0" applyFont="1" applyBorder="1" applyAlignment="1" applyProtection="1">
      <alignment horizontal="left" vertical="top"/>
    </xf>
    <xf numFmtId="0" fontId="1" fillId="0" borderId="5" xfId="0" applyFont="1" applyBorder="1" applyAlignment="1" applyProtection="1">
      <alignment horizontal="right" vertical="top"/>
    </xf>
    <xf numFmtId="0" fontId="1" fillId="0" borderId="6" xfId="0" applyFont="1" applyBorder="1" applyAlignment="1" applyProtection="1">
      <alignment horizontal="left" vertical="top" wrapText="1"/>
    </xf>
    <xf numFmtId="4" fontId="1" fillId="0" borderId="6" xfId="0" applyNumberFormat="1" applyFont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/>
    </xf>
    <xf numFmtId="0" fontId="1" fillId="0" borderId="8" xfId="0" applyFont="1" applyBorder="1" applyAlignment="1" applyProtection="1">
      <alignment horizontal="left" vertical="top" wrapText="1"/>
    </xf>
    <xf numFmtId="4" fontId="5" fillId="0" borderId="10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1" fillId="0" borderId="0" xfId="0" applyFont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right" vertical="center"/>
    </xf>
    <xf numFmtId="4" fontId="3" fillId="0" borderId="3" xfId="0" applyNumberFormat="1" applyFont="1" applyBorder="1" applyAlignment="1" applyProtection="1">
      <alignment horizontal="right" vertical="center"/>
    </xf>
    <xf numFmtId="4" fontId="3" fillId="0" borderId="4" xfId="0" applyNumberFormat="1" applyFont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top" wrapText="1"/>
    </xf>
    <xf numFmtId="0" fontId="1" fillId="0" borderId="6" xfId="0" applyFont="1" applyBorder="1" applyAlignment="1" applyProtection="1">
      <alignment horizontal="left" vertical="top"/>
    </xf>
    <xf numFmtId="0" fontId="1" fillId="0" borderId="8" xfId="0" applyFont="1" applyBorder="1" applyAlignment="1" applyProtection="1">
      <alignment horizontal="left" vertical="top"/>
    </xf>
    <xf numFmtId="0" fontId="3" fillId="0" borderId="9" xfId="0" applyFont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zoomScale="150" zoomScaleNormal="150" workbookViewId="0">
      <selection activeCell="A2" sqref="A2:G4"/>
    </sheetView>
  </sheetViews>
  <sheetFormatPr defaultColWidth="11.5703125" defaultRowHeight="12.75" x14ac:dyDescent="0.2"/>
  <cols>
    <col min="1" max="1" width="6.5703125" style="1" customWidth="1"/>
    <col min="2" max="2" width="9.85546875" style="2" customWidth="1"/>
    <col min="3" max="3" width="28.140625" style="2" customWidth="1"/>
    <col min="4" max="4" width="9.140625" style="3" customWidth="1"/>
    <col min="5" max="5" width="6.7109375" style="4" customWidth="1"/>
    <col min="6" max="6" width="9.140625" style="4" customWidth="1"/>
    <col min="7" max="7" width="10.140625" style="4" customWidth="1"/>
  </cols>
  <sheetData>
    <row r="1" spans="1:7" x14ac:dyDescent="0.2">
      <c r="A1" s="18" t="s">
        <v>0</v>
      </c>
      <c r="B1" s="18"/>
      <c r="C1" s="18"/>
      <c r="D1" s="18"/>
      <c r="E1" s="18"/>
      <c r="F1" s="18"/>
      <c r="G1" s="18"/>
    </row>
    <row r="2" spans="1:7" ht="12.75" customHeight="1" x14ac:dyDescent="0.2">
      <c r="A2" s="19" t="s">
        <v>153</v>
      </c>
      <c r="B2" s="19"/>
      <c r="C2" s="19"/>
      <c r="D2" s="19"/>
      <c r="E2" s="19"/>
      <c r="F2" s="19"/>
      <c r="G2" s="19"/>
    </row>
    <row r="3" spans="1:7" x14ac:dyDescent="0.2">
      <c r="A3" s="19"/>
      <c r="B3" s="19"/>
      <c r="C3" s="19"/>
      <c r="D3" s="19"/>
      <c r="E3" s="19"/>
      <c r="F3" s="19"/>
      <c r="G3" s="19"/>
    </row>
    <row r="4" spans="1:7" x14ac:dyDescent="0.2">
      <c r="A4" s="19"/>
      <c r="B4" s="19"/>
      <c r="C4" s="19"/>
      <c r="D4" s="19"/>
      <c r="E4" s="19"/>
      <c r="F4" s="19"/>
      <c r="G4" s="19"/>
    </row>
    <row r="5" spans="1:7" ht="12.75" customHeight="1" x14ac:dyDescent="0.2">
      <c r="A5" s="20" t="s">
        <v>2</v>
      </c>
      <c r="B5" s="21" t="s">
        <v>3</v>
      </c>
      <c r="C5" s="21" t="s">
        <v>4</v>
      </c>
      <c r="D5" s="22" t="s">
        <v>5</v>
      </c>
      <c r="E5" s="23" t="s">
        <v>6</v>
      </c>
      <c r="F5" s="24" t="s">
        <v>7</v>
      </c>
      <c r="G5" s="25" t="s">
        <v>8</v>
      </c>
    </row>
    <row r="6" spans="1:7" x14ac:dyDescent="0.2">
      <c r="A6" s="20"/>
      <c r="B6" s="21"/>
      <c r="C6" s="21"/>
      <c r="D6" s="22"/>
      <c r="E6" s="23"/>
      <c r="F6" s="24"/>
      <c r="G6" s="25"/>
    </row>
    <row r="7" spans="1:7" x14ac:dyDescent="0.2">
      <c r="A7" s="20"/>
      <c r="B7" s="21"/>
      <c r="C7" s="21"/>
      <c r="D7" s="22"/>
      <c r="E7" s="23"/>
      <c r="F7" s="24"/>
      <c r="G7" s="25"/>
    </row>
    <row r="8" spans="1:7" x14ac:dyDescent="0.2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</row>
    <row r="9" spans="1:7" ht="25.9" customHeight="1" x14ac:dyDescent="0.2">
      <c r="A9" s="26" t="s">
        <v>1</v>
      </c>
      <c r="B9" s="26"/>
      <c r="C9" s="26"/>
      <c r="D9" s="26"/>
      <c r="E9" s="26"/>
      <c r="F9" s="26"/>
      <c r="G9" s="7"/>
    </row>
    <row r="10" spans="1:7" ht="12.75" customHeight="1" x14ac:dyDescent="0.2">
      <c r="A10" s="8">
        <v>1</v>
      </c>
      <c r="B10" s="9"/>
      <c r="C10" s="27" t="s">
        <v>9</v>
      </c>
      <c r="D10" s="27"/>
      <c r="E10" s="27"/>
      <c r="F10" s="27"/>
      <c r="G10" s="27"/>
    </row>
    <row r="11" spans="1:7" ht="29.25" x14ac:dyDescent="0.2">
      <c r="A11" s="10">
        <v>1</v>
      </c>
      <c r="B11" s="11" t="s">
        <v>10</v>
      </c>
      <c r="C11" s="11" t="s">
        <v>11</v>
      </c>
      <c r="D11" s="6" t="s">
        <v>12</v>
      </c>
      <c r="E11" s="12">
        <v>420</v>
      </c>
      <c r="F11" s="13"/>
      <c r="G11" s="7">
        <f>E11*F11</f>
        <v>0</v>
      </c>
    </row>
    <row r="12" spans="1:7" ht="29.25" x14ac:dyDescent="0.2">
      <c r="A12" s="10">
        <v>2</v>
      </c>
      <c r="B12" s="11" t="s">
        <v>13</v>
      </c>
      <c r="C12" s="11" t="s">
        <v>14</v>
      </c>
      <c r="D12" s="6" t="s">
        <v>12</v>
      </c>
      <c r="E12" s="12">
        <v>81.599999999999994</v>
      </c>
      <c r="F12" s="13"/>
      <c r="G12" s="7">
        <f>E12*F12</f>
        <v>0</v>
      </c>
    </row>
    <row r="13" spans="1:7" ht="29.25" x14ac:dyDescent="0.2">
      <c r="A13" s="10">
        <v>3</v>
      </c>
      <c r="B13" s="11" t="s">
        <v>15</v>
      </c>
      <c r="C13" s="11" t="s">
        <v>16</v>
      </c>
      <c r="D13" s="6" t="s">
        <v>12</v>
      </c>
      <c r="E13" s="12">
        <v>64</v>
      </c>
      <c r="F13" s="13"/>
      <c r="G13" s="7">
        <f>E13*F13</f>
        <v>0</v>
      </c>
    </row>
    <row r="14" spans="1:7" ht="48.75" x14ac:dyDescent="0.2">
      <c r="A14" s="10">
        <v>4</v>
      </c>
      <c r="B14" s="11" t="s">
        <v>17</v>
      </c>
      <c r="C14" s="11" t="s">
        <v>18</v>
      </c>
      <c r="D14" s="6" t="s">
        <v>19</v>
      </c>
      <c r="E14" s="12">
        <v>32.86</v>
      </c>
      <c r="F14" s="13"/>
      <c r="G14" s="7">
        <f>E14*F14</f>
        <v>0</v>
      </c>
    </row>
    <row r="15" spans="1:7" x14ac:dyDescent="0.2">
      <c r="A15" s="10"/>
      <c r="B15" s="28"/>
      <c r="C15" s="28"/>
      <c r="D15" s="28"/>
      <c r="E15" s="28"/>
      <c r="F15" s="28"/>
      <c r="G15" s="7">
        <f>G14+G13+G12+G11</f>
        <v>0</v>
      </c>
    </row>
    <row r="16" spans="1:7" ht="12.75" customHeight="1" x14ac:dyDescent="0.2">
      <c r="A16" s="8">
        <v>2</v>
      </c>
      <c r="B16" s="9"/>
      <c r="C16" s="27" t="s">
        <v>20</v>
      </c>
      <c r="D16" s="27"/>
      <c r="E16" s="27"/>
      <c r="F16" s="27"/>
      <c r="G16" s="27"/>
    </row>
    <row r="17" spans="1:7" ht="39" x14ac:dyDescent="0.2">
      <c r="A17" s="10">
        <v>5</v>
      </c>
      <c r="B17" s="11" t="s">
        <v>21</v>
      </c>
      <c r="C17" s="11" t="s">
        <v>22</v>
      </c>
      <c r="D17" s="6" t="s">
        <v>19</v>
      </c>
      <c r="E17" s="12">
        <v>864.03</v>
      </c>
      <c r="F17" s="13"/>
      <c r="G17" s="7">
        <f t="shared" ref="G17:G27" si="0">E17*F17</f>
        <v>0</v>
      </c>
    </row>
    <row r="18" spans="1:7" ht="29.25" x14ac:dyDescent="0.2">
      <c r="A18" s="10">
        <v>6</v>
      </c>
      <c r="B18" s="11" t="s">
        <v>23</v>
      </c>
      <c r="C18" s="11" t="s">
        <v>24</v>
      </c>
      <c r="D18" s="6" t="s">
        <v>19</v>
      </c>
      <c r="E18" s="12">
        <v>1009.23</v>
      </c>
      <c r="F18" s="13"/>
      <c r="G18" s="7">
        <f t="shared" si="0"/>
        <v>0</v>
      </c>
    </row>
    <row r="19" spans="1:7" ht="48.75" x14ac:dyDescent="0.2">
      <c r="A19" s="10">
        <v>7</v>
      </c>
      <c r="B19" s="11" t="s">
        <v>25</v>
      </c>
      <c r="C19" s="11" t="s">
        <v>26</v>
      </c>
      <c r="D19" s="6" t="s">
        <v>19</v>
      </c>
      <c r="E19" s="12">
        <v>208.14</v>
      </c>
      <c r="F19" s="13"/>
      <c r="G19" s="7">
        <f t="shared" si="0"/>
        <v>0</v>
      </c>
    </row>
    <row r="20" spans="1:7" ht="34.35" customHeight="1" x14ac:dyDescent="0.2">
      <c r="A20" s="10">
        <v>8</v>
      </c>
      <c r="B20" s="14" t="s">
        <v>27</v>
      </c>
      <c r="C20" s="11" t="s">
        <v>28</v>
      </c>
      <c r="D20" s="6" t="s">
        <v>12</v>
      </c>
      <c r="E20" s="12">
        <v>4645.1400000000003</v>
      </c>
      <c r="F20" s="13"/>
      <c r="G20" s="7">
        <f t="shared" si="0"/>
        <v>0</v>
      </c>
    </row>
    <row r="21" spans="1:7" ht="29.85" customHeight="1" x14ac:dyDescent="0.2">
      <c r="A21" s="10">
        <v>9</v>
      </c>
      <c r="B21" s="11" t="s">
        <v>29</v>
      </c>
      <c r="C21" s="11" t="s">
        <v>30</v>
      </c>
      <c r="D21" s="6" t="s">
        <v>19</v>
      </c>
      <c r="E21" s="12">
        <v>121.74</v>
      </c>
      <c r="F21" s="13"/>
      <c r="G21" s="7">
        <f t="shared" si="0"/>
        <v>0</v>
      </c>
    </row>
    <row r="22" spans="1:7" ht="29.25" x14ac:dyDescent="0.2">
      <c r="A22" s="10">
        <v>10</v>
      </c>
      <c r="B22" s="11" t="s">
        <v>31</v>
      </c>
      <c r="C22" s="11" t="s">
        <v>32</v>
      </c>
      <c r="D22" s="6" t="s">
        <v>19</v>
      </c>
      <c r="E22" s="12">
        <v>1095.6300000000001</v>
      </c>
      <c r="F22" s="13"/>
      <c r="G22" s="7">
        <f t="shared" si="0"/>
        <v>0</v>
      </c>
    </row>
    <row r="23" spans="1:7" ht="48.75" x14ac:dyDescent="0.2">
      <c r="A23" s="10">
        <v>11</v>
      </c>
      <c r="B23" s="11" t="s">
        <v>33</v>
      </c>
      <c r="C23" s="11" t="s">
        <v>34</v>
      </c>
      <c r="D23" s="6" t="s">
        <v>19</v>
      </c>
      <c r="E23" s="12">
        <v>34.369999999999997</v>
      </c>
      <c r="F23" s="13"/>
      <c r="G23" s="7">
        <f t="shared" si="0"/>
        <v>0</v>
      </c>
    </row>
    <row r="24" spans="1:7" ht="48.75" x14ac:dyDescent="0.2">
      <c r="A24" s="10">
        <v>12</v>
      </c>
      <c r="B24" s="11" t="s">
        <v>35</v>
      </c>
      <c r="C24" s="11" t="s">
        <v>36</v>
      </c>
      <c r="D24" s="6" t="s">
        <v>19</v>
      </c>
      <c r="E24" s="12">
        <v>309.33</v>
      </c>
      <c r="F24" s="13"/>
      <c r="G24" s="7">
        <f t="shared" si="0"/>
        <v>0</v>
      </c>
    </row>
    <row r="25" spans="1:7" ht="39" x14ac:dyDescent="0.2">
      <c r="A25" s="10">
        <v>13</v>
      </c>
      <c r="B25" s="11" t="s">
        <v>37</v>
      </c>
      <c r="C25" s="11" t="s">
        <v>38</v>
      </c>
      <c r="D25" s="6" t="s">
        <v>19</v>
      </c>
      <c r="E25" s="12">
        <v>271.73</v>
      </c>
      <c r="F25" s="13"/>
      <c r="G25" s="7">
        <f t="shared" si="0"/>
        <v>0</v>
      </c>
    </row>
    <row r="26" spans="1:7" ht="39" x14ac:dyDescent="0.2">
      <c r="A26" s="10">
        <v>14</v>
      </c>
      <c r="B26" s="11" t="s">
        <v>37</v>
      </c>
      <c r="C26" s="11" t="s">
        <v>39</v>
      </c>
      <c r="D26" s="6" t="s">
        <v>19</v>
      </c>
      <c r="E26" s="12">
        <v>71.97</v>
      </c>
      <c r="F26" s="13"/>
      <c r="G26" s="7">
        <f t="shared" si="0"/>
        <v>0</v>
      </c>
    </row>
    <row r="27" spans="1:7" ht="29.25" x14ac:dyDescent="0.2">
      <c r="A27" s="10">
        <v>15</v>
      </c>
      <c r="B27" s="11" t="s">
        <v>40</v>
      </c>
      <c r="C27" s="11" t="s">
        <v>41</v>
      </c>
      <c r="D27" s="6" t="s">
        <v>19</v>
      </c>
      <c r="E27" s="12">
        <v>1217.3699999999999</v>
      </c>
      <c r="F27" s="13"/>
      <c r="G27" s="7">
        <f t="shared" si="0"/>
        <v>0</v>
      </c>
    </row>
    <row r="28" spans="1:7" x14ac:dyDescent="0.2">
      <c r="A28" s="10"/>
      <c r="B28" s="28"/>
      <c r="C28" s="28"/>
      <c r="D28" s="28"/>
      <c r="E28" s="28"/>
      <c r="F28" s="28"/>
      <c r="G28" s="7">
        <f>G27+G26+G25+G24+G23+G22+G21+G20+G19+G18+G17</f>
        <v>0</v>
      </c>
    </row>
    <row r="29" spans="1:7" ht="12.75" customHeight="1" x14ac:dyDescent="0.2">
      <c r="A29" s="8">
        <v>3</v>
      </c>
      <c r="B29" s="9"/>
      <c r="C29" s="27" t="s">
        <v>42</v>
      </c>
      <c r="D29" s="27"/>
      <c r="E29" s="27"/>
      <c r="F29" s="27"/>
      <c r="G29" s="27"/>
    </row>
    <row r="30" spans="1:7" ht="19.5" x14ac:dyDescent="0.2">
      <c r="A30" s="10">
        <v>16</v>
      </c>
      <c r="B30" s="11" t="s">
        <v>43</v>
      </c>
      <c r="C30" s="11" t="s">
        <v>44</v>
      </c>
      <c r="D30" s="6" t="s">
        <v>19</v>
      </c>
      <c r="E30" s="12">
        <v>94.04</v>
      </c>
      <c r="F30" s="13"/>
      <c r="G30" s="7">
        <f t="shared" ref="G30:G76" si="1">E30*F30</f>
        <v>0</v>
      </c>
    </row>
    <row r="31" spans="1:7" ht="29.25" x14ac:dyDescent="0.2">
      <c r="A31" s="10">
        <v>17</v>
      </c>
      <c r="B31" s="11" t="s">
        <v>45</v>
      </c>
      <c r="C31" s="11" t="s">
        <v>46</v>
      </c>
      <c r="D31" s="6" t="s">
        <v>47</v>
      </c>
      <c r="E31" s="12">
        <v>240.7</v>
      </c>
      <c r="F31" s="13"/>
      <c r="G31" s="7">
        <f t="shared" si="1"/>
        <v>0</v>
      </c>
    </row>
    <row r="32" spans="1:7" ht="29.25" x14ac:dyDescent="0.2">
      <c r="A32" s="10">
        <v>18</v>
      </c>
      <c r="B32" s="11" t="s">
        <v>48</v>
      </c>
      <c r="C32" s="11" t="s">
        <v>49</v>
      </c>
      <c r="D32" s="6" t="s">
        <v>50</v>
      </c>
      <c r="E32" s="12">
        <v>20</v>
      </c>
      <c r="F32" s="13"/>
      <c r="G32" s="7">
        <f t="shared" si="1"/>
        <v>0</v>
      </c>
    </row>
    <row r="33" spans="1:7" ht="29.25" x14ac:dyDescent="0.2">
      <c r="A33" s="10">
        <v>19</v>
      </c>
      <c r="B33" s="11" t="s">
        <v>51</v>
      </c>
      <c r="C33" s="11" t="s">
        <v>52</v>
      </c>
      <c r="D33" s="6" t="s">
        <v>47</v>
      </c>
      <c r="E33" s="12">
        <v>699.9</v>
      </c>
      <c r="F33" s="13"/>
      <c r="G33" s="7">
        <f t="shared" si="1"/>
        <v>0</v>
      </c>
    </row>
    <row r="34" spans="1:7" ht="34.35" customHeight="1" x14ac:dyDescent="0.2">
      <c r="A34" s="10">
        <v>20</v>
      </c>
      <c r="B34" s="14" t="s">
        <v>53</v>
      </c>
      <c r="C34" s="11" t="s">
        <v>54</v>
      </c>
      <c r="D34" s="6" t="s">
        <v>47</v>
      </c>
      <c r="E34" s="12">
        <v>5</v>
      </c>
      <c r="F34" s="13"/>
      <c r="G34" s="7">
        <f t="shared" si="1"/>
        <v>0</v>
      </c>
    </row>
    <row r="35" spans="1:7" ht="29.25" x14ac:dyDescent="0.2">
      <c r="A35" s="10">
        <v>21</v>
      </c>
      <c r="B35" s="11" t="s">
        <v>55</v>
      </c>
      <c r="C35" s="11" t="s">
        <v>56</v>
      </c>
      <c r="D35" s="6" t="s">
        <v>57</v>
      </c>
      <c r="E35" s="12">
        <v>9</v>
      </c>
      <c r="F35" s="13"/>
      <c r="G35" s="7">
        <f t="shared" si="1"/>
        <v>0</v>
      </c>
    </row>
    <row r="36" spans="1:7" ht="29.25" x14ac:dyDescent="0.2">
      <c r="A36" s="10">
        <v>22</v>
      </c>
      <c r="B36" s="11" t="s">
        <v>58</v>
      </c>
      <c r="C36" s="11" t="s">
        <v>59</v>
      </c>
      <c r="D36" s="6" t="s">
        <v>50</v>
      </c>
      <c r="E36" s="12">
        <v>77</v>
      </c>
      <c r="F36" s="13"/>
      <c r="G36" s="7">
        <f t="shared" si="1"/>
        <v>0</v>
      </c>
    </row>
    <row r="37" spans="1:7" ht="19.5" x14ac:dyDescent="0.2">
      <c r="A37" s="10">
        <v>23</v>
      </c>
      <c r="B37" s="11" t="s">
        <v>60</v>
      </c>
      <c r="C37" s="11" t="s">
        <v>61</v>
      </c>
      <c r="D37" s="6" t="s">
        <v>57</v>
      </c>
      <c r="E37" s="12">
        <v>3</v>
      </c>
      <c r="F37" s="13"/>
      <c r="G37" s="7">
        <f t="shared" si="1"/>
        <v>0</v>
      </c>
    </row>
    <row r="38" spans="1:7" ht="29.25" x14ac:dyDescent="0.2">
      <c r="A38" s="10">
        <v>24</v>
      </c>
      <c r="B38" s="11" t="s">
        <v>62</v>
      </c>
      <c r="C38" s="11" t="s">
        <v>63</v>
      </c>
      <c r="D38" s="6" t="s">
        <v>64</v>
      </c>
      <c r="E38" s="12">
        <v>1</v>
      </c>
      <c r="F38" s="13"/>
      <c r="G38" s="7">
        <f t="shared" si="1"/>
        <v>0</v>
      </c>
    </row>
    <row r="39" spans="1:7" ht="78" x14ac:dyDescent="0.2">
      <c r="A39" s="10">
        <v>25</v>
      </c>
      <c r="B39" s="11" t="s">
        <v>65</v>
      </c>
      <c r="C39" s="11" t="s">
        <v>66</v>
      </c>
      <c r="D39" s="6" t="s">
        <v>64</v>
      </c>
      <c r="E39" s="12">
        <v>1</v>
      </c>
      <c r="F39" s="13"/>
      <c r="G39" s="7">
        <f t="shared" si="1"/>
        <v>0</v>
      </c>
    </row>
    <row r="40" spans="1:7" ht="39" x14ac:dyDescent="0.2">
      <c r="A40" s="10">
        <v>26</v>
      </c>
      <c r="B40" s="11" t="s">
        <v>67</v>
      </c>
      <c r="C40" s="11" t="s">
        <v>68</v>
      </c>
      <c r="D40" s="6" t="s">
        <v>64</v>
      </c>
      <c r="E40" s="12">
        <v>1</v>
      </c>
      <c r="F40" s="13"/>
      <c r="G40" s="7">
        <f t="shared" si="1"/>
        <v>0</v>
      </c>
    </row>
    <row r="41" spans="1:7" ht="48.75" x14ac:dyDescent="0.2">
      <c r="A41" s="10">
        <v>27</v>
      </c>
      <c r="B41" s="11" t="s">
        <v>69</v>
      </c>
      <c r="C41" s="11" t="s">
        <v>70</v>
      </c>
      <c r="D41" s="6" t="s">
        <v>57</v>
      </c>
      <c r="E41" s="12">
        <v>5</v>
      </c>
      <c r="F41" s="13"/>
      <c r="G41" s="7">
        <f t="shared" si="1"/>
        <v>0</v>
      </c>
    </row>
    <row r="42" spans="1:7" ht="39" x14ac:dyDescent="0.2">
      <c r="A42" s="10">
        <v>28</v>
      </c>
      <c r="B42" s="11" t="s">
        <v>69</v>
      </c>
      <c r="C42" s="11" t="s">
        <v>71</v>
      </c>
      <c r="D42" s="6" t="s">
        <v>57</v>
      </c>
      <c r="E42" s="12">
        <v>2</v>
      </c>
      <c r="F42" s="13"/>
      <c r="G42" s="7">
        <f t="shared" si="1"/>
        <v>0</v>
      </c>
    </row>
    <row r="43" spans="1:7" ht="39" x14ac:dyDescent="0.2">
      <c r="A43" s="10">
        <v>29</v>
      </c>
      <c r="B43" s="11" t="s">
        <v>69</v>
      </c>
      <c r="C43" s="11" t="s">
        <v>72</v>
      </c>
      <c r="D43" s="6" t="s">
        <v>57</v>
      </c>
      <c r="E43" s="12">
        <v>1</v>
      </c>
      <c r="F43" s="13"/>
      <c r="G43" s="7">
        <f t="shared" si="1"/>
        <v>0</v>
      </c>
    </row>
    <row r="44" spans="1:7" ht="39" x14ac:dyDescent="0.2">
      <c r="A44" s="10">
        <v>30</v>
      </c>
      <c r="B44" s="11" t="s">
        <v>69</v>
      </c>
      <c r="C44" s="11" t="s">
        <v>73</v>
      </c>
      <c r="D44" s="6" t="s">
        <v>57</v>
      </c>
      <c r="E44" s="12">
        <v>2</v>
      </c>
      <c r="F44" s="13"/>
      <c r="G44" s="7">
        <f t="shared" si="1"/>
        <v>0</v>
      </c>
    </row>
    <row r="45" spans="1:7" ht="48.75" x14ac:dyDescent="0.2">
      <c r="A45" s="10">
        <v>31</v>
      </c>
      <c r="B45" s="11" t="s">
        <v>74</v>
      </c>
      <c r="C45" s="11" t="s">
        <v>75</v>
      </c>
      <c r="D45" s="6" t="s">
        <v>57</v>
      </c>
      <c r="E45" s="12">
        <v>8</v>
      </c>
      <c r="F45" s="13"/>
      <c r="G45" s="7">
        <f t="shared" si="1"/>
        <v>0</v>
      </c>
    </row>
    <row r="46" spans="1:7" ht="39" x14ac:dyDescent="0.2">
      <c r="A46" s="10">
        <v>32</v>
      </c>
      <c r="B46" s="11" t="s">
        <v>74</v>
      </c>
      <c r="C46" s="11" t="s">
        <v>76</v>
      </c>
      <c r="D46" s="6" t="s">
        <v>57</v>
      </c>
      <c r="E46" s="12">
        <v>2</v>
      </c>
      <c r="F46" s="13"/>
      <c r="G46" s="7">
        <f t="shared" si="1"/>
        <v>0</v>
      </c>
    </row>
    <row r="47" spans="1:7" ht="39" x14ac:dyDescent="0.2">
      <c r="A47" s="10">
        <v>33</v>
      </c>
      <c r="B47" s="11" t="s">
        <v>74</v>
      </c>
      <c r="C47" s="11" t="s">
        <v>77</v>
      </c>
      <c r="D47" s="6" t="s">
        <v>57</v>
      </c>
      <c r="E47" s="12">
        <v>2</v>
      </c>
      <c r="F47" s="13"/>
      <c r="G47" s="7">
        <f t="shared" si="1"/>
        <v>0</v>
      </c>
    </row>
    <row r="48" spans="1:7" ht="58.5" x14ac:dyDescent="0.2">
      <c r="A48" s="10">
        <v>34</v>
      </c>
      <c r="B48" s="11" t="s">
        <v>74</v>
      </c>
      <c r="C48" s="11" t="s">
        <v>78</v>
      </c>
      <c r="D48" s="6" t="s">
        <v>57</v>
      </c>
      <c r="E48" s="12">
        <v>1</v>
      </c>
      <c r="F48" s="13"/>
      <c r="G48" s="7">
        <f t="shared" si="1"/>
        <v>0</v>
      </c>
    </row>
    <row r="49" spans="1:7" ht="29.25" x14ac:dyDescent="0.2">
      <c r="A49" s="10">
        <v>35</v>
      </c>
      <c r="B49" s="11" t="s">
        <v>67</v>
      </c>
      <c r="C49" s="11" t="s">
        <v>79</v>
      </c>
      <c r="D49" s="6" t="s">
        <v>64</v>
      </c>
      <c r="E49" s="12">
        <v>1</v>
      </c>
      <c r="F49" s="13"/>
      <c r="G49" s="7">
        <f t="shared" si="1"/>
        <v>0</v>
      </c>
    </row>
    <row r="50" spans="1:7" ht="29.25" x14ac:dyDescent="0.2">
      <c r="A50" s="10">
        <v>36</v>
      </c>
      <c r="B50" s="11" t="s">
        <v>80</v>
      </c>
      <c r="C50" s="11" t="s">
        <v>81</v>
      </c>
      <c r="D50" s="6" t="s">
        <v>64</v>
      </c>
      <c r="E50" s="12">
        <v>2</v>
      </c>
      <c r="F50" s="13"/>
      <c r="G50" s="7">
        <f t="shared" si="1"/>
        <v>0</v>
      </c>
    </row>
    <row r="51" spans="1:7" ht="58.5" x14ac:dyDescent="0.2">
      <c r="A51" s="10">
        <v>37</v>
      </c>
      <c r="B51" s="11" t="s">
        <v>82</v>
      </c>
      <c r="C51" s="11" t="s">
        <v>83</v>
      </c>
      <c r="D51" s="6" t="s">
        <v>64</v>
      </c>
      <c r="E51" s="12">
        <v>2</v>
      </c>
      <c r="F51" s="13"/>
      <c r="G51" s="7">
        <f t="shared" si="1"/>
        <v>0</v>
      </c>
    </row>
    <row r="52" spans="1:7" ht="39" x14ac:dyDescent="0.2">
      <c r="A52" s="10">
        <v>38</v>
      </c>
      <c r="B52" s="11" t="s">
        <v>84</v>
      </c>
      <c r="C52" s="11" t="s">
        <v>85</v>
      </c>
      <c r="D52" s="6" t="s">
        <v>57</v>
      </c>
      <c r="E52" s="12">
        <v>1</v>
      </c>
      <c r="F52" s="13"/>
      <c r="G52" s="7">
        <f t="shared" si="1"/>
        <v>0</v>
      </c>
    </row>
    <row r="53" spans="1:7" ht="39" x14ac:dyDescent="0.2">
      <c r="A53" s="10">
        <v>39</v>
      </c>
      <c r="B53" s="11" t="s">
        <v>86</v>
      </c>
      <c r="C53" s="11" t="s">
        <v>87</v>
      </c>
      <c r="D53" s="6" t="s">
        <v>57</v>
      </c>
      <c r="E53" s="12">
        <v>4</v>
      </c>
      <c r="F53" s="13"/>
      <c r="G53" s="7">
        <f t="shared" si="1"/>
        <v>0</v>
      </c>
    </row>
    <row r="54" spans="1:7" ht="97.5" x14ac:dyDescent="0.2">
      <c r="A54" s="10">
        <v>40</v>
      </c>
      <c r="B54" s="11" t="s">
        <v>88</v>
      </c>
      <c r="C54" s="11" t="s">
        <v>89</v>
      </c>
      <c r="D54" s="6" t="s">
        <v>64</v>
      </c>
      <c r="E54" s="12">
        <v>5</v>
      </c>
      <c r="F54" s="13"/>
      <c r="G54" s="7">
        <f t="shared" si="1"/>
        <v>0</v>
      </c>
    </row>
    <row r="55" spans="1:7" ht="97.5" x14ac:dyDescent="0.2">
      <c r="A55" s="10">
        <v>41</v>
      </c>
      <c r="B55" s="11" t="s">
        <v>88</v>
      </c>
      <c r="C55" s="11" t="s">
        <v>90</v>
      </c>
      <c r="D55" s="6" t="s">
        <v>64</v>
      </c>
      <c r="E55" s="12">
        <v>3</v>
      </c>
      <c r="F55" s="13"/>
      <c r="G55" s="7">
        <f t="shared" si="1"/>
        <v>0</v>
      </c>
    </row>
    <row r="56" spans="1:7" ht="68.25" x14ac:dyDescent="0.2">
      <c r="A56" s="10">
        <v>42</v>
      </c>
      <c r="B56" s="11" t="s">
        <v>91</v>
      </c>
      <c r="C56" s="11" t="s">
        <v>92</v>
      </c>
      <c r="D56" s="6" t="s">
        <v>47</v>
      </c>
      <c r="E56" s="12">
        <v>62.8</v>
      </c>
      <c r="F56" s="13"/>
      <c r="G56" s="7">
        <f t="shared" si="1"/>
        <v>0</v>
      </c>
    </row>
    <row r="57" spans="1:7" ht="58.5" x14ac:dyDescent="0.2">
      <c r="A57" s="10">
        <v>43</v>
      </c>
      <c r="B57" s="11" t="s">
        <v>93</v>
      </c>
      <c r="C57" s="11" t="s">
        <v>94</v>
      </c>
      <c r="D57" s="6" t="s">
        <v>47</v>
      </c>
      <c r="E57" s="12">
        <v>82.4</v>
      </c>
      <c r="F57" s="13"/>
      <c r="G57" s="7">
        <f t="shared" si="1"/>
        <v>0</v>
      </c>
    </row>
    <row r="58" spans="1:7" ht="68.25" x14ac:dyDescent="0.2">
      <c r="A58" s="10">
        <v>44</v>
      </c>
      <c r="B58" s="11" t="s">
        <v>93</v>
      </c>
      <c r="C58" s="11" t="s">
        <v>95</v>
      </c>
      <c r="D58" s="6" t="s">
        <v>47</v>
      </c>
      <c r="E58" s="12">
        <v>32.299999999999997</v>
      </c>
      <c r="F58" s="13"/>
      <c r="G58" s="7">
        <f t="shared" si="1"/>
        <v>0</v>
      </c>
    </row>
    <row r="59" spans="1:7" ht="39" x14ac:dyDescent="0.2">
      <c r="A59" s="10">
        <v>45</v>
      </c>
      <c r="B59" s="11" t="s">
        <v>84</v>
      </c>
      <c r="C59" s="11" t="s">
        <v>96</v>
      </c>
      <c r="D59" s="6" t="s">
        <v>57</v>
      </c>
      <c r="E59" s="12">
        <v>11</v>
      </c>
      <c r="F59" s="13"/>
      <c r="G59" s="7">
        <f t="shared" si="1"/>
        <v>0</v>
      </c>
    </row>
    <row r="60" spans="1:7" ht="39" x14ac:dyDescent="0.2">
      <c r="A60" s="10">
        <v>46</v>
      </c>
      <c r="B60" s="11" t="s">
        <v>86</v>
      </c>
      <c r="C60" s="11" t="s">
        <v>97</v>
      </c>
      <c r="D60" s="6" t="s">
        <v>57</v>
      </c>
      <c r="E60" s="12">
        <v>22</v>
      </c>
      <c r="F60" s="13"/>
      <c r="G60" s="7">
        <f t="shared" si="1"/>
        <v>0</v>
      </c>
    </row>
    <row r="61" spans="1:7" ht="39" x14ac:dyDescent="0.2">
      <c r="A61" s="10">
        <v>47</v>
      </c>
      <c r="B61" s="11" t="s">
        <v>98</v>
      </c>
      <c r="C61" s="11" t="s">
        <v>99</v>
      </c>
      <c r="D61" s="6" t="s">
        <v>57</v>
      </c>
      <c r="E61" s="12">
        <v>1</v>
      </c>
      <c r="F61" s="13"/>
      <c r="G61" s="7">
        <f t="shared" si="1"/>
        <v>0</v>
      </c>
    </row>
    <row r="62" spans="1:7" ht="39" x14ac:dyDescent="0.2">
      <c r="A62" s="10">
        <v>48</v>
      </c>
      <c r="B62" s="11" t="s">
        <v>100</v>
      </c>
      <c r="C62" s="11" t="s">
        <v>101</v>
      </c>
      <c r="D62" s="6" t="s">
        <v>57</v>
      </c>
      <c r="E62" s="12">
        <v>1</v>
      </c>
      <c r="F62" s="13"/>
      <c r="G62" s="7">
        <f t="shared" si="1"/>
        <v>0</v>
      </c>
    </row>
    <row r="63" spans="1:7" ht="68.25" x14ac:dyDescent="0.2">
      <c r="A63" s="10">
        <v>49</v>
      </c>
      <c r="B63" s="11" t="s">
        <v>82</v>
      </c>
      <c r="C63" s="11" t="s">
        <v>102</v>
      </c>
      <c r="D63" s="6" t="s">
        <v>64</v>
      </c>
      <c r="E63" s="12">
        <v>3</v>
      </c>
      <c r="F63" s="13"/>
      <c r="G63" s="7">
        <f t="shared" si="1"/>
        <v>0</v>
      </c>
    </row>
    <row r="64" spans="1:7" ht="78" x14ac:dyDescent="0.2">
      <c r="A64" s="10">
        <v>50</v>
      </c>
      <c r="B64" s="11" t="s">
        <v>82</v>
      </c>
      <c r="C64" s="11" t="s">
        <v>103</v>
      </c>
      <c r="D64" s="6" t="s">
        <v>64</v>
      </c>
      <c r="E64" s="12">
        <v>33</v>
      </c>
      <c r="F64" s="13"/>
      <c r="G64" s="7">
        <f t="shared" si="1"/>
        <v>0</v>
      </c>
    </row>
    <row r="65" spans="1:7" ht="39" x14ac:dyDescent="0.2">
      <c r="A65" s="10">
        <v>51</v>
      </c>
      <c r="B65" s="11" t="s">
        <v>104</v>
      </c>
      <c r="C65" s="11" t="s">
        <v>105</v>
      </c>
      <c r="D65" s="6" t="s">
        <v>19</v>
      </c>
      <c r="E65" s="12">
        <v>1.76</v>
      </c>
      <c r="F65" s="13"/>
      <c r="G65" s="7">
        <f t="shared" si="1"/>
        <v>0</v>
      </c>
    </row>
    <row r="66" spans="1:7" ht="29.25" x14ac:dyDescent="0.2">
      <c r="A66" s="10">
        <v>52</v>
      </c>
      <c r="B66" s="11" t="s">
        <v>106</v>
      </c>
      <c r="C66" s="11" t="s">
        <v>107</v>
      </c>
      <c r="D66" s="6" t="s">
        <v>47</v>
      </c>
      <c r="E66" s="12">
        <v>2</v>
      </c>
      <c r="F66" s="13"/>
      <c r="G66" s="7">
        <f t="shared" si="1"/>
        <v>0</v>
      </c>
    </row>
    <row r="67" spans="1:7" ht="29.25" x14ac:dyDescent="0.2">
      <c r="A67" s="10">
        <v>53</v>
      </c>
      <c r="B67" s="11" t="s">
        <v>108</v>
      </c>
      <c r="C67" s="11" t="s">
        <v>109</v>
      </c>
      <c r="D67" s="6" t="s">
        <v>110</v>
      </c>
      <c r="E67" s="12">
        <v>1</v>
      </c>
      <c r="F67" s="13"/>
      <c r="G67" s="7">
        <f t="shared" si="1"/>
        <v>0</v>
      </c>
    </row>
    <row r="68" spans="1:7" ht="29.25" x14ac:dyDescent="0.2">
      <c r="A68" s="10">
        <v>54</v>
      </c>
      <c r="B68" s="11" t="s">
        <v>111</v>
      </c>
      <c r="C68" s="11" t="s">
        <v>112</v>
      </c>
      <c r="D68" s="6" t="s">
        <v>110</v>
      </c>
      <c r="E68" s="12">
        <v>4</v>
      </c>
      <c r="F68" s="13"/>
      <c r="G68" s="7">
        <f t="shared" si="1"/>
        <v>0</v>
      </c>
    </row>
    <row r="69" spans="1:7" ht="29.25" x14ac:dyDescent="0.2">
      <c r="A69" s="10">
        <v>55</v>
      </c>
      <c r="B69" s="11" t="s">
        <v>113</v>
      </c>
      <c r="C69" s="11" t="s">
        <v>114</v>
      </c>
      <c r="D69" s="6" t="s">
        <v>115</v>
      </c>
      <c r="E69" s="12">
        <v>6</v>
      </c>
      <c r="F69" s="13"/>
      <c r="G69" s="7">
        <f t="shared" si="1"/>
        <v>0</v>
      </c>
    </row>
    <row r="70" spans="1:7" ht="29.25" x14ac:dyDescent="0.2">
      <c r="A70" s="10">
        <v>56</v>
      </c>
      <c r="B70" s="11" t="s">
        <v>116</v>
      </c>
      <c r="C70" s="11" t="s">
        <v>117</v>
      </c>
      <c r="D70" s="6" t="s">
        <v>118</v>
      </c>
      <c r="E70" s="12">
        <v>12</v>
      </c>
      <c r="F70" s="13"/>
      <c r="G70" s="7">
        <f t="shared" si="1"/>
        <v>0</v>
      </c>
    </row>
    <row r="71" spans="1:7" ht="29.25" x14ac:dyDescent="0.2">
      <c r="A71" s="10">
        <v>57</v>
      </c>
      <c r="B71" s="11" t="s">
        <v>119</v>
      </c>
      <c r="C71" s="11" t="s">
        <v>120</v>
      </c>
      <c r="D71" s="6" t="s">
        <v>47</v>
      </c>
      <c r="E71" s="12">
        <v>1237.8</v>
      </c>
      <c r="F71" s="13"/>
      <c r="G71" s="7">
        <f t="shared" si="1"/>
        <v>0</v>
      </c>
    </row>
    <row r="72" spans="1:7" ht="19.5" x14ac:dyDescent="0.2">
      <c r="A72" s="10">
        <v>58</v>
      </c>
      <c r="B72" s="11" t="s">
        <v>121</v>
      </c>
      <c r="C72" s="11" t="s">
        <v>122</v>
      </c>
      <c r="D72" s="6" t="s">
        <v>64</v>
      </c>
      <c r="E72" s="12">
        <v>50</v>
      </c>
      <c r="F72" s="13"/>
      <c r="G72" s="7">
        <f t="shared" si="1"/>
        <v>0</v>
      </c>
    </row>
    <row r="73" spans="1:7" ht="48.75" x14ac:dyDescent="0.2">
      <c r="A73" s="10">
        <v>59</v>
      </c>
      <c r="B73" s="11" t="s">
        <v>123</v>
      </c>
      <c r="C73" s="11" t="s">
        <v>124</v>
      </c>
      <c r="D73" s="6" t="s">
        <v>19</v>
      </c>
      <c r="E73" s="12">
        <v>412.46</v>
      </c>
      <c r="F73" s="13"/>
      <c r="G73" s="7">
        <f t="shared" si="1"/>
        <v>0</v>
      </c>
    </row>
    <row r="74" spans="1:7" ht="37.9" customHeight="1" x14ac:dyDescent="0.2">
      <c r="A74" s="10">
        <v>60</v>
      </c>
      <c r="B74" s="14" t="s">
        <v>125</v>
      </c>
      <c r="C74" s="11" t="s">
        <v>126</v>
      </c>
      <c r="D74" s="6" t="s">
        <v>47</v>
      </c>
      <c r="E74" s="12">
        <v>75</v>
      </c>
      <c r="F74" s="13"/>
      <c r="G74" s="7">
        <f t="shared" si="1"/>
        <v>0</v>
      </c>
    </row>
    <row r="75" spans="1:7" ht="30.75" customHeight="1" x14ac:dyDescent="0.2">
      <c r="A75" s="10">
        <v>61</v>
      </c>
      <c r="B75" s="14" t="s">
        <v>127</v>
      </c>
      <c r="C75" s="11" t="s">
        <v>128</v>
      </c>
      <c r="D75" s="6" t="s">
        <v>47</v>
      </c>
      <c r="E75" s="12">
        <v>165</v>
      </c>
      <c r="F75" s="13"/>
      <c r="G75" s="7">
        <f t="shared" si="1"/>
        <v>0</v>
      </c>
    </row>
    <row r="76" spans="1:7" ht="30.75" customHeight="1" x14ac:dyDescent="0.2">
      <c r="A76" s="10">
        <v>62</v>
      </c>
      <c r="B76" s="14" t="s">
        <v>129</v>
      </c>
      <c r="C76" s="11" t="s">
        <v>130</v>
      </c>
      <c r="D76" s="6" t="s">
        <v>47</v>
      </c>
      <c r="E76" s="12">
        <v>24</v>
      </c>
      <c r="F76" s="13"/>
      <c r="G76" s="7">
        <f t="shared" si="1"/>
        <v>0</v>
      </c>
    </row>
    <row r="77" spans="1:7" ht="30.75" customHeight="1" x14ac:dyDescent="0.2">
      <c r="A77" s="10"/>
      <c r="B77" s="29"/>
      <c r="C77" s="29"/>
      <c r="D77" s="29"/>
      <c r="E77" s="29"/>
      <c r="F77" s="29"/>
      <c r="G77" s="7">
        <f>G76+G75+G74+G73+G72+G71+G70+G69+G68+G67+G66+G65+G64+G63+G62+G61+G60+G59+G58+G57+G56+G55+G54+G53+G52+G51+G50+G49+G48+G47+G46+G45+G44+G43+G42+G41+G40+G39+G38+G37+G36+G35+G34+G33+G32+G31+G30</f>
        <v>0</v>
      </c>
    </row>
    <row r="78" spans="1:7" ht="12.75" customHeight="1" x14ac:dyDescent="0.2">
      <c r="A78" s="8">
        <v>4</v>
      </c>
      <c r="B78" s="9"/>
      <c r="C78" s="27" t="s">
        <v>131</v>
      </c>
      <c r="D78" s="27"/>
      <c r="E78" s="27"/>
      <c r="F78" s="27"/>
      <c r="G78" s="27">
        <f t="shared" ref="G78:G88" si="2">E78*F78</f>
        <v>0</v>
      </c>
    </row>
    <row r="79" spans="1:7" ht="29.25" x14ac:dyDescent="0.2">
      <c r="A79" s="10">
        <v>63</v>
      </c>
      <c r="B79" s="11" t="s">
        <v>132</v>
      </c>
      <c r="C79" s="11" t="s">
        <v>133</v>
      </c>
      <c r="D79" s="6" t="s">
        <v>12</v>
      </c>
      <c r="E79" s="12">
        <v>81.599999999999994</v>
      </c>
      <c r="F79" s="13"/>
      <c r="G79" s="7">
        <f t="shared" si="2"/>
        <v>0</v>
      </c>
    </row>
    <row r="80" spans="1:7" ht="51.75" customHeight="1" x14ac:dyDescent="0.2">
      <c r="A80" s="10">
        <v>64</v>
      </c>
      <c r="B80" s="14" t="s">
        <v>134</v>
      </c>
      <c r="C80" s="11" t="s">
        <v>135</v>
      </c>
      <c r="D80" s="6" t="s">
        <v>12</v>
      </c>
      <c r="E80" s="12">
        <v>64</v>
      </c>
      <c r="F80" s="13"/>
      <c r="G80" s="7">
        <f t="shared" si="2"/>
        <v>0</v>
      </c>
    </row>
    <row r="81" spans="1:7" ht="49.7" customHeight="1" x14ac:dyDescent="0.2">
      <c r="A81" s="10">
        <v>65</v>
      </c>
      <c r="B81" s="11" t="s">
        <v>136</v>
      </c>
      <c r="C81" s="11" t="s">
        <v>137</v>
      </c>
      <c r="D81" s="6" t="s">
        <v>12</v>
      </c>
      <c r="E81" s="12">
        <v>64</v>
      </c>
      <c r="F81" s="13"/>
      <c r="G81" s="7">
        <f t="shared" si="2"/>
        <v>0</v>
      </c>
    </row>
    <row r="82" spans="1:7" ht="29.25" x14ac:dyDescent="0.2">
      <c r="A82" s="10">
        <v>66</v>
      </c>
      <c r="B82" s="11" t="s">
        <v>138</v>
      </c>
      <c r="C82" s="11" t="s">
        <v>139</v>
      </c>
      <c r="D82" s="6" t="s">
        <v>12</v>
      </c>
      <c r="E82" s="12">
        <v>81.599999999999994</v>
      </c>
      <c r="F82" s="13"/>
      <c r="G82" s="7">
        <f t="shared" si="2"/>
        <v>0</v>
      </c>
    </row>
    <row r="83" spans="1:7" ht="19.5" x14ac:dyDescent="0.2">
      <c r="A83" s="10">
        <v>67</v>
      </c>
      <c r="B83" s="11" t="s">
        <v>140</v>
      </c>
      <c r="C83" s="11" t="s">
        <v>141</v>
      </c>
      <c r="D83" s="6" t="s">
        <v>12</v>
      </c>
      <c r="E83" s="12">
        <v>81.599999999999994</v>
      </c>
      <c r="F83" s="13"/>
      <c r="G83" s="7">
        <f t="shared" si="2"/>
        <v>0</v>
      </c>
    </row>
    <row r="84" spans="1:7" ht="39" x14ac:dyDescent="0.2">
      <c r="A84" s="10">
        <v>68</v>
      </c>
      <c r="B84" s="11" t="s">
        <v>142</v>
      </c>
      <c r="C84" s="11" t="s">
        <v>143</v>
      </c>
      <c r="D84" s="6" t="s">
        <v>12</v>
      </c>
      <c r="E84" s="12">
        <v>81.599999999999994</v>
      </c>
      <c r="F84" s="13"/>
      <c r="G84" s="7">
        <f t="shared" si="2"/>
        <v>0</v>
      </c>
    </row>
    <row r="85" spans="1:7" ht="29.25" x14ac:dyDescent="0.2">
      <c r="A85" s="10">
        <v>69</v>
      </c>
      <c r="B85" s="11" t="s">
        <v>144</v>
      </c>
      <c r="C85" s="11" t="s">
        <v>145</v>
      </c>
      <c r="D85" s="6" t="s">
        <v>12</v>
      </c>
      <c r="E85" s="12">
        <v>420</v>
      </c>
      <c r="F85" s="13"/>
      <c r="G85" s="7">
        <f t="shared" si="2"/>
        <v>0</v>
      </c>
    </row>
    <row r="86" spans="1:7" ht="19.5" x14ac:dyDescent="0.2">
      <c r="A86" s="10">
        <v>70</v>
      </c>
      <c r="B86" s="11" t="s">
        <v>140</v>
      </c>
      <c r="C86" s="11" t="s">
        <v>146</v>
      </c>
      <c r="D86" s="6" t="s">
        <v>12</v>
      </c>
      <c r="E86" s="12">
        <v>420</v>
      </c>
      <c r="F86" s="13"/>
      <c r="G86" s="7">
        <f t="shared" si="2"/>
        <v>0</v>
      </c>
    </row>
    <row r="87" spans="1:7" ht="39" x14ac:dyDescent="0.2">
      <c r="A87" s="10">
        <v>71</v>
      </c>
      <c r="B87" s="11" t="s">
        <v>147</v>
      </c>
      <c r="C87" s="11" t="s">
        <v>148</v>
      </c>
      <c r="D87" s="6" t="s">
        <v>12</v>
      </c>
      <c r="E87" s="12">
        <v>420</v>
      </c>
      <c r="F87" s="13"/>
      <c r="G87" s="7">
        <f t="shared" si="2"/>
        <v>0</v>
      </c>
    </row>
    <row r="88" spans="1:7" ht="29.25" x14ac:dyDescent="0.2">
      <c r="A88" s="10">
        <v>72</v>
      </c>
      <c r="B88" s="11" t="s">
        <v>149</v>
      </c>
      <c r="C88" s="11" t="s">
        <v>150</v>
      </c>
      <c r="D88" s="6" t="s">
        <v>12</v>
      </c>
      <c r="E88" s="12">
        <v>90</v>
      </c>
      <c r="F88" s="13"/>
      <c r="G88" s="7">
        <f t="shared" si="2"/>
        <v>0</v>
      </c>
    </row>
    <row r="89" spans="1:7" x14ac:dyDescent="0.2">
      <c r="A89" s="10"/>
      <c r="B89" s="28"/>
      <c r="C89" s="28"/>
      <c r="D89" s="28"/>
      <c r="E89" s="28"/>
      <c r="F89" s="28"/>
      <c r="G89" s="7">
        <f>G88+G87+G86+G85+G84+G83+G82+G81+G80+G79</f>
        <v>0</v>
      </c>
    </row>
    <row r="90" spans="1:7" x14ac:dyDescent="0.2">
      <c r="A90" s="30" t="s">
        <v>151</v>
      </c>
      <c r="B90" s="30"/>
      <c r="C90" s="30"/>
      <c r="D90" s="30"/>
      <c r="E90" s="30"/>
      <c r="F90" s="30"/>
      <c r="G90" s="15">
        <f>G89+G77+G28+G15</f>
        <v>0</v>
      </c>
    </row>
    <row r="91" spans="1:7" x14ac:dyDescent="0.2">
      <c r="A91" s="16"/>
    </row>
    <row r="92" spans="1:7" x14ac:dyDescent="0.2">
      <c r="A92" s="17" t="s">
        <v>152</v>
      </c>
    </row>
  </sheetData>
  <mergeCells count="19">
    <mergeCell ref="C29:G29"/>
    <mergeCell ref="B77:F77"/>
    <mergeCell ref="C78:G78"/>
    <mergeCell ref="B89:F89"/>
    <mergeCell ref="A90:F90"/>
    <mergeCell ref="A9:F9"/>
    <mergeCell ref="C10:G10"/>
    <mergeCell ref="B15:F15"/>
    <mergeCell ref="C16:G16"/>
    <mergeCell ref="B28:F28"/>
    <mergeCell ref="A1:G1"/>
    <mergeCell ref="A2:G4"/>
    <mergeCell ref="A5:A7"/>
    <mergeCell ref="B5:B7"/>
    <mergeCell ref="C5:C7"/>
    <mergeCell ref="D5:D7"/>
    <mergeCell ref="E5:E7"/>
    <mergeCell ref="F5:F7"/>
    <mergeCell ref="G5:G7"/>
  </mergeCells>
  <pageMargins left="0.78749999999999998" right="0.78749999999999998" top="0.78749999999999998" bottom="1.05277777777778" header="0.511811023622047" footer="0.78749999999999998"/>
  <pageSetup paperSize="9" orientation="portrait" useFirstPageNumber="1" horizontalDpi="300" verticalDpi="300"/>
  <headerFoot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HTML_1</vt:lpstr>
      <vt:lpstr>HTML_all</vt:lpstr>
      <vt:lpstr>HTML_tables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 - Et IV - Sieć wodociagowa w Goździkowej w Lublinie</dc:title>
  <dc:subject/>
  <dc:creator>Tomasz Sławek</dc:creator>
  <dc:description/>
  <cp:lastModifiedBy>Tomasz Sławek</cp:lastModifiedBy>
  <cp:revision>6</cp:revision>
  <cp:lastPrinted>2024-08-30T08:12:48Z</cp:lastPrinted>
  <dcterms:created xsi:type="dcterms:W3CDTF">2024-10-23T08:47:13Z</dcterms:created>
  <dcterms:modified xsi:type="dcterms:W3CDTF">2024-10-23T08:47:13Z</dcterms:modified>
  <dc:language>pl-PL</dc:language>
</cp:coreProperties>
</file>