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C:\Users\david\Desktop\uzupelnienia\"/>
    </mc:Choice>
  </mc:AlternateContent>
  <xr:revisionPtr revIDLastSave="0" documentId="13_ncr:1_{90C6EC7A-A41A-4AAF-9371-1C915264FD69}" xr6:coauthVersionLast="47" xr6:coauthVersionMax="47" xr10:uidLastSave="{00000000-0000-0000-0000-000000000000}"/>
  <bookViews>
    <workbookView xWindow="-108" yWindow="-108" windowWidth="23256" windowHeight="12576" tabRatio="697" xr2:uid="{00000000-000D-0000-FFFF-FFFF00000000}"/>
  </bookViews>
  <sheets>
    <sheet name="KARTA TYTUŁOWA" sheetId="1" r:id="rId1"/>
    <sheet name="ZBIORCZE ZESTAWIENIE KOSZTÓW" sheetId="2" r:id="rId2"/>
    <sheet name="1 ARCHITEKTURA - KONSTRUKCJA - " sheetId="3" r:id="rId3"/>
    <sheet name="2 INSTALACJE ELEKTRYCZNE" sheetId="4" r:id="rId4"/>
    <sheet name="3 INSTALACJE SANITARNE" sheetId="5" r:id="rId5"/>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34" i="4" l="1"/>
  <c r="J238" i="3"/>
  <c r="J133" i="4"/>
  <c r="J8" i="4" s="1"/>
  <c r="J319" i="3"/>
  <c r="J331" i="3"/>
  <c r="J8" i="3"/>
  <c r="J9" i="3"/>
  <c r="J340" i="3" l="1"/>
  <c r="J339" i="3" l="1"/>
  <c r="J130" i="4"/>
  <c r="J131" i="4"/>
  <c r="J132" i="4"/>
  <c r="J338" i="3"/>
  <c r="J333" i="3" l="1"/>
  <c r="J164" i="3"/>
  <c r="J10" i="3"/>
  <c r="H74" i="2"/>
  <c r="I8" i="2"/>
  <c r="I7" i="2"/>
  <c r="J270" i="5" l="1"/>
  <c r="J269" i="5"/>
  <c r="J268" i="5"/>
  <c r="J267" i="5"/>
  <c r="J266" i="5"/>
  <c r="J265" i="5"/>
  <c r="J264" i="5"/>
  <c r="J263" i="5"/>
  <c r="J262" i="5"/>
  <c r="J261" i="5"/>
  <c r="J260" i="5"/>
  <c r="J259" i="5"/>
  <c r="J258" i="5"/>
  <c r="J257" i="5"/>
  <c r="J256" i="5"/>
  <c r="J254" i="5"/>
  <c r="J253" i="5"/>
  <c r="J252" i="5"/>
  <c r="J251" i="5"/>
  <c r="J250" i="5"/>
  <c r="J249" i="5"/>
  <c r="J248" i="5"/>
  <c r="J247" i="5"/>
  <c r="J246" i="5"/>
  <c r="J245" i="5"/>
  <c r="J244" i="5"/>
  <c r="J243" i="5"/>
  <c r="J242" i="5"/>
  <c r="J241" i="5"/>
  <c r="J240" i="5"/>
  <c r="J239" i="5"/>
  <c r="J238" i="5"/>
  <c r="J237" i="5"/>
  <c r="J236" i="5"/>
  <c r="J235" i="5"/>
  <c r="J234" i="5"/>
  <c r="J233" i="5"/>
  <c r="J232" i="5"/>
  <c r="J231" i="5"/>
  <c r="J230" i="5"/>
  <c r="J229" i="5"/>
  <c r="J228" i="5"/>
  <c r="J227" i="5"/>
  <c r="J226" i="5"/>
  <c r="J225" i="5"/>
  <c r="J224" i="5"/>
  <c r="J223" i="5"/>
  <c r="J222" i="5"/>
  <c r="J221" i="5"/>
  <c r="J220" i="5"/>
  <c r="J219" i="5"/>
  <c r="J218" i="5"/>
  <c r="J217" i="5"/>
  <c r="J216" i="5"/>
  <c r="J215" i="5"/>
  <c r="J214" i="5"/>
  <c r="J213" i="5"/>
  <c r="J212" i="5"/>
  <c r="J210" i="5"/>
  <c r="J209" i="5"/>
  <c r="J208" i="5"/>
  <c r="J207" i="5"/>
  <c r="J206" i="5"/>
  <c r="J205" i="5"/>
  <c r="J204" i="5"/>
  <c r="J203" i="5"/>
  <c r="J202" i="5"/>
  <c r="J201" i="5"/>
  <c r="J200" i="5"/>
  <c r="J199" i="5"/>
  <c r="J198" i="5"/>
  <c r="J197" i="5"/>
  <c r="J196" i="5"/>
  <c r="J195" i="5"/>
  <c r="J194" i="5"/>
  <c r="J193" i="5"/>
  <c r="J192" i="5"/>
  <c r="J191" i="5"/>
  <c r="J190" i="5"/>
  <c r="J189" i="5"/>
  <c r="J188" i="5"/>
  <c r="J187" i="5"/>
  <c r="J186" i="5"/>
  <c r="J185" i="5"/>
  <c r="J184" i="5"/>
  <c r="J183" i="5"/>
  <c r="J182" i="5"/>
  <c r="J181" i="5"/>
  <c r="J180" i="5"/>
  <c r="J179" i="5"/>
  <c r="J178" i="5"/>
  <c r="J177" i="5"/>
  <c r="J176" i="5"/>
  <c r="J175" i="5"/>
  <c r="J174" i="5"/>
  <c r="J173" i="5"/>
  <c r="J172" i="5"/>
  <c r="J171" i="5"/>
  <c r="J170" i="5"/>
  <c r="J169" i="5"/>
  <c r="J168" i="5"/>
  <c r="J167" i="5"/>
  <c r="J166" i="5"/>
  <c r="J165" i="5"/>
  <c r="J164" i="5"/>
  <c r="J163" i="5"/>
  <c r="J162" i="5"/>
  <c r="J161" i="5"/>
  <c r="J160" i="5"/>
  <c r="J159" i="5"/>
  <c r="J158" i="5"/>
  <c r="J157" i="5"/>
  <c r="J156" i="5"/>
  <c r="J155" i="5"/>
  <c r="J154" i="5"/>
  <c r="J153" i="5"/>
  <c r="J152" i="5"/>
  <c r="J151" i="5"/>
  <c r="J150" i="5"/>
  <c r="J149" i="5"/>
  <c r="J148" i="5"/>
  <c r="J147" i="5"/>
  <c r="J146" i="5"/>
  <c r="J145" i="5"/>
  <c r="J144" i="5"/>
  <c r="J143" i="5"/>
  <c r="J142" i="5"/>
  <c r="J140" i="5"/>
  <c r="J139" i="5"/>
  <c r="J138" i="5"/>
  <c r="J137" i="5"/>
  <c r="J136" i="5"/>
  <c r="J135" i="5"/>
  <c r="J134" i="5"/>
  <c r="J133" i="5"/>
  <c r="J132" i="5"/>
  <c r="J131" i="5"/>
  <c r="J130" i="5"/>
  <c r="J129" i="5"/>
  <c r="J128" i="5"/>
  <c r="J127" i="5"/>
  <c r="J126" i="5"/>
  <c r="J125" i="5"/>
  <c r="J124" i="5"/>
  <c r="J123" i="5"/>
  <c r="J122" i="5"/>
  <c r="J121" i="5"/>
  <c r="J120" i="5"/>
  <c r="J119" i="5"/>
  <c r="J118" i="5"/>
  <c r="J117" i="5"/>
  <c r="J116" i="5"/>
  <c r="J115" i="5"/>
  <c r="J114" i="5"/>
  <c r="J113" i="5"/>
  <c r="J112" i="5"/>
  <c r="J111" i="5"/>
  <c r="J110" i="5"/>
  <c r="J109" i="5"/>
  <c r="J108" i="5"/>
  <c r="J107" i="5"/>
  <c r="J106" i="5"/>
  <c r="J105" i="5"/>
  <c r="J104" i="5"/>
  <c r="J103" i="5"/>
  <c r="J102" i="5"/>
  <c r="J101" i="5"/>
  <c r="J100" i="5"/>
  <c r="J99" i="5"/>
  <c r="J98" i="5"/>
  <c r="J97" i="5"/>
  <c r="J96" i="5"/>
  <c r="J95" i="5"/>
  <c r="J94" i="5"/>
  <c r="J93" i="5"/>
  <c r="J92" i="5"/>
  <c r="J91" i="5"/>
  <c r="J90" i="5"/>
  <c r="J89" i="5"/>
  <c r="J88" i="5"/>
  <c r="J87" i="5"/>
  <c r="J86" i="5"/>
  <c r="J85" i="5"/>
  <c r="J84" i="5"/>
  <c r="J83" i="5"/>
  <c r="J82" i="5"/>
  <c r="J81" i="5"/>
  <c r="J80" i="5"/>
  <c r="J79" i="5"/>
  <c r="J78" i="5"/>
  <c r="J77" i="5"/>
  <c r="J76" i="5"/>
  <c r="J75" i="5"/>
  <c r="J74" i="5"/>
  <c r="J73" i="5"/>
  <c r="J72" i="5"/>
  <c r="J70" i="5"/>
  <c r="J69" i="5"/>
  <c r="J68" i="5"/>
  <c r="J67" i="5"/>
  <c r="J66" i="5"/>
  <c r="J65" i="5"/>
  <c r="J64" i="5"/>
  <c r="J63" i="5"/>
  <c r="J62" i="5"/>
  <c r="J61" i="5"/>
  <c r="J60" i="5"/>
  <c r="J59" i="5"/>
  <c r="J58" i="5"/>
  <c r="J57" i="5"/>
  <c r="J56" i="5"/>
  <c r="J55" i="5"/>
  <c r="J54" i="5"/>
  <c r="J53" i="5"/>
  <c r="J51" i="5"/>
  <c r="J50" i="5"/>
  <c r="J49" i="5"/>
  <c r="J48" i="5"/>
  <c r="J47" i="5"/>
  <c r="J46" i="5"/>
  <c r="J45" i="5"/>
  <c r="J44" i="5"/>
  <c r="J43" i="5"/>
  <c r="J42" i="5"/>
  <c r="J41" i="5"/>
  <c r="J40" i="5"/>
  <c r="J39" i="5"/>
  <c r="J38" i="5"/>
  <c r="J37" i="5"/>
  <c r="J36" i="5"/>
  <c r="J35" i="5"/>
  <c r="J34" i="5"/>
  <c r="J33" i="5"/>
  <c r="J32" i="5"/>
  <c r="J31" i="5"/>
  <c r="J30" i="5"/>
  <c r="J29" i="5"/>
  <c r="J27" i="5"/>
  <c r="J26" i="5"/>
  <c r="J25" i="5"/>
  <c r="J24" i="5"/>
  <c r="J23" i="5"/>
  <c r="J22" i="5"/>
  <c r="J21" i="5"/>
  <c r="J20" i="5"/>
  <c r="J19" i="5"/>
  <c r="J18" i="5"/>
  <c r="J17" i="5"/>
  <c r="J16" i="5"/>
  <c r="J15" i="5"/>
  <c r="J14" i="5"/>
  <c r="J13" i="5"/>
  <c r="J12" i="5"/>
  <c r="J11" i="5"/>
  <c r="J10" i="5"/>
  <c r="J9" i="5"/>
  <c r="J129" i="4"/>
  <c r="J128" i="4"/>
  <c r="J127" i="4"/>
  <c r="J126" i="4"/>
  <c r="J125" i="4"/>
  <c r="J124" i="4"/>
  <c r="J123" i="4"/>
  <c r="J122" i="4"/>
  <c r="J121" i="4"/>
  <c r="J120" i="4"/>
  <c r="J119" i="4"/>
  <c r="J118" i="4"/>
  <c r="J117" i="4"/>
  <c r="J116" i="4"/>
  <c r="J115" i="4"/>
  <c r="J114" i="4"/>
  <c r="J113" i="4"/>
  <c r="J112" i="4"/>
  <c r="J111" i="4"/>
  <c r="J110" i="4"/>
  <c r="J109" i="4"/>
  <c r="J108" i="4"/>
  <c r="J107" i="4"/>
  <c r="J106" i="4"/>
  <c r="J105" i="4"/>
  <c r="J104" i="4"/>
  <c r="J103" i="4"/>
  <c r="J102" i="4"/>
  <c r="J101" i="4"/>
  <c r="J100" i="4"/>
  <c r="J99" i="4"/>
  <c r="J98" i="4"/>
  <c r="J97" i="4"/>
  <c r="J96" i="4"/>
  <c r="J95" i="4"/>
  <c r="J94" i="4"/>
  <c r="J93" i="4"/>
  <c r="J92" i="4"/>
  <c r="J91" i="4"/>
  <c r="J90" i="4"/>
  <c r="J89" i="4"/>
  <c r="J88" i="4"/>
  <c r="J87" i="4"/>
  <c r="J86" i="4"/>
  <c r="J85" i="4"/>
  <c r="J84" i="4"/>
  <c r="J83" i="4"/>
  <c r="J82" i="4"/>
  <c r="J81" i="4"/>
  <c r="J80" i="4"/>
  <c r="J79" i="4"/>
  <c r="J78" i="4"/>
  <c r="J77" i="4"/>
  <c r="J76" i="4"/>
  <c r="J75" i="4"/>
  <c r="J74" i="4"/>
  <c r="J73" i="4"/>
  <c r="J72" i="4"/>
  <c r="J71" i="4"/>
  <c r="J70" i="4"/>
  <c r="J69" i="4"/>
  <c r="J68" i="4"/>
  <c r="J67" i="4"/>
  <c r="J66" i="4"/>
  <c r="J65" i="4"/>
  <c r="J64" i="4"/>
  <c r="J63" i="4"/>
  <c r="J62" i="4"/>
  <c r="J61" i="4"/>
  <c r="J60" i="4"/>
  <c r="J59" i="4"/>
  <c r="J58" i="4"/>
  <c r="J57" i="4"/>
  <c r="J56" i="4"/>
  <c r="J55" i="4"/>
  <c r="J54" i="4"/>
  <c r="J53" i="4"/>
  <c r="J52" i="4"/>
  <c r="J51" i="4"/>
  <c r="J50" i="4"/>
  <c r="J49" i="4"/>
  <c r="J48" i="4"/>
  <c r="J47" i="4"/>
  <c r="J46" i="4"/>
  <c r="J45" i="4"/>
  <c r="J44" i="4"/>
  <c r="J43" i="4"/>
  <c r="J42" i="4"/>
  <c r="J41" i="4"/>
  <c r="J40" i="4"/>
  <c r="J39" i="4"/>
  <c r="J38" i="4"/>
  <c r="J37" i="4"/>
  <c r="J36" i="4"/>
  <c r="J35" i="4"/>
  <c r="J34" i="4"/>
  <c r="J33" i="4"/>
  <c r="J32" i="4"/>
  <c r="J31" i="4"/>
  <c r="J30" i="4"/>
  <c r="J29" i="4"/>
  <c r="J28" i="4"/>
  <c r="J27" i="4"/>
  <c r="J26" i="4"/>
  <c r="J25" i="4"/>
  <c r="J24" i="4"/>
  <c r="J23" i="4"/>
  <c r="J22" i="4"/>
  <c r="J21" i="4"/>
  <c r="J20" i="4"/>
  <c r="J19" i="4"/>
  <c r="J18" i="4"/>
  <c r="J17" i="4"/>
  <c r="J16" i="4"/>
  <c r="J15" i="4"/>
  <c r="J14" i="4"/>
  <c r="J13" i="4"/>
  <c r="J12" i="4"/>
  <c r="J11" i="4"/>
  <c r="J10" i="4"/>
  <c r="J9" i="4"/>
  <c r="J337" i="3"/>
  <c r="J336" i="3"/>
  <c r="J335" i="3"/>
  <c r="J334" i="3"/>
  <c r="J332" i="3"/>
  <c r="J330" i="3"/>
  <c r="J329" i="3"/>
  <c r="J328" i="3"/>
  <c r="J327" i="3"/>
  <c r="J325" i="3"/>
  <c r="J324" i="3"/>
  <c r="J323" i="3"/>
  <c r="J322" i="3"/>
  <c r="J321" i="3"/>
  <c r="J317" i="3"/>
  <c r="J316" i="3"/>
  <c r="J315" i="3"/>
  <c r="J314" i="3"/>
  <c r="J313" i="3"/>
  <c r="J312" i="3"/>
  <c r="J311" i="3"/>
  <c r="J310" i="3"/>
  <c r="J309" i="3"/>
  <c r="J308" i="3"/>
  <c r="J305" i="3"/>
  <c r="J304" i="3" s="1"/>
  <c r="D65" i="2" s="1"/>
  <c r="J303" i="3"/>
  <c r="J302" i="3"/>
  <c r="J301" i="3"/>
  <c r="J300" i="3"/>
  <c r="J298" i="3"/>
  <c r="J297" i="3"/>
  <c r="J294" i="3"/>
  <c r="J293" i="3"/>
  <c r="J292" i="3"/>
  <c r="J291" i="3"/>
  <c r="J290" i="3"/>
  <c r="J289" i="3"/>
  <c r="J287" i="3"/>
  <c r="J286" i="3" s="1"/>
  <c r="J285" i="3"/>
  <c r="J284" i="3"/>
  <c r="J281" i="3"/>
  <c r="J280" i="3"/>
  <c r="J278" i="3"/>
  <c r="J277" i="3"/>
  <c r="J276" i="3"/>
  <c r="J275" i="3"/>
  <c r="J274" i="3"/>
  <c r="J273" i="3"/>
  <c r="J272" i="3"/>
  <c r="J271" i="3"/>
  <c r="J270" i="3"/>
  <c r="J269" i="3"/>
  <c r="J267" i="3"/>
  <c r="J266" i="3"/>
  <c r="J265" i="3"/>
  <c r="J264" i="3"/>
  <c r="J261" i="3"/>
  <c r="J260" i="3"/>
  <c r="J259" i="3"/>
  <c r="J257" i="3"/>
  <c r="J256" i="3"/>
  <c r="J255" i="3"/>
  <c r="J254" i="3"/>
  <c r="J253" i="3"/>
  <c r="J251" i="3"/>
  <c r="J250" i="3"/>
  <c r="J249" i="3"/>
  <c r="J248" i="3"/>
  <c r="J247" i="3"/>
  <c r="J246" i="3"/>
  <c r="J245" i="3"/>
  <c r="J244" i="3"/>
  <c r="J243" i="3"/>
  <c r="J242" i="3"/>
  <c r="J241" i="3"/>
  <c r="J237" i="3"/>
  <c r="J236" i="3"/>
  <c r="J235" i="3"/>
  <c r="J234" i="3"/>
  <c r="J233" i="3"/>
  <c r="J232" i="3"/>
  <c r="J231" i="3"/>
  <c r="J230" i="3"/>
  <c r="J229" i="3"/>
  <c r="J228" i="3"/>
  <c r="J227" i="3"/>
  <c r="J225" i="3"/>
  <c r="J224" i="3"/>
  <c r="J223" i="3"/>
  <c r="J222" i="3"/>
  <c r="J219" i="3"/>
  <c r="J218" i="3"/>
  <c r="J217" i="3"/>
  <c r="J216" i="3"/>
  <c r="J214" i="3"/>
  <c r="J213" i="3"/>
  <c r="J212" i="3"/>
  <c r="J211" i="3"/>
  <c r="J210" i="3"/>
  <c r="J209" i="3"/>
  <c r="J208" i="3"/>
  <c r="J207" i="3"/>
  <c r="J206" i="3"/>
  <c r="J205" i="3"/>
  <c r="J203" i="3"/>
  <c r="J202" i="3"/>
  <c r="J201" i="3"/>
  <c r="J200" i="3"/>
  <c r="J199" i="3"/>
  <c r="J198" i="3"/>
  <c r="J197" i="3"/>
  <c r="J196" i="3"/>
  <c r="J195" i="3"/>
  <c r="J194" i="3"/>
  <c r="J192" i="3"/>
  <c r="J191" i="3"/>
  <c r="J190" i="3"/>
  <c r="J189" i="3"/>
  <c r="J187" i="3"/>
  <c r="J186" i="3"/>
  <c r="J185" i="3"/>
  <c r="J184" i="3"/>
  <c r="J181" i="3"/>
  <c r="J180" i="3"/>
  <c r="J179" i="3"/>
  <c r="J178" i="3"/>
  <c r="J176" i="3"/>
  <c r="J175" i="3"/>
  <c r="J173" i="3"/>
  <c r="J172" i="3"/>
  <c r="J171" i="3"/>
  <c r="J170" i="3"/>
  <c r="J167" i="3"/>
  <c r="J166" i="3"/>
  <c r="J165" i="3"/>
  <c r="J163" i="3"/>
  <c r="J162" i="3"/>
  <c r="J161" i="3"/>
  <c r="J160" i="3"/>
  <c r="J158" i="3"/>
  <c r="J157" i="3"/>
  <c r="J155" i="3"/>
  <c r="J154" i="3"/>
  <c r="J153" i="3"/>
  <c r="J150" i="3"/>
  <c r="J149" i="3"/>
  <c r="J147" i="3"/>
  <c r="J146" i="3"/>
  <c r="J145" i="3"/>
  <c r="J144" i="3"/>
  <c r="J143" i="3"/>
  <c r="J142" i="3"/>
  <c r="J141" i="3"/>
  <c r="J140" i="3"/>
  <c r="J139" i="3"/>
  <c r="J138" i="3"/>
  <c r="J136" i="3"/>
  <c r="J135" i="3"/>
  <c r="J134" i="3"/>
  <c r="J133" i="3"/>
  <c r="J132" i="3"/>
  <c r="J131" i="3"/>
  <c r="J129" i="3"/>
  <c r="J128" i="3"/>
  <c r="J127" i="3"/>
  <c r="J126" i="3"/>
  <c r="J125" i="3"/>
  <c r="J123" i="3"/>
  <c r="J122" i="3"/>
  <c r="J119" i="3"/>
  <c r="J118" i="3"/>
  <c r="J117" i="3"/>
  <c r="J116" i="3"/>
  <c r="J115" i="3"/>
  <c r="J114" i="3"/>
  <c r="J113" i="3"/>
  <c r="J112" i="3"/>
  <c r="J111" i="3"/>
  <c r="J110" i="3"/>
  <c r="J108" i="3"/>
  <c r="J107" i="3"/>
  <c r="J106" i="3"/>
  <c r="J105" i="3"/>
  <c r="J103" i="3"/>
  <c r="J102" i="3"/>
  <c r="J101" i="3"/>
  <c r="J100" i="3"/>
  <c r="J99" i="3"/>
  <c r="J98" i="3"/>
  <c r="J97" i="3"/>
  <c r="J96" i="3"/>
  <c r="J95" i="3"/>
  <c r="J94" i="3"/>
  <c r="J93" i="3"/>
  <c r="J92" i="3"/>
  <c r="J91" i="3"/>
  <c r="J90" i="3"/>
  <c r="J88" i="3"/>
  <c r="J87" i="3"/>
  <c r="J86" i="3"/>
  <c r="J85" i="3"/>
  <c r="J84" i="3"/>
  <c r="J83" i="3"/>
  <c r="J82" i="3"/>
  <c r="J81" i="3"/>
  <c r="J80" i="3"/>
  <c r="J79" i="3"/>
  <c r="J78" i="3"/>
  <c r="J77" i="3"/>
  <c r="J76" i="3"/>
  <c r="J75" i="3"/>
  <c r="J74" i="3"/>
  <c r="J73" i="3"/>
  <c r="J69" i="3"/>
  <c r="J68" i="3"/>
  <c r="J67" i="3"/>
  <c r="J66" i="3"/>
  <c r="J65" i="3"/>
  <c r="J63" i="3"/>
  <c r="J62" i="3"/>
  <c r="J61" i="3"/>
  <c r="J60" i="3"/>
  <c r="J59" i="3"/>
  <c r="J57" i="3"/>
  <c r="J56" i="3"/>
  <c r="J55" i="3"/>
  <c r="J54" i="3"/>
  <c r="J53" i="3"/>
  <c r="J51" i="3"/>
  <c r="J50" i="3"/>
  <c r="J48" i="3"/>
  <c r="J47" i="3"/>
  <c r="J46" i="3"/>
  <c r="J45" i="3"/>
  <c r="J44" i="3"/>
  <c r="J43" i="3"/>
  <c r="J41" i="3"/>
  <c r="J40" i="3"/>
  <c r="J39" i="3"/>
  <c r="J38" i="3"/>
  <c r="J36" i="3"/>
  <c r="J35" i="3"/>
  <c r="J34" i="3"/>
  <c r="J33" i="3"/>
  <c r="J32" i="3"/>
  <c r="J31" i="3"/>
  <c r="J30" i="3"/>
  <c r="J29" i="3"/>
  <c r="J28" i="3"/>
  <c r="J27" i="3"/>
  <c r="J26" i="3"/>
  <c r="J25" i="3"/>
  <c r="J24" i="3"/>
  <c r="J23" i="3"/>
  <c r="J22" i="3"/>
  <c r="J21" i="3"/>
  <c r="J20" i="3"/>
  <c r="J17" i="3"/>
  <c r="J16" i="3"/>
  <c r="J15" i="3"/>
  <c r="J14" i="3"/>
  <c r="J12" i="3"/>
  <c r="J11" i="3"/>
  <c r="I74" i="2"/>
  <c r="I72" i="2"/>
  <c r="H72" i="2"/>
  <c r="H8" i="2"/>
  <c r="H7" i="2"/>
  <c r="J121" i="3" l="1"/>
  <c r="D27" i="2" s="1"/>
  <c r="J148" i="3"/>
  <c r="D31" i="2" s="1"/>
  <c r="J211" i="5"/>
  <c r="D80" i="2" s="1"/>
  <c r="J52" i="5"/>
  <c r="D77" i="2" s="1"/>
  <c r="J71" i="5"/>
  <c r="D78" i="2" s="1"/>
  <c r="J141" i="5"/>
  <c r="D79" i="2" s="1"/>
  <c r="J255" i="5"/>
  <c r="D81" i="2" s="1"/>
  <c r="J28" i="5"/>
  <c r="D76" i="2" s="1"/>
  <c r="J8" i="5"/>
  <c r="J7" i="5" s="1"/>
  <c r="J13" i="3"/>
  <c r="D11" i="2" s="1"/>
  <c r="J174" i="3"/>
  <c r="D38" i="2" s="1"/>
  <c r="J221" i="3"/>
  <c r="D47" i="2" s="1"/>
  <c r="J299" i="3"/>
  <c r="D64" i="2" s="1"/>
  <c r="J49" i="3"/>
  <c r="D16" i="2" s="1"/>
  <c r="J283" i="3"/>
  <c r="D59" i="2" s="1"/>
  <c r="J156" i="3"/>
  <c r="D34" i="2" s="1"/>
  <c r="J307" i="3"/>
  <c r="J306" i="3" s="1"/>
  <c r="D66" i="2" s="1"/>
  <c r="J89" i="3"/>
  <c r="D23" i="2" s="1"/>
  <c r="D71" i="2"/>
  <c r="J320" i="3"/>
  <c r="D69" i="2" s="1"/>
  <c r="J137" i="3"/>
  <c r="D30" i="2" s="1"/>
  <c r="J130" i="3"/>
  <c r="D29" i="2" s="1"/>
  <c r="J193" i="3"/>
  <c r="D43" i="2" s="1"/>
  <c r="J258" i="3"/>
  <c r="D53" i="2" s="1"/>
  <c r="J64" i="3"/>
  <c r="D19" i="2" s="1"/>
  <c r="J124" i="3"/>
  <c r="D28" i="2" s="1"/>
  <c r="J226" i="3"/>
  <c r="D48" i="2" s="1"/>
  <c r="J52" i="3"/>
  <c r="D17" i="2" s="1"/>
  <c r="J37" i="3"/>
  <c r="D14" i="2" s="1"/>
  <c r="J72" i="3"/>
  <c r="D22" i="2" s="1"/>
  <c r="J152" i="3"/>
  <c r="D33" i="2" s="1"/>
  <c r="J279" i="3"/>
  <c r="D57" i="2" s="1"/>
  <c r="J109" i="3"/>
  <c r="D25" i="2" s="1"/>
  <c r="J19" i="3"/>
  <c r="J204" i="3"/>
  <c r="D44" i="2" s="1"/>
  <c r="J183" i="3"/>
  <c r="D41" i="2" s="1"/>
  <c r="J215" i="3"/>
  <c r="D45" i="2" s="1"/>
  <c r="J288" i="3"/>
  <c r="D61" i="2" s="1"/>
  <c r="D10" i="2"/>
  <c r="J58" i="3"/>
  <c r="D18" i="2" s="1"/>
  <c r="J296" i="3"/>
  <c r="D63" i="2" s="1"/>
  <c r="J326" i="3"/>
  <c r="D70" i="2" s="1"/>
  <c r="J188" i="3"/>
  <c r="D42" i="2" s="1"/>
  <c r="J252" i="3"/>
  <c r="D52" i="2" s="1"/>
  <c r="J263" i="3"/>
  <c r="J159" i="3"/>
  <c r="D35" i="2" s="1"/>
  <c r="J169" i="3"/>
  <c r="D37" i="2" s="1"/>
  <c r="J240" i="3"/>
  <c r="D51" i="2" s="1"/>
  <c r="J42" i="3"/>
  <c r="D15" i="2" s="1"/>
  <c r="J104" i="3"/>
  <c r="D24" i="2" s="1"/>
  <c r="J177" i="3"/>
  <c r="D39" i="2" s="1"/>
  <c r="J268" i="3"/>
  <c r="D56" i="2" s="1"/>
  <c r="D60" i="2"/>
  <c r="D73" i="2" l="1"/>
  <c r="J7" i="4"/>
  <c r="D72" i="2" s="1"/>
  <c r="G72" i="2" s="1"/>
  <c r="J282" i="3"/>
  <c r="D58" i="2" s="1"/>
  <c r="D67" i="2"/>
  <c r="J295" i="3"/>
  <c r="D62" i="2" s="1"/>
  <c r="J18" i="3"/>
  <c r="D12" i="2" s="1"/>
  <c r="J262" i="3"/>
  <c r="D54" i="2" s="1"/>
  <c r="D74" i="2"/>
  <c r="G74" i="2" s="1"/>
  <c r="D75" i="2"/>
  <c r="J120" i="3"/>
  <c r="D26" i="2" s="1"/>
  <c r="J151" i="3"/>
  <c r="D32" i="2" s="1"/>
  <c r="D9" i="2"/>
  <c r="J239" i="3"/>
  <c r="J318" i="3"/>
  <c r="D13" i="2"/>
  <c r="J182" i="3"/>
  <c r="D40" i="2" s="1"/>
  <c r="D55" i="2"/>
  <c r="J168" i="3"/>
  <c r="D36" i="2" s="1"/>
  <c r="J71" i="3"/>
  <c r="D21" i="2" s="1"/>
  <c r="D68" i="2" l="1"/>
  <c r="J220" i="3"/>
  <c r="D50" i="2"/>
  <c r="J70" i="3"/>
  <c r="D20" i="2" s="1"/>
  <c r="J7" i="3" l="1"/>
  <c r="D46" i="2"/>
  <c r="D49" i="2"/>
  <c r="D7" i="2" l="1"/>
  <c r="G7" i="2" s="1"/>
  <c r="D8" i="2"/>
  <c r="G8" i="2" s="1"/>
</calcChain>
</file>

<file path=xl/sharedStrings.xml><?xml version="1.0" encoding="utf-8"?>
<sst xmlns="http://schemas.openxmlformats.org/spreadsheetml/2006/main" count="5348" uniqueCount="1546">
  <si>
    <t/>
  </si>
  <si>
    <t>Przebudowa i rozbudowa budynku handlowo-usługowego</t>
  </si>
  <si>
    <t>Budowa:</t>
  </si>
  <si>
    <t>Lokalizacja:</t>
  </si>
  <si>
    <t>Inwestor:</t>
  </si>
  <si>
    <t>Data opracowania:</t>
  </si>
  <si>
    <t>2024-08-19</t>
  </si>
  <si>
    <t>Autor opracowania:</t>
  </si>
  <si>
    <t>Rzeczoznawca kosztorysowy inż. Grzegorz Szafarski upr. SKP 003/12 upr. bud. MAP/0175/OHOE/07</t>
  </si>
  <si>
    <t>Wykonawca:</t>
  </si>
  <si>
    <t>inż. Grzegorz Szafarski - kosztorysant</t>
  </si>
  <si>
    <t>Data:</t>
  </si>
  <si>
    <t>Lp</t>
  </si>
  <si>
    <t>Oznaczenie arkusza</t>
  </si>
  <si>
    <t>Nazwa elementu</t>
  </si>
  <si>
    <t>Wartość</t>
  </si>
  <si>
    <t>Oszczędności netto</t>
  </si>
  <si>
    <t>Wskaźnik techniczno-ekonomiczny</t>
  </si>
  <si>
    <t>Powierzchnia obiektu</t>
  </si>
  <si>
    <t>Jednostka</t>
  </si>
  <si>
    <t>1</t>
  </si>
  <si>
    <t>2</t>
  </si>
  <si>
    <t>3</t>
  </si>
  <si>
    <t>4</t>
  </si>
  <si>
    <t>5</t>
  </si>
  <si>
    <t>6</t>
  </si>
  <si>
    <t>7</t>
  </si>
  <si>
    <t>8</t>
  </si>
  <si>
    <t>9</t>
  </si>
  <si>
    <t>10</t>
  </si>
  <si>
    <t>11</t>
  </si>
  <si>
    <t>12</t>
  </si>
  <si>
    <t xml:space="preserve"> </t>
  </si>
  <si>
    <t xml:space="preserve">Kosztorys </t>
  </si>
  <si>
    <t>Rozdział 1</t>
  </si>
  <si>
    <t>ARCHITEKTURA - KONSTRUKCJA - ZAGOSPODAROWANIE</t>
  </si>
  <si>
    <t>GRUPA 1.1</t>
  </si>
  <si>
    <t>ROBOTY PRZYGOTOWAWCZE I ZIEMNE</t>
  </si>
  <si>
    <t>ELEMENT 1.1.1</t>
  </si>
  <si>
    <t>Rozbiórki</t>
  </si>
  <si>
    <t>ELEMENT 1.1.2</t>
  </si>
  <si>
    <t>Roboty ziemne</t>
  </si>
  <si>
    <t>GRUPA 1.2</t>
  </si>
  <si>
    <t>KONSTRUKCJA</t>
  </si>
  <si>
    <t>ELEMENT 1.2.1</t>
  </si>
  <si>
    <t>Elementy żelbetowe</t>
  </si>
  <si>
    <t>ELEMENT 1.2.2</t>
  </si>
  <si>
    <t>Izolacje fundamentów</t>
  </si>
  <si>
    <t>ELEMENT 1.2.3</t>
  </si>
  <si>
    <t>Konstrukcje stalowe</t>
  </si>
  <si>
    <t>ELEMENT 1.2.4</t>
  </si>
  <si>
    <t>Konstrukcje murowe</t>
  </si>
  <si>
    <t>ELEMENT 1.2.5</t>
  </si>
  <si>
    <t>P4 - posadzka na gruncie</t>
  </si>
  <si>
    <t>ELEMENT 1.2.6</t>
  </si>
  <si>
    <t>P11 - posadzka na gruncie</t>
  </si>
  <si>
    <t>13</t>
  </si>
  <si>
    <t>ELEMENT 1.2.7</t>
  </si>
  <si>
    <t>P12 - posadzka na gruncie</t>
  </si>
  <si>
    <t>14</t>
  </si>
  <si>
    <t>GRUPA 1.3</t>
  </si>
  <si>
    <t>ARCHITEKTURA</t>
  </si>
  <si>
    <t>15</t>
  </si>
  <si>
    <t>GRUPA 1.3.1</t>
  </si>
  <si>
    <t>Stolarka i ślusarka</t>
  </si>
  <si>
    <t>16</t>
  </si>
  <si>
    <t>ELEMENT 1.3.1.1</t>
  </si>
  <si>
    <t>Ślusarka aluminiowa</t>
  </si>
  <si>
    <t>17</t>
  </si>
  <si>
    <t>ELEMENT 1.3.1.2</t>
  </si>
  <si>
    <t>Ślusarka i stolarka drzwiowa</t>
  </si>
  <si>
    <t>18</t>
  </si>
  <si>
    <t>ELEMENT 1.3.1.3</t>
  </si>
  <si>
    <t>Balustrady</t>
  </si>
  <si>
    <t>19</t>
  </si>
  <si>
    <t>ELEMENT 1.3.1.4</t>
  </si>
  <si>
    <t>Pozostałe elementy stolarki i ślusarki</t>
  </si>
  <si>
    <t>20</t>
  </si>
  <si>
    <t>GRUPA 1.3.2</t>
  </si>
  <si>
    <t>Ściany i stropy</t>
  </si>
  <si>
    <t>21</t>
  </si>
  <si>
    <t>ELEMENT 1.3.2.1</t>
  </si>
  <si>
    <t>Termoizolacja wewnętrzna</t>
  </si>
  <si>
    <t>22</t>
  </si>
  <si>
    <t>ELEMENT 1.3.2.2</t>
  </si>
  <si>
    <t>Ściany i sufity z płyt warstwowych na podkonstrukcji</t>
  </si>
  <si>
    <t>23</t>
  </si>
  <si>
    <t>ELEMENT 1.3.2.3</t>
  </si>
  <si>
    <t>Zabudowa gipsowa</t>
  </si>
  <si>
    <t>24</t>
  </si>
  <si>
    <t>ELEMENT 1.3.2.4</t>
  </si>
  <si>
    <t>Tynki i mlowanie wewnętrzne</t>
  </si>
  <si>
    <t>25</t>
  </si>
  <si>
    <t>ELEMENT 1.3.2.5</t>
  </si>
  <si>
    <t>Okładziny ścienne</t>
  </si>
  <si>
    <t>26</t>
  </si>
  <si>
    <t>GRUPA 1.3.3</t>
  </si>
  <si>
    <t>Podłoża i posadzki</t>
  </si>
  <si>
    <t>27</t>
  </si>
  <si>
    <t>ELEMENT 1.3.3.1</t>
  </si>
  <si>
    <t>P3 - posadzka antresoli</t>
  </si>
  <si>
    <t>28</t>
  </si>
  <si>
    <t>ELEMENT 1.3.3.2</t>
  </si>
  <si>
    <t>Warstwy podposadzkowe pozostałe</t>
  </si>
  <si>
    <t>29</t>
  </si>
  <si>
    <t>ELEMENT 1.3.3.3</t>
  </si>
  <si>
    <t>Warstwy wykończeniowe</t>
  </si>
  <si>
    <t>30</t>
  </si>
  <si>
    <t>GRUPA 1.3.4</t>
  </si>
  <si>
    <t>Elewacja</t>
  </si>
  <si>
    <t>31</t>
  </si>
  <si>
    <t>ELEMENT 1.3.4.1</t>
  </si>
  <si>
    <t>Płyty warstwowe</t>
  </si>
  <si>
    <t>32</t>
  </si>
  <si>
    <t>ELEMENT 1.3.4.2</t>
  </si>
  <si>
    <t>Tynki zewnętrzne</t>
  </si>
  <si>
    <t>33</t>
  </si>
  <si>
    <t>ELEMENT 1.3.4.3</t>
  </si>
  <si>
    <t>Okładziny zewnętrnze</t>
  </si>
  <si>
    <t>34</t>
  </si>
  <si>
    <t>GRUPA 1.3.5</t>
  </si>
  <si>
    <t>Dachy i stropodachy</t>
  </si>
  <si>
    <t>35</t>
  </si>
  <si>
    <t>ELEMENT 1.3.5.1</t>
  </si>
  <si>
    <t>P0 - zadaszenie zewnętrzne</t>
  </si>
  <si>
    <t>36</t>
  </si>
  <si>
    <t>ELEMENT 1.3.5.2</t>
  </si>
  <si>
    <t>P1 - Dach z płyt warstwowych</t>
  </si>
  <si>
    <t>37</t>
  </si>
  <si>
    <t>ELEMENT 1.3.5.3</t>
  </si>
  <si>
    <t>P2 - dach odwrócony</t>
  </si>
  <si>
    <t>38</t>
  </si>
  <si>
    <t>ELEMENT 1.3.5.4</t>
  </si>
  <si>
    <t>P2a - dach odwrócony</t>
  </si>
  <si>
    <t>39</t>
  </si>
  <si>
    <t>ELEMENT 1.3.5.5</t>
  </si>
  <si>
    <t>P5 -  Dach z płyt warstwowych</t>
  </si>
  <si>
    <t>40</t>
  </si>
  <si>
    <t>GRUPA 1.4</t>
  </si>
  <si>
    <t>41</t>
  </si>
  <si>
    <t>ELEMENT 1.4.1</t>
  </si>
  <si>
    <t>42</t>
  </si>
  <si>
    <t>ELEMENT 1.4.2</t>
  </si>
  <si>
    <t>Konstrukcja</t>
  </si>
  <si>
    <t>43</t>
  </si>
  <si>
    <t>GRUPA 1.4.3</t>
  </si>
  <si>
    <t>Architektura</t>
  </si>
  <si>
    <t>44</t>
  </si>
  <si>
    <t>GRUPA 1.4.3.1</t>
  </si>
  <si>
    <t>45</t>
  </si>
  <si>
    <t>ELEMENT 1.4.3.1.1</t>
  </si>
  <si>
    <t>46</t>
  </si>
  <si>
    <t>ELEMENT 1.4.3.1.2</t>
  </si>
  <si>
    <t>Stolarka drzwiowa</t>
  </si>
  <si>
    <t>47</t>
  </si>
  <si>
    <t>ELEMENT 1.4.3.1.3</t>
  </si>
  <si>
    <t>48</t>
  </si>
  <si>
    <t>GRUPA 1.4.3.2</t>
  </si>
  <si>
    <t>49</t>
  </si>
  <si>
    <t>ELEMENT 1.4.3.2.1</t>
  </si>
  <si>
    <t>50</t>
  </si>
  <si>
    <t>ELEMENT 1.4.3.2.2</t>
  </si>
  <si>
    <t>51</t>
  </si>
  <si>
    <t>ELEMENT 1.4.3.2.3</t>
  </si>
  <si>
    <t>52</t>
  </si>
  <si>
    <t>GRUPA 1.4.3.3</t>
  </si>
  <si>
    <t>53</t>
  </si>
  <si>
    <t>ELEMENT 1.4.3.3.1</t>
  </si>
  <si>
    <t>P7 - poddasze</t>
  </si>
  <si>
    <t>54</t>
  </si>
  <si>
    <t>ELEMENT 1.4.3.3.2</t>
  </si>
  <si>
    <t>Warstwy podposadzkowe</t>
  </si>
  <si>
    <t>55</t>
  </si>
  <si>
    <t>ELEMENT 1.4.3.3.3</t>
  </si>
  <si>
    <t>56</t>
  </si>
  <si>
    <t>GRUPA 1.4.3.4</t>
  </si>
  <si>
    <t>Elewacje</t>
  </si>
  <si>
    <t>57</t>
  </si>
  <si>
    <t>ELEMENT 1.4.3.4.1</t>
  </si>
  <si>
    <t>58</t>
  </si>
  <si>
    <t>ELEMENT 1.4.3.4.2</t>
  </si>
  <si>
    <t>Okładziny zewnętrzne</t>
  </si>
  <si>
    <t>59</t>
  </si>
  <si>
    <t>ELEMENT 1.4.3.4.3</t>
  </si>
  <si>
    <t>Pozostałe elementy elewacyjne</t>
  </si>
  <si>
    <t>60</t>
  </si>
  <si>
    <t>GRUPA 1.4.3.5</t>
  </si>
  <si>
    <t>61</t>
  </si>
  <si>
    <t>ELEMENT 1.4.3.5.1</t>
  </si>
  <si>
    <t>P6 - blacha na rąbek</t>
  </si>
  <si>
    <t>62</t>
  </si>
  <si>
    <t>GRUPA 1.5</t>
  </si>
  <si>
    <t>ZAGOSPODAROWANIE TERENU</t>
  </si>
  <si>
    <t>Ciągi pieszo jezdne</t>
  </si>
  <si>
    <t>64</t>
  </si>
  <si>
    <t>ELEMENT 1.5.1.1</t>
  </si>
  <si>
    <t>65</t>
  </si>
  <si>
    <t>ELEMENT 1.5.1.2</t>
  </si>
  <si>
    <t>66</t>
  </si>
  <si>
    <t>Konstrukcja utwardzenia terenu/ miejsca postojowe</t>
  </si>
  <si>
    <t>67</t>
  </si>
  <si>
    <t>Elementy liniowe</t>
  </si>
  <si>
    <t>68</t>
  </si>
  <si>
    <t>ELEMENT 1.5.2</t>
  </si>
  <si>
    <t>Pozostałe elementy pzt</t>
  </si>
  <si>
    <t>69</t>
  </si>
  <si>
    <t>Rozdział 2</t>
  </si>
  <si>
    <t>INSTALACJE ELEKTRYCZNE</t>
  </si>
  <si>
    <t>70</t>
  </si>
  <si>
    <t>71</t>
  </si>
  <si>
    <t>ELEMENT 2.2</t>
  </si>
  <si>
    <t>Instalacja elektryczna</t>
  </si>
  <si>
    <t>72</t>
  </si>
  <si>
    <t>Rozdział 3</t>
  </si>
  <si>
    <t>INSTALACJE SANITARNE</t>
  </si>
  <si>
    <t>73</t>
  </si>
  <si>
    <t>ELEMENT 3.1</t>
  </si>
  <si>
    <t>ZEWNĘTRZNA INSTALACJA KANALIZACJI SANITARNEJ</t>
  </si>
  <si>
    <t>74</t>
  </si>
  <si>
    <t>ELEMENT 3.2</t>
  </si>
  <si>
    <t>ZEWNĘTRZNA INSTALACJA KANALIZACJI DESZCZOWEJ ze ZBIORNIKAMI RETENCYJNYMI</t>
  </si>
  <si>
    <t>75</t>
  </si>
  <si>
    <t>ELEMENT 3.3</t>
  </si>
  <si>
    <t>ZEWNĘTRZNA INSTALACJA WODOCIĄGOWA z HYDRANTAMI</t>
  </si>
  <si>
    <t>76</t>
  </si>
  <si>
    <t>ELEMENT 3.4</t>
  </si>
  <si>
    <t>INSTALACJE GRZEWCZA i CHŁODNICZA</t>
  </si>
  <si>
    <t>ELEMENT 3.5</t>
  </si>
  <si>
    <t>INSTALACJA WODNO-KANALIZACYJNA</t>
  </si>
  <si>
    <t>ELEMENT 3.6</t>
  </si>
  <si>
    <t>INSTALACJA WENTYLACJI MECHANICZNEJ</t>
  </si>
  <si>
    <t>ELEMENT 3.7</t>
  </si>
  <si>
    <t>INSTALACJA KLIMATYZACJI</t>
  </si>
  <si>
    <t>Dane wyjściowe</t>
  </si>
  <si>
    <t>Odniesienie do dokumentacji przetargowej</t>
  </si>
  <si>
    <t>Kod indywidualny</t>
  </si>
  <si>
    <t>Podstawa</t>
  </si>
  <si>
    <t>Opis robót</t>
  </si>
  <si>
    <t>Szacowany obmiar projektanta</t>
  </si>
  <si>
    <t>Krotność</t>
  </si>
  <si>
    <t>Cena jednostkowa netto</t>
  </si>
  <si>
    <t>1.1</t>
  </si>
  <si>
    <t>1.1.1</t>
  </si>
  <si>
    <t>Rozbiórki konstrukcji murowych, żelbetowych, wykucie otworów okiennych, drzwiowych zgodnie z projektem rozbiórek wraz z utylizacją</t>
  </si>
  <si>
    <t xml:space="preserve">  1</t>
  </si>
  <si>
    <t>kpl</t>
  </si>
  <si>
    <t>Demontaże stolarki i ślusarki okiennej, drzwiowej oraz innych elementów ruchomych i stałych zgodnie z projektem rozbiórek wraz z utylizacją.</t>
  </si>
  <si>
    <t xml:space="preserve">  2</t>
  </si>
  <si>
    <t>Rozbiórki izolacji cieplnych ze styropianu</t>
  </si>
  <si>
    <t xml:space="preserve">  3</t>
  </si>
  <si>
    <t>m3</t>
  </si>
  <si>
    <t>1.1.2</t>
  </si>
  <si>
    <t>Usunięcie warstwy ziemi urodzajnej (humusu) o grubości 30cm</t>
  </si>
  <si>
    <t xml:space="preserve">  4</t>
  </si>
  <si>
    <t>m2</t>
  </si>
  <si>
    <t xml:space="preserve">  5</t>
  </si>
  <si>
    <t>Roboty ziemne wraz z niwelacją wykopu pod fundamenty oraz transportem urobku na odkład</t>
  </si>
  <si>
    <t xml:space="preserve">  6</t>
  </si>
  <si>
    <t>Zasypywanie wykopów wraz z zagęszczeniem warstwami z gruntu uprzednio wykopanego na odkład</t>
  </si>
  <si>
    <t xml:space="preserve">  7</t>
  </si>
  <si>
    <t>1.2</t>
  </si>
  <si>
    <t>1.2.1</t>
  </si>
  <si>
    <t>Podkłady, betonowe na podłożu gruntowym. Beton C8/10</t>
  </si>
  <si>
    <t xml:space="preserve">  8</t>
  </si>
  <si>
    <t>Płyty fundamentowe żelbetowe. Beton C30/37</t>
  </si>
  <si>
    <t xml:space="preserve">  9</t>
  </si>
  <si>
    <t>Cokoły fundamentowe w desk. syst., obj. do 0.5·m3. Beton C30/37</t>
  </si>
  <si>
    <t xml:space="preserve">  10</t>
  </si>
  <si>
    <t>Stopy fundamentowe w desk. syst., obj. do 0.5·m3. Beton C30/37</t>
  </si>
  <si>
    <t xml:space="preserve">  11</t>
  </si>
  <si>
    <t>Stopy fundamentowe w desk. syst., obj. 0.5-0.8·m3. Beton C30/37</t>
  </si>
  <si>
    <t xml:space="preserve">  12</t>
  </si>
  <si>
    <t>Stopy fundamentowe w desk. syst., obj. 0.8-1.5·m3. Beton C30/37</t>
  </si>
  <si>
    <t xml:space="preserve">  13</t>
  </si>
  <si>
    <t>Stopy fundamentowe w desk. syst., obj. 1.5-2.5·m3. Beton C30/37</t>
  </si>
  <si>
    <t xml:space="preserve">  14</t>
  </si>
  <si>
    <t>Stopy fundamentowe w desk. syst., obj. ponad 2.5·m3. Beton C30/37</t>
  </si>
  <si>
    <t xml:space="preserve">  15</t>
  </si>
  <si>
    <t>Ściągi kotwiące fundamentowe w desk. syst., szer. do 0.6·m. Beton C30/37</t>
  </si>
  <si>
    <t xml:space="preserve">  16</t>
  </si>
  <si>
    <t>Belki fundamentowe żelbetowe w desk. syst., gr. 20·cm. Beton C30/37</t>
  </si>
  <si>
    <t xml:space="preserve">  17</t>
  </si>
  <si>
    <t>Ściany żelbetowe w desk. syst., gr. 20·cm. Beton C30/37</t>
  </si>
  <si>
    <t xml:space="preserve">  18</t>
  </si>
  <si>
    <t>Słupy żelbetowe w desk. sys. Beton C30/37</t>
  </si>
  <si>
    <t xml:space="preserve">  19</t>
  </si>
  <si>
    <t>Belki żelbetowe monolityczne, w desk. syst. Beton C30/37</t>
  </si>
  <si>
    <t xml:space="preserve">  20</t>
  </si>
  <si>
    <t>Schody żelbetowe, proste na płycie gr. 16·cm. Beton C30/37</t>
  </si>
  <si>
    <t xml:space="preserve">  21</t>
  </si>
  <si>
    <t>Spocznik schodowy żelbetowy w desk. syst., płyta gr. 16·cm. Beton C30/37</t>
  </si>
  <si>
    <t xml:space="preserve">  22</t>
  </si>
  <si>
    <t>Stropy żelbetowe w desk. syst., płyta gr. 16·cm. Beton C30/37</t>
  </si>
  <si>
    <t xml:space="preserve">  23</t>
  </si>
  <si>
    <t>Zbrojenie konstrukcji monolitycznych, pręty żebrowane</t>
  </si>
  <si>
    <t xml:space="preserve">  24</t>
  </si>
  <si>
    <t>t</t>
  </si>
  <si>
    <t>1.2.2</t>
  </si>
  <si>
    <t>Folia izolacyjna PE gr. 0,2mm x 2 na chudym betonie</t>
  </si>
  <si>
    <t xml:space="preserve">  25</t>
  </si>
  <si>
    <t>Izolacja przeciwwodna - masa polimerowo - bitumiczna</t>
  </si>
  <si>
    <t xml:space="preserve">  26</t>
  </si>
  <si>
    <t>Polistyren ekstrudowany XPS 0,035 W/mK gr. 12cm</t>
  </si>
  <si>
    <t xml:space="preserve">  27</t>
  </si>
  <si>
    <t>Izolacje pionowe ścian fundamentowych, z folii kubełkowej</t>
  </si>
  <si>
    <t xml:space="preserve">  28</t>
  </si>
  <si>
    <t>1.2.3</t>
  </si>
  <si>
    <t>Hale typu lekkiego, słupy</t>
  </si>
  <si>
    <t xml:space="preserve">  29</t>
  </si>
  <si>
    <t>Hale typu lekkiego, stężenia ścienne</t>
  </si>
  <si>
    <t xml:space="preserve">  30</t>
  </si>
  <si>
    <t>Hale typu lekkiego, kratownica</t>
  </si>
  <si>
    <t xml:space="preserve">  31</t>
  </si>
  <si>
    <t>Hale typu lekkiego, belki, płatwie</t>
  </si>
  <si>
    <t xml:space="preserve">  32</t>
  </si>
  <si>
    <t>Hale typu lekkiego, rygle, zastrzały</t>
  </si>
  <si>
    <t xml:space="preserve">  33</t>
  </si>
  <si>
    <t>Hale typu lekkiego, stężenia dachowe</t>
  </si>
  <si>
    <t xml:space="preserve">  34</t>
  </si>
  <si>
    <t>1.2.4</t>
  </si>
  <si>
    <t>Uzupełnienie ścian lub zamurowanie otworów, zaprawa cementowo-wapienna, bloczkami z betonu komórkowego</t>
  </si>
  <si>
    <t xml:space="preserve">  35</t>
  </si>
  <si>
    <t>Ścianki działowe z pustaków ceramicznych, ścianka grubości 11,5·cm</t>
  </si>
  <si>
    <t xml:space="preserve">  36</t>
  </si>
  <si>
    <t>1.2.5</t>
  </si>
  <si>
    <t>Podsypka piaskowa zagęszczona do wartości IS&gt;0,97, gr. 30cm</t>
  </si>
  <si>
    <t xml:space="preserve">  37</t>
  </si>
  <si>
    <t xml:space="preserve">  38</t>
  </si>
  <si>
    <t>Folia paroizolacyjna PE</t>
  </si>
  <si>
    <t xml:space="preserve">  39</t>
  </si>
  <si>
    <t>Ułożenie płyt termoizolacyjnych XPS gr. 15cm</t>
  </si>
  <si>
    <t xml:space="preserve">  40</t>
  </si>
  <si>
    <t>Wylewka betonowa zbrojona na ogrzewaniu podłogowym gr. 8,5cm</t>
  </si>
  <si>
    <t xml:space="preserve">  41</t>
  </si>
  <si>
    <t>1.2.6</t>
  </si>
  <si>
    <t xml:space="preserve">  42</t>
  </si>
  <si>
    <t xml:space="preserve">  43</t>
  </si>
  <si>
    <t xml:space="preserve">  44</t>
  </si>
  <si>
    <t xml:space="preserve">  45</t>
  </si>
  <si>
    <t>Wylewka betonowa zbrojona na ogrzewaniu podłogowym gr. 10cm</t>
  </si>
  <si>
    <t xml:space="preserve">  46</t>
  </si>
  <si>
    <t>1.2.7</t>
  </si>
  <si>
    <t xml:space="preserve">  47</t>
  </si>
  <si>
    <t xml:space="preserve">  48</t>
  </si>
  <si>
    <t xml:space="preserve">  49</t>
  </si>
  <si>
    <t>Ułożenie płyt termoizolacyjnych XPS gr. 10cm</t>
  </si>
  <si>
    <t xml:space="preserve">  50</t>
  </si>
  <si>
    <t>Wylewka betonowa zbrojona utwardzona powierzchniowo gr. 15cm</t>
  </si>
  <si>
    <t xml:space="preserve">  51</t>
  </si>
  <si>
    <t>1.3</t>
  </si>
  <si>
    <t>1.3.1</t>
  </si>
  <si>
    <t>1.3.1.1</t>
  </si>
  <si>
    <t xml:space="preserve">  52</t>
  </si>
  <si>
    <t xml:space="preserve">  53</t>
  </si>
  <si>
    <t xml:space="preserve">  54</t>
  </si>
  <si>
    <t>Ściana wewnętrzna, profile aluminiowe - rozwiązanie systemowe, drzwi automatyczne przesuwne 350x475cm (200x240mm)</t>
  </si>
  <si>
    <t xml:space="preserve">  55</t>
  </si>
  <si>
    <t xml:space="preserve">  58</t>
  </si>
  <si>
    <t>Okna aluminiowe o powierzchni ponad 3,0·m2, (wg. proj arch) - 200x250cm</t>
  </si>
  <si>
    <t xml:space="preserve">  60</t>
  </si>
  <si>
    <t>Okna aluminiowe wewnętrzne o powierzchni do 2,0·m2, EI30 (wg. proj arch) - 92x200cm</t>
  </si>
  <si>
    <t xml:space="preserve">  61</t>
  </si>
  <si>
    <t>Okna aluminiowe wewnętrzne o powierzchni do 3,0·m2, EI30 (wg. proj arch) - 210x115cm</t>
  </si>
  <si>
    <t xml:space="preserve">  62</t>
  </si>
  <si>
    <t>Okna aluminiowe wewnętrzne o powierzchni do 3,0·m2, (wg. proj arch) - 150x150cm</t>
  </si>
  <si>
    <t xml:space="preserve">  63</t>
  </si>
  <si>
    <t xml:space="preserve">  64</t>
  </si>
  <si>
    <t xml:space="preserve">  65</t>
  </si>
  <si>
    <t xml:space="preserve">  67</t>
  </si>
  <si>
    <t xml:space="preserve">  68</t>
  </si>
  <si>
    <t xml:space="preserve">  69</t>
  </si>
  <si>
    <t>Drzwi aluminiowe 1-sk. wewnętrzne, EI30 (wg. proj arch) - 90x250cm</t>
  </si>
  <si>
    <t xml:space="preserve">  70</t>
  </si>
  <si>
    <t>Drzwi aluminiowe 1-sk. wewnętrzne (wg. proj arch) - 90x205cm</t>
  </si>
  <si>
    <t xml:space="preserve">  71</t>
  </si>
  <si>
    <t>1.3.1.2</t>
  </si>
  <si>
    <t xml:space="preserve">  72</t>
  </si>
  <si>
    <t xml:space="preserve">  73</t>
  </si>
  <si>
    <t>Drzwi wewnętrzne stalowe, 2-sk, EI30 (wg. proj arch) - 240x250cm</t>
  </si>
  <si>
    <t xml:space="preserve">  74</t>
  </si>
  <si>
    <t xml:space="preserve">  75</t>
  </si>
  <si>
    <t>Drzwi wewnętrzne stalowe, 1-sk, EI30 (wg. proj arch) - 120x205cm</t>
  </si>
  <si>
    <t xml:space="preserve">  76</t>
  </si>
  <si>
    <t xml:space="preserve">  77</t>
  </si>
  <si>
    <t xml:space="preserve">  78</t>
  </si>
  <si>
    <t xml:space="preserve">  79</t>
  </si>
  <si>
    <t xml:space="preserve">  80</t>
  </si>
  <si>
    <t xml:space="preserve">  81</t>
  </si>
  <si>
    <t xml:space="preserve">  82</t>
  </si>
  <si>
    <t xml:space="preserve">  83</t>
  </si>
  <si>
    <t xml:space="preserve">  84</t>
  </si>
  <si>
    <t xml:space="preserve">  85</t>
  </si>
  <si>
    <t>1.3.1.3</t>
  </si>
  <si>
    <t xml:space="preserve">  86</t>
  </si>
  <si>
    <t>m</t>
  </si>
  <si>
    <t xml:space="preserve">  87</t>
  </si>
  <si>
    <t xml:space="preserve">  88</t>
  </si>
  <si>
    <t xml:space="preserve">  89</t>
  </si>
  <si>
    <t>1.3.1.4</t>
  </si>
  <si>
    <t>Daszek szklany wg. rozwiązania systemowego - 80x220cm</t>
  </si>
  <si>
    <t xml:space="preserve">  90</t>
  </si>
  <si>
    <t>Dostawa i montaż. Systemowa wycieraczka wewnętrzna</t>
  </si>
  <si>
    <t xml:space="preserve">  91</t>
  </si>
  <si>
    <t>Montaż parapetów wewnętrznych</t>
  </si>
  <si>
    <t xml:space="preserve">  92</t>
  </si>
  <si>
    <t xml:space="preserve">  93</t>
  </si>
  <si>
    <t xml:space="preserve">  94</t>
  </si>
  <si>
    <t>Okna podawcze 60x60cm</t>
  </si>
  <si>
    <t xml:space="preserve">  95</t>
  </si>
  <si>
    <t>Zabudowa sanitarna z płyt HPL - ścianki sanitarne wraz z drzwiami</t>
  </si>
  <si>
    <t xml:space="preserve">  96</t>
  </si>
  <si>
    <t xml:space="preserve">  97</t>
  </si>
  <si>
    <t>Wyłaz dachowy (zgodnie z zestawieniami proj arch) - 100x100cm</t>
  </si>
  <si>
    <t xml:space="preserve">  98</t>
  </si>
  <si>
    <t xml:space="preserve">  99</t>
  </si>
  <si>
    <t>szt</t>
  </si>
  <si>
    <t>1.3.2</t>
  </si>
  <si>
    <t>1.3.2.1</t>
  </si>
  <si>
    <t>Przyklejenie do spodu stropu płyt z wełny mineralnej lamelowej grubości 20 cm, wraz z gruntowaniem</t>
  </si>
  <si>
    <t xml:space="preserve">  100</t>
  </si>
  <si>
    <t>Docieplenie powierzchni ścian płytami z wełny mineralnej gr. 3cm wykonaniem wyprawy elewacyjnej</t>
  </si>
  <si>
    <t xml:space="preserve">  101</t>
  </si>
  <si>
    <t>1.3.2.2</t>
  </si>
  <si>
    <t>Ściany działowe na podkonstrukcji - płyta warstwowa z wypełnieniem PIR gr. 20cm</t>
  </si>
  <si>
    <t xml:space="preserve">  102</t>
  </si>
  <si>
    <t>Ściany działowe na podkonstrukcji - płyta warstwowa z wypełnieniem PIR gr. 10cm</t>
  </si>
  <si>
    <t xml:space="preserve">  103</t>
  </si>
  <si>
    <t>Lekka obudowa ścian osłonowych od wewnątrz - płyta warstwowa z wypełnieniem PIR gr. 10cm</t>
  </si>
  <si>
    <t xml:space="preserve">  104</t>
  </si>
  <si>
    <t>Stropy na podkonstrukcji - płyta warstwowa z wypełnieniem PIR gr. 20cm</t>
  </si>
  <si>
    <t xml:space="preserve">  105</t>
  </si>
  <si>
    <t xml:space="preserve">  106</t>
  </si>
  <si>
    <t>1.3.2.3</t>
  </si>
  <si>
    <t>Ścianki działowe g-k na podwójnych. rusztach metalowych 2-warstwowe, pokrycie 2-stronne, 100 z wypełnieniem wełną mineralną gr. 20cm</t>
  </si>
  <si>
    <t xml:space="preserve">  107</t>
  </si>
  <si>
    <t>Ściana działowa g-k podwójnie płytowana dwustronnie na podkonstrukcji systemowej na profilu C75, z wypełnieniem z wełny mineralnej, gr. 15 cm, REI60</t>
  </si>
  <si>
    <t xml:space="preserve">  108</t>
  </si>
  <si>
    <t>Ściana działowa g-k podwójnie płytowana dwustronnie na podkonstrukcji systemowej na profilu C75, z wypełnieniem z wełny mineralnej, gr. 15 cm</t>
  </si>
  <si>
    <t xml:space="preserve">  109</t>
  </si>
  <si>
    <t>Ściana działowa g-k podwójnie płytowana dwustronnie na podkonstrukcji systemowej na profilu C75, z wypełnieniem z wełny mineralnej, gr. 12 cm</t>
  </si>
  <si>
    <t xml:space="preserve">  110</t>
  </si>
  <si>
    <t xml:space="preserve">  111</t>
  </si>
  <si>
    <t xml:space="preserve">  112</t>
  </si>
  <si>
    <t>1.3.2.4</t>
  </si>
  <si>
    <t>Przecieranie istniejących tynków wewnętrznych, z zeskrobaniem farby lub zdzieraniem tapet, na ścianach</t>
  </si>
  <si>
    <t xml:space="preserve">  113</t>
  </si>
  <si>
    <t>Uzupełnienie tynków zwykłych wewnętrznych kat. III - ściany (Zał. 30%)</t>
  </si>
  <si>
    <t xml:space="preserve">  114</t>
  </si>
  <si>
    <t>Przecieranie istniejących tynków wewnętrznych, z zeskrobaniem farby lub zdzieraniem tapet, na stropach, biegach, spocznikach</t>
  </si>
  <si>
    <t xml:space="preserve">  115</t>
  </si>
  <si>
    <t>Uzupełnienie tynków zwykłych wewnętrznych kat. III - stropy (Zał. 30%)</t>
  </si>
  <si>
    <t xml:space="preserve">  116</t>
  </si>
  <si>
    <t>Tynk cementowo - wapienny kat. III - ściany</t>
  </si>
  <si>
    <t xml:space="preserve">  117</t>
  </si>
  <si>
    <t>Tynk cementowo - wapienny kat. III - stropy/ biegi schodowe</t>
  </si>
  <si>
    <t xml:space="preserve">  118</t>
  </si>
  <si>
    <t>Gładź gipsowa jednowarstwowa na ścianach</t>
  </si>
  <si>
    <t xml:space="preserve">  119</t>
  </si>
  <si>
    <t>Gładź gipsowa jednowarstwowa na sufitach</t>
  </si>
  <si>
    <t xml:space="preserve">  120</t>
  </si>
  <si>
    <t xml:space="preserve">  121</t>
  </si>
  <si>
    <t xml:space="preserve">  122</t>
  </si>
  <si>
    <t>1.3.2.5</t>
  </si>
  <si>
    <t>Izolacje i uszczelnienia z płynnej, elastycznej membrany hydroizolacyjnej, powierzchnia pionowa</t>
  </si>
  <si>
    <t xml:space="preserve">  123</t>
  </si>
  <si>
    <t>Układanie na ścianach płytek ceramicznych, płytki ścienne</t>
  </si>
  <si>
    <t xml:space="preserve">  124</t>
  </si>
  <si>
    <t>1.3.3</t>
  </si>
  <si>
    <t>1.3.3.1</t>
  </si>
  <si>
    <t xml:space="preserve">  125</t>
  </si>
  <si>
    <t>Ułożenie płyt termoizolacyjnych XPS gr. 5cm</t>
  </si>
  <si>
    <t xml:space="preserve">  126</t>
  </si>
  <si>
    <t>Wylewka betonowa zbrojona na ogrzewaniu podłogowym gr. 6,5cm</t>
  </si>
  <si>
    <t xml:space="preserve">  127</t>
  </si>
  <si>
    <t>1.3.3.2</t>
  </si>
  <si>
    <t>Uzupełnienie posadzek po rozebranych ścianach, z zatarciem na gładko</t>
  </si>
  <si>
    <t xml:space="preserve">  128</t>
  </si>
  <si>
    <t>Dylatacja wełną mineralną gr. 10cm, szer. 70cm</t>
  </si>
  <si>
    <t xml:space="preserve">  129</t>
  </si>
  <si>
    <t>1.3.3.3</t>
  </si>
  <si>
    <t>Izolacja przeciwwilgociowa folia w płynie</t>
  </si>
  <si>
    <t xml:space="preserve">  130</t>
  </si>
  <si>
    <t xml:space="preserve">  131</t>
  </si>
  <si>
    <t>Cokoły z płytek ceramicznych - montaż na ścianach prostych, cokoliki o wysokości 8 cm docinane z płytek</t>
  </si>
  <si>
    <t xml:space="preserve">  132</t>
  </si>
  <si>
    <t xml:space="preserve">  133</t>
  </si>
  <si>
    <t xml:space="preserve">  134</t>
  </si>
  <si>
    <t xml:space="preserve">  135</t>
  </si>
  <si>
    <t>Listwy przyścienne systemowe</t>
  </si>
  <si>
    <t xml:space="preserve">  136</t>
  </si>
  <si>
    <t>1.3.4</t>
  </si>
  <si>
    <t>1.3.4.1</t>
  </si>
  <si>
    <t xml:space="preserve">  137</t>
  </si>
  <si>
    <t>Lekka obudowa ścian osłonowych - płyta warstwowa z wypełnieniem PIR gr. 20cm - kolor grafit</t>
  </si>
  <si>
    <t xml:space="preserve">  138</t>
  </si>
  <si>
    <t>Lekka obudowa ścian osłonowych - płyta warstwowa z wypełnieniem PIR gr. 18cm - kolor grafit</t>
  </si>
  <si>
    <t xml:space="preserve">  139</t>
  </si>
  <si>
    <t>Lekka obudowa ścian osłonowych - płyta warstwowa z wypełnieniem PIR gr. 18cm - kolor czerwony</t>
  </si>
  <si>
    <t xml:space="preserve">  140</t>
  </si>
  <si>
    <t>1.3.4.2</t>
  </si>
  <si>
    <t>Tynk zewnętrzny – silikonowy biały</t>
  </si>
  <si>
    <t xml:space="preserve">  141</t>
  </si>
  <si>
    <t>Tynk mozaikowy cokołowy, ściany płaskie i powierzchnie poziome</t>
  </si>
  <si>
    <t xml:space="preserve">  142</t>
  </si>
  <si>
    <t>1.3.4.3</t>
  </si>
  <si>
    <t>Uzupełnienie izolacji termicznej z płyt styropianowych gr. 12cm</t>
  </si>
  <si>
    <t xml:space="preserve">  143</t>
  </si>
  <si>
    <t>Licowanie i okładziny ścian i elementów zewnętrznych, licowanie płytkami klinkierowymi</t>
  </si>
  <si>
    <t xml:space="preserve">  144</t>
  </si>
  <si>
    <t>Licowanie i okładziny ścian i elementów zewnętrznych, licowanie płytkami klinkierowymi - narożniki</t>
  </si>
  <si>
    <t xml:space="preserve">  145</t>
  </si>
  <si>
    <t xml:space="preserve">  146</t>
  </si>
  <si>
    <t>1.3.5</t>
  </si>
  <si>
    <t>1.3.5.1</t>
  </si>
  <si>
    <t xml:space="preserve">  147</t>
  </si>
  <si>
    <t xml:space="preserve">  148</t>
  </si>
  <si>
    <t>Koryto odwadniające z uszczelnieniem EPDM</t>
  </si>
  <si>
    <t xml:space="preserve">  149</t>
  </si>
  <si>
    <t>mb</t>
  </si>
  <si>
    <t xml:space="preserve">  150</t>
  </si>
  <si>
    <t>1.3.5.2</t>
  </si>
  <si>
    <t>Lekka obudowa dachów z płyt warstwowych z wypełnieniem PIR gr. 16cm</t>
  </si>
  <si>
    <t xml:space="preserve">  151</t>
  </si>
  <si>
    <t xml:space="preserve">  152</t>
  </si>
  <si>
    <t xml:space="preserve">  153</t>
  </si>
  <si>
    <t>Lekka obudowa dachów z płyt warstwowych z wypełnieniem PIR gr. 14cm</t>
  </si>
  <si>
    <t xml:space="preserve">  154</t>
  </si>
  <si>
    <t>1.3.5.3</t>
  </si>
  <si>
    <t>Lekka obudowa dachów z płyt warstwowych z wypełnieniem PIR gr. 20cm</t>
  </si>
  <si>
    <t xml:space="preserve">  155</t>
  </si>
  <si>
    <t>Blacha trapezowa T80 S350 t=1,00mm gr. 8cm</t>
  </si>
  <si>
    <t xml:space="preserve">  156</t>
  </si>
  <si>
    <t>Wylewka betonowa zbrojona w spadku 1,5% gr. 6-14cm</t>
  </si>
  <si>
    <t xml:space="preserve">  157</t>
  </si>
  <si>
    <t>Bitumiczny preparat gruntujący</t>
  </si>
  <si>
    <t xml:space="preserve">  158</t>
  </si>
  <si>
    <t>Papa zgrzewalna podkładowa</t>
  </si>
  <si>
    <t xml:space="preserve">  159</t>
  </si>
  <si>
    <t>Papa zgrzewalna wierzchniego krycia</t>
  </si>
  <si>
    <t xml:space="preserve">  160</t>
  </si>
  <si>
    <t>Ułożenie płyt termoizolacyjnych XPS gr. 20cm</t>
  </si>
  <si>
    <t xml:space="preserve">  161</t>
  </si>
  <si>
    <t>Geowłóknina</t>
  </si>
  <si>
    <t xml:space="preserve">  162</t>
  </si>
  <si>
    <t xml:space="preserve">  163</t>
  </si>
  <si>
    <t>Płyty betonowe - ścieżki technologiczne - 20%</t>
  </si>
  <si>
    <t xml:space="preserve">  164</t>
  </si>
  <si>
    <t>1.3.5.4</t>
  </si>
  <si>
    <t xml:space="preserve">  165</t>
  </si>
  <si>
    <t xml:space="preserve">  166</t>
  </si>
  <si>
    <t xml:space="preserve">  167</t>
  </si>
  <si>
    <t xml:space="preserve">  168</t>
  </si>
  <si>
    <t xml:space="preserve">  169</t>
  </si>
  <si>
    <t xml:space="preserve">  170</t>
  </si>
  <si>
    <t xml:space="preserve">  171</t>
  </si>
  <si>
    <t xml:space="preserve">  172</t>
  </si>
  <si>
    <t xml:space="preserve">  173</t>
  </si>
  <si>
    <t xml:space="preserve">  174</t>
  </si>
  <si>
    <t>1.3.5.5</t>
  </si>
  <si>
    <t xml:space="preserve">  175</t>
  </si>
  <si>
    <t xml:space="preserve">  176</t>
  </si>
  <si>
    <t xml:space="preserve">  177</t>
  </si>
  <si>
    <t xml:space="preserve">  178</t>
  </si>
  <si>
    <t>1.4</t>
  </si>
  <si>
    <t>1.4.1</t>
  </si>
  <si>
    <t xml:space="preserve">  179</t>
  </si>
  <si>
    <t xml:space="preserve">  180</t>
  </si>
  <si>
    <t xml:space="preserve">  181</t>
  </si>
  <si>
    <t>Rozebranie posadzek, z płytek ceramicznych, wykładzin itp</t>
  </si>
  <si>
    <t xml:space="preserve">  182</t>
  </si>
  <si>
    <t>1.4.2</t>
  </si>
  <si>
    <t>Nadproże żelbetowe monolityczne, w desk. syst. Beton C30/37</t>
  </si>
  <si>
    <t xml:space="preserve">  183</t>
  </si>
  <si>
    <t xml:space="preserve">  184</t>
  </si>
  <si>
    <t xml:space="preserve">  185</t>
  </si>
  <si>
    <t>Hale typu lekkiego, belki</t>
  </si>
  <si>
    <t xml:space="preserve">  186</t>
  </si>
  <si>
    <t>Blacha trapezowa T80P S50 t=1,0mm (szalunek tracony pod strop)</t>
  </si>
  <si>
    <t xml:space="preserve">  187</t>
  </si>
  <si>
    <t>Strop żelbetowy na blasze, gr. 16·cm. Beton C30/37</t>
  </si>
  <si>
    <t xml:space="preserve">  188</t>
  </si>
  <si>
    <t>Wykonanie przesklepień otworów w ścianach z cegieł, z wykuciem bruzd dla belek</t>
  </si>
  <si>
    <t xml:space="preserve">  189</t>
  </si>
  <si>
    <t>Osadzenie belek nadprozowych</t>
  </si>
  <si>
    <t xml:space="preserve">  190</t>
  </si>
  <si>
    <t>Umocowanie siatek tynkarskich, Rabitza, na stopkach belek stalowych lub prefabrykowanych</t>
  </si>
  <si>
    <t xml:space="preserve">  191</t>
  </si>
  <si>
    <t>Okładanie (szpałdowanie) elementów konstrukcji żelbetowych lub stalowych, belek - cegłami, grubość 1/2·cegły</t>
  </si>
  <si>
    <t xml:space="preserve">  192</t>
  </si>
  <si>
    <t xml:space="preserve">  193</t>
  </si>
  <si>
    <t>1.4.3</t>
  </si>
  <si>
    <t>1.4.3.1</t>
  </si>
  <si>
    <t>1.4.3.1.1</t>
  </si>
  <si>
    <t xml:space="preserve">  194</t>
  </si>
  <si>
    <t xml:space="preserve">  195</t>
  </si>
  <si>
    <t xml:space="preserve">  196</t>
  </si>
  <si>
    <t xml:space="preserve">  197</t>
  </si>
  <si>
    <t xml:space="preserve">  198</t>
  </si>
  <si>
    <t xml:space="preserve">  199</t>
  </si>
  <si>
    <t xml:space="preserve">  200</t>
  </si>
  <si>
    <t xml:space="preserve">  201</t>
  </si>
  <si>
    <t xml:space="preserve">  202</t>
  </si>
  <si>
    <t xml:space="preserve">  203</t>
  </si>
  <si>
    <t xml:space="preserve">  204</t>
  </si>
  <si>
    <t>1.4.3.1.2</t>
  </si>
  <si>
    <t xml:space="preserve">  205</t>
  </si>
  <si>
    <t xml:space="preserve">  206</t>
  </si>
  <si>
    <t xml:space="preserve">  207</t>
  </si>
  <si>
    <t xml:space="preserve">  208</t>
  </si>
  <si>
    <t xml:space="preserve">  209</t>
  </si>
  <si>
    <t>1.4.3.1.3</t>
  </si>
  <si>
    <t>Daszek szklany wg. rozwiązania systemowego</t>
  </si>
  <si>
    <t xml:space="preserve">  210</t>
  </si>
  <si>
    <t xml:space="preserve">  211</t>
  </si>
  <si>
    <t xml:space="preserve">  212</t>
  </si>
  <si>
    <t>1.4.3.2</t>
  </si>
  <si>
    <t>1.4.3.2.1</t>
  </si>
  <si>
    <t xml:space="preserve">  213</t>
  </si>
  <si>
    <t xml:space="preserve">  214</t>
  </si>
  <si>
    <t>Obudowa pionów instalacyjnych 2 x płyta g-k na podkonstrukcji systemowej gr. 7,5 cm z wełną mineralną, gr. 10cm</t>
  </si>
  <si>
    <t xml:space="preserve">  215</t>
  </si>
  <si>
    <t xml:space="preserve">  216</t>
  </si>
  <si>
    <t>1.4.3.2.2</t>
  </si>
  <si>
    <t xml:space="preserve">  217</t>
  </si>
  <si>
    <t xml:space="preserve">  218</t>
  </si>
  <si>
    <t xml:space="preserve">  219</t>
  </si>
  <si>
    <t xml:space="preserve">  220</t>
  </si>
  <si>
    <t xml:space="preserve">  221</t>
  </si>
  <si>
    <t>Tynk cementowo - wapienny kat. III - stropy</t>
  </si>
  <si>
    <t xml:space="preserve">  222</t>
  </si>
  <si>
    <t xml:space="preserve">  223</t>
  </si>
  <si>
    <t xml:space="preserve">  224</t>
  </si>
  <si>
    <t xml:space="preserve">  225</t>
  </si>
  <si>
    <t xml:space="preserve">  226</t>
  </si>
  <si>
    <t>1.4.3.2.3</t>
  </si>
  <si>
    <t xml:space="preserve">  227</t>
  </si>
  <si>
    <t xml:space="preserve">  228</t>
  </si>
  <si>
    <t>1.4.3.3</t>
  </si>
  <si>
    <t>1.4.3.3.1</t>
  </si>
  <si>
    <t xml:space="preserve">  229</t>
  </si>
  <si>
    <t>Wełna mineralna gr. 15cm</t>
  </si>
  <si>
    <t xml:space="preserve">  230</t>
  </si>
  <si>
    <t>1.4.3.3.2</t>
  </si>
  <si>
    <t xml:space="preserve">  231</t>
  </si>
  <si>
    <t>1.4.3.3.3</t>
  </si>
  <si>
    <t xml:space="preserve">  232</t>
  </si>
  <si>
    <t xml:space="preserve">  233</t>
  </si>
  <si>
    <t xml:space="preserve">  234</t>
  </si>
  <si>
    <t>Warstwy wyrównawcze pod posadzki, z zaprawy cementowej grubości 20·mm, zatarte na gładko</t>
  </si>
  <si>
    <t xml:space="preserve">  235</t>
  </si>
  <si>
    <t xml:space="preserve">  236</t>
  </si>
  <si>
    <t xml:space="preserve">  237</t>
  </si>
  <si>
    <t>1.4.3.4</t>
  </si>
  <si>
    <t>1.4.3.4.1</t>
  </si>
  <si>
    <t xml:space="preserve">  238</t>
  </si>
  <si>
    <t xml:space="preserve">  239</t>
  </si>
  <si>
    <t>1.4.3.4.2</t>
  </si>
  <si>
    <t xml:space="preserve">  240</t>
  </si>
  <si>
    <t xml:space="preserve">  241</t>
  </si>
  <si>
    <t xml:space="preserve">  242</t>
  </si>
  <si>
    <t>Panel z blachy na rąbek stojący z wypełnieniem z wełny mineralnej gr. 12cm</t>
  </si>
  <si>
    <t xml:space="preserve">  243</t>
  </si>
  <si>
    <t>1.4.3.4.3</t>
  </si>
  <si>
    <t xml:space="preserve">  244</t>
  </si>
  <si>
    <t>1.4.3.5</t>
  </si>
  <si>
    <t>1.4.3.5.1</t>
  </si>
  <si>
    <t>Okładziny 1-warstwowe z płyt gipsowo-kartonowych na rusztach mocowanych bezpośrednio do stropu, ruszty metalowe</t>
  </si>
  <si>
    <t xml:space="preserve">  245</t>
  </si>
  <si>
    <t xml:space="preserve">  246</t>
  </si>
  <si>
    <t>Wełna mineralna gr. 20cm</t>
  </si>
  <si>
    <t xml:space="preserve">  247</t>
  </si>
  <si>
    <t>Membrana wstępnego krycia</t>
  </si>
  <si>
    <t xml:space="preserve">  248</t>
  </si>
  <si>
    <t xml:space="preserve">  249</t>
  </si>
  <si>
    <t xml:space="preserve">  250</t>
  </si>
  <si>
    <t>Panel dachowy z blachy na rąbek stojący</t>
  </si>
  <si>
    <t xml:space="preserve">  251</t>
  </si>
  <si>
    <t xml:space="preserve">  252</t>
  </si>
  <si>
    <t xml:space="preserve">  253</t>
  </si>
  <si>
    <t xml:space="preserve">  254</t>
  </si>
  <si>
    <t>1.5</t>
  </si>
  <si>
    <t>1.5.1</t>
  </si>
  <si>
    <t>1.5.1.1</t>
  </si>
  <si>
    <t>Profilowanie i zagęszczanie podłoża pod warstwy konstrukcyjne nawierzchni, mechanicznie, grunt kategorii I-IV</t>
  </si>
  <si>
    <t>Warstwa podbudowy zasadniczej z mieszanki niezwiązanej z kruszywem 0/31,5mm gr. 20cm</t>
  </si>
  <si>
    <t>Warstwa ścieralna z kostki betonowej brukowej wibroprasowanej gr. 8cm, podsypka cementowo-piaskowa 1:4 gr. 3cm</t>
  </si>
  <si>
    <t>1.5.1.2</t>
  </si>
  <si>
    <t>Koryta wykonywane na całej szerokości jezdni i chodników, mechanicznie, grunt kategorii I-IV, na głębokości 31·cm</t>
  </si>
  <si>
    <t xml:space="preserve">  264</t>
  </si>
  <si>
    <t xml:space="preserve">  265</t>
  </si>
  <si>
    <t xml:space="preserve">  266</t>
  </si>
  <si>
    <t xml:space="preserve">  267</t>
  </si>
  <si>
    <t>Oznakowanie poziome miejsc parkingowych farba linie segregacyjne i krawędziowe ciągle malowanie mechaniczne</t>
  </si>
  <si>
    <t xml:space="preserve">  268</t>
  </si>
  <si>
    <t>Rowki pod krawężniki i ławy krawężnikowe</t>
  </si>
  <si>
    <t xml:space="preserve">  269</t>
  </si>
  <si>
    <t>Ławy pod krawężniki, betonowa z oporem</t>
  </si>
  <si>
    <t xml:space="preserve">  270</t>
  </si>
  <si>
    <t>Krawężniki betonowe, wystające 15x30·cm na podsypce cementowo-piaskowej</t>
  </si>
  <si>
    <t xml:space="preserve">  271</t>
  </si>
  <si>
    <t>Obrzeża betonowe, 30x8·cm na podsypce piaskowej z wypełnieniem spoin zaprawą cementową</t>
  </si>
  <si>
    <t xml:space="preserve">  272</t>
  </si>
  <si>
    <t>1.5.2</t>
  </si>
  <si>
    <t xml:space="preserve">  273</t>
  </si>
  <si>
    <t xml:space="preserve">  274</t>
  </si>
  <si>
    <t>Ogrodzenie</t>
  </si>
  <si>
    <t xml:space="preserve">  275</t>
  </si>
  <si>
    <t xml:space="preserve">  276</t>
  </si>
  <si>
    <t xml:space="preserve">  277</t>
  </si>
  <si>
    <t>2.1</t>
  </si>
  <si>
    <t>Konstrukcje wsporcze przykręcane, masa do 1·kg, 2 mocowania</t>
  </si>
  <si>
    <t>Montaż korytek kablowych, przykręcenie do gotowych otworów, Korytko K-50</t>
  </si>
  <si>
    <t>Montaż korytek kablowych, przykręcenie do gotowych otworów, Korytko K-100</t>
  </si>
  <si>
    <t>Montaż korytek kablowych, przykręcenie do gotowych otworów, Korytko K-200</t>
  </si>
  <si>
    <t>Montaż tablic rozdzielczych (kompletny prefabrykat) - Złącze kablowe ZK</t>
  </si>
  <si>
    <t xml:space="preserve">  292</t>
  </si>
  <si>
    <t>Montaż tablic rozdzielczych (kompletny prefabrykat) - Zestaw PP</t>
  </si>
  <si>
    <t xml:space="preserve">  293</t>
  </si>
  <si>
    <t>Montaż tablic rozdzielczych (kompletny prefabrykat) - Tablica TL</t>
  </si>
  <si>
    <t xml:space="preserve">  294</t>
  </si>
  <si>
    <t>Montaż tablic rozdzielczych (kompletny prefabrykat) - Tablica WG</t>
  </si>
  <si>
    <t xml:space="preserve">  295</t>
  </si>
  <si>
    <t>Montaż tablic rozdzielczych (kompletny prefabrykat) - Tablica TPOŻ</t>
  </si>
  <si>
    <t xml:space="preserve">  296</t>
  </si>
  <si>
    <t>Montaż tablic rozdzielczych (kompletny prefabrykat) - Tablica RG</t>
  </si>
  <si>
    <t xml:space="preserve">  297</t>
  </si>
  <si>
    <t>Montaż tablic rozdzielczych (kompletny prefabrykat) - Tablica SZR</t>
  </si>
  <si>
    <t xml:space="preserve">  298</t>
  </si>
  <si>
    <t>Montaż tablic rozdzielczych (kompletny prefabrykat) - Tablica TA</t>
  </si>
  <si>
    <t xml:space="preserve">  299</t>
  </si>
  <si>
    <t>Montaż tablic rozdzielczych (kompletny prefabrykat) - Tablica TB</t>
  </si>
  <si>
    <t xml:space="preserve">  300</t>
  </si>
  <si>
    <t>Montaż tablic rozdzielczych (kompletny prefabrykat) - Tablica TK</t>
  </si>
  <si>
    <t xml:space="preserve">  301</t>
  </si>
  <si>
    <t>Montaż tablic rozdzielczych (kompletny prefabrykat) - Tablica TWENT</t>
  </si>
  <si>
    <t xml:space="preserve">  302</t>
  </si>
  <si>
    <t>Montaż tablic rozdzielczych (kompletny prefabrykat) - Tablica TMYJNIA</t>
  </si>
  <si>
    <t xml:space="preserve">  303</t>
  </si>
  <si>
    <t>Montaż tablic rozdzielczych (kompletny prefabrykat) - Tablica TU1-6</t>
  </si>
  <si>
    <t xml:space="preserve">  304</t>
  </si>
  <si>
    <t>Montaż aparatów elektrycznych - Wyłącznik PWP</t>
  </si>
  <si>
    <t xml:space="preserve">  305</t>
  </si>
  <si>
    <t>Osadzenie w podłożu kołków, plastykowych rozporowych</t>
  </si>
  <si>
    <t xml:space="preserve">  306</t>
  </si>
  <si>
    <t xml:space="preserve">  307</t>
  </si>
  <si>
    <t>Profil stalowy system U44</t>
  </si>
  <si>
    <t xml:space="preserve">  308</t>
  </si>
  <si>
    <t xml:space="preserve">  309</t>
  </si>
  <si>
    <t xml:space="preserve">  310</t>
  </si>
  <si>
    <t xml:space="preserve">  311</t>
  </si>
  <si>
    <t>Montaż korytek kablowych, przykręcenie do gotowych otworów, Korytko K-400</t>
  </si>
  <si>
    <t xml:space="preserve">  312</t>
  </si>
  <si>
    <t>Listwy elektroinstalacyjne z PVC 20x30</t>
  </si>
  <si>
    <t xml:space="preserve">  313</t>
  </si>
  <si>
    <t>Kanał elektroinstalacyjny PVC 130x65</t>
  </si>
  <si>
    <t xml:space="preserve">  314</t>
  </si>
  <si>
    <t>Złączki instalacyjne z zaciskiem sprężynowym 2,3,4 torowe 1,5÷2,5mm2</t>
  </si>
  <si>
    <t xml:space="preserve">  315</t>
  </si>
  <si>
    <t>Puszki z tworzywa sztucznego, puszka 75x75, 5x2,5·mm2</t>
  </si>
  <si>
    <t xml:space="preserve">  316</t>
  </si>
  <si>
    <t>Rury winidurowe karbowane (giętkie) Fi 20·mm bezhalogenowa</t>
  </si>
  <si>
    <t xml:space="preserve">  317</t>
  </si>
  <si>
    <t>Rury winidurowe karbowane (giętkie) Fi 25·mm bezhalogenowa</t>
  </si>
  <si>
    <t xml:space="preserve">  318</t>
  </si>
  <si>
    <t>Rury winidurowe karbowane (giętkie) Fi 32·mm bezhalogenowa</t>
  </si>
  <si>
    <t xml:space="preserve">  319</t>
  </si>
  <si>
    <t>Rury winidurowe gładkie, Fi 20·mm bezhalogenowa</t>
  </si>
  <si>
    <t xml:space="preserve">  320</t>
  </si>
  <si>
    <t>Rury winidurowe gładkie, Fi 32·mm bezhalogenowa</t>
  </si>
  <si>
    <t xml:space="preserve">  321</t>
  </si>
  <si>
    <t>Układanie kabli w budynkach - Kabel YKY 0,6/1kV 4x240·mm2 RM</t>
  </si>
  <si>
    <t xml:space="preserve">  322</t>
  </si>
  <si>
    <t>Układanie kabli w budynkach - Kabel YKY 0,6/1kV 5x120·mm2 RM</t>
  </si>
  <si>
    <t xml:space="preserve">  323</t>
  </si>
  <si>
    <t>Układanie kabli w budynkach - Kabel YKY 0,6/1kV 5x95·mm2 RM</t>
  </si>
  <si>
    <t xml:space="preserve">  324</t>
  </si>
  <si>
    <t>Układanie kabli w budynkach - Kabel YKY 0,6/1kV 5x50·mm2 RM</t>
  </si>
  <si>
    <t xml:space="preserve">  325</t>
  </si>
  <si>
    <t>Układanie kabli w budynkach - Kabel N2XH-J 5x35 mm2</t>
  </si>
  <si>
    <t xml:space="preserve">  326</t>
  </si>
  <si>
    <t>Układanie kabli w budynkach - Kabel N2XH-J 5x25 mm2</t>
  </si>
  <si>
    <t xml:space="preserve">  327</t>
  </si>
  <si>
    <t>Układanie kabli w budynkach - Kabel N2XH-J 5x16 mm2</t>
  </si>
  <si>
    <t xml:space="preserve">  328</t>
  </si>
  <si>
    <t>Układanie kabli w budynkach - Kabel N2XH-J 5x10 mm2</t>
  </si>
  <si>
    <t xml:space="preserve">  329</t>
  </si>
  <si>
    <t>Układanie kabli w budynkach - Kabel N2XH-J 5x6 mm2</t>
  </si>
  <si>
    <t xml:space="preserve">  330</t>
  </si>
  <si>
    <t>Układanie kabli w budynkach - Kabel N2XH-J 5x4 mm2</t>
  </si>
  <si>
    <t xml:space="preserve">  331</t>
  </si>
  <si>
    <t>Przewody kabelkowe układane - p/t - rurach - korytkach - Przewód NHXMH 3x1,5·mm2</t>
  </si>
  <si>
    <t xml:space="preserve">  332</t>
  </si>
  <si>
    <t>Przewody kabelkowe układane - p/t - rurach - korytkach - Przewód NHXMH 3x2,5·mm2</t>
  </si>
  <si>
    <t xml:space="preserve">  333</t>
  </si>
  <si>
    <t>Przewody kabelkowe układane - p/t - rurach - korytkach - Przewód NHXMH 5x1,5·mm2</t>
  </si>
  <si>
    <t xml:space="preserve">  334</t>
  </si>
  <si>
    <t>Przewody kabelkowe układane - p/t - rurach - korytkach - Przewód NHXMH 5x2,5·mm2</t>
  </si>
  <si>
    <t xml:space="preserve">  335</t>
  </si>
  <si>
    <t>Przewody kabelkowe układane - p/t - rurach - korytkach - Przewód NHXMH 5x6·mm2</t>
  </si>
  <si>
    <t xml:space="preserve">  336</t>
  </si>
  <si>
    <t>Kompletowanie opraw oświetleniowych</t>
  </si>
  <si>
    <t xml:space="preserve">  337</t>
  </si>
  <si>
    <t>Przygotowanie podłoża pod oprawy oświetleniowe</t>
  </si>
  <si>
    <t xml:space="preserve">  338</t>
  </si>
  <si>
    <t xml:space="preserve">  339</t>
  </si>
  <si>
    <t xml:space="preserve">  340</t>
  </si>
  <si>
    <t xml:space="preserve">  341</t>
  </si>
  <si>
    <t xml:space="preserve">  342</t>
  </si>
  <si>
    <t xml:space="preserve">  343</t>
  </si>
  <si>
    <t xml:space="preserve">  344</t>
  </si>
  <si>
    <t xml:space="preserve">  345</t>
  </si>
  <si>
    <t xml:space="preserve">  346</t>
  </si>
  <si>
    <t xml:space="preserve">  347</t>
  </si>
  <si>
    <t xml:space="preserve">  348</t>
  </si>
  <si>
    <t xml:space="preserve">  349</t>
  </si>
  <si>
    <t xml:space="preserve">  350</t>
  </si>
  <si>
    <t xml:space="preserve">  351</t>
  </si>
  <si>
    <t xml:space="preserve">  352</t>
  </si>
  <si>
    <t xml:space="preserve">  353</t>
  </si>
  <si>
    <t>Oprawa ewakuacyjna jednostronna, IP65 + piktogram</t>
  </si>
  <si>
    <t xml:space="preserve">  354</t>
  </si>
  <si>
    <t>Oprawa ewakuacyjna dwustronna + piktogram</t>
  </si>
  <si>
    <t xml:space="preserve">  355</t>
  </si>
  <si>
    <t>Oprawa awaryjna 3W, rozsył bardzo szeroki</t>
  </si>
  <si>
    <t xml:space="preserve">  356</t>
  </si>
  <si>
    <t>Oprawa awaryjna 4W, rozsył szeroki</t>
  </si>
  <si>
    <t xml:space="preserve">  357</t>
  </si>
  <si>
    <t>Oprawa awaryjna 4W, rozsył szeroki + uchwyt</t>
  </si>
  <si>
    <t xml:space="preserve">  358</t>
  </si>
  <si>
    <t>Oprawa awaryjna 4W, rozsył szeroki (-20ST) + 		osłona</t>
  </si>
  <si>
    <t xml:space="preserve">  359</t>
  </si>
  <si>
    <t>Oprawa awaryjna 1W, rozsył bardzo szeroki</t>
  </si>
  <si>
    <t xml:space="preserve">  360</t>
  </si>
  <si>
    <t>Oprawa awaryjna 1W, rozsył korytarzowy</t>
  </si>
  <si>
    <t xml:space="preserve">  361</t>
  </si>
  <si>
    <t>Oprawa awaryjna 2W, rozsył bardzo szeroki</t>
  </si>
  <si>
    <t xml:space="preserve">  362</t>
  </si>
  <si>
    <t>Oprawa awaryjna 3W, rozsył bardzo szeroki (nastropowa/zwieszana)</t>
  </si>
  <si>
    <t xml:space="preserve">  363</t>
  </si>
  <si>
    <t>Moduł awaryjny w oprawie, rozsył szeroki (atest CNBOP)</t>
  </si>
  <si>
    <t xml:space="preserve">  364</t>
  </si>
  <si>
    <t>Czujnik ruchu 10m 360 stopni z przekaźnikiem czasowym</t>
  </si>
  <si>
    <t xml:space="preserve">  365</t>
  </si>
  <si>
    <t>Przygotowanie podłoża pod osprzęt instalacyjny - otwory pod puszki</t>
  </si>
  <si>
    <t xml:space="preserve">  366</t>
  </si>
  <si>
    <t>Puszki instalacyjne podtynkowe, Fi·60, pojedyncze</t>
  </si>
  <si>
    <t xml:space="preserve">  367</t>
  </si>
  <si>
    <t>Puszki instalacyjne podtynkowe, Fi·80, 3-otworowe, z pierścieniem odgałęźnym</t>
  </si>
  <si>
    <t xml:space="preserve">  368</t>
  </si>
  <si>
    <t>Gniazda instalacyjne wtyczkowe ze stykiem ochronnym, pt, Gniazdo 230V L+N+PE 16A podwójne</t>
  </si>
  <si>
    <t xml:space="preserve">  369</t>
  </si>
  <si>
    <t>Gniazda instalacyjne wtyczkowe ze stykiem ochronnym, pt, Gniazdo 230V L+N+PE DATA podwójne</t>
  </si>
  <si>
    <t xml:space="preserve">  370</t>
  </si>
  <si>
    <t>Gniazda instalacyjne wtyczkowe ze stykiem ochronnym, pt, Gniazdo 230V L+N+PE 16A IP44</t>
  </si>
  <si>
    <t xml:space="preserve">  371</t>
  </si>
  <si>
    <t>Gniazda instalacyjne wtyczkowe ze stykiem ochronnym, nt, 3-biegunowe - Gniazdo wtyczkowe 400V 16A 3P+N+PE</t>
  </si>
  <si>
    <t xml:space="preserve">  372</t>
  </si>
  <si>
    <t>Gniazda instalacyjne wtyczkowe ze stykiem ochronnym, nt, 3-biegunowe - Gniazdo wtyczkowe 400V 32A 3P+N+PE</t>
  </si>
  <si>
    <t xml:space="preserve">  373</t>
  </si>
  <si>
    <t>Łącznik pt 10A 230V światło-dzwonek IP20</t>
  </si>
  <si>
    <t xml:space="preserve">  374</t>
  </si>
  <si>
    <t>Łącznik pt 10A 230V 1-biegunowy IP20</t>
  </si>
  <si>
    <t xml:space="preserve">  375</t>
  </si>
  <si>
    <t>Łącznik pt 10A 230V świecznikowy IP20</t>
  </si>
  <si>
    <t xml:space="preserve">  376</t>
  </si>
  <si>
    <t>Łącznik pt 10A 230V schodowy IP20</t>
  </si>
  <si>
    <t xml:space="preserve">  377</t>
  </si>
  <si>
    <t>Łącznik pt 10A 230V 1-biegunowy IP44</t>
  </si>
  <si>
    <t xml:space="preserve">  378</t>
  </si>
  <si>
    <t>Łącznik pt 10A 230V świecznikowy IP44</t>
  </si>
  <si>
    <t xml:space="preserve">  379</t>
  </si>
  <si>
    <t>Łącznik pt 10A 230V schodowy IP44</t>
  </si>
  <si>
    <t xml:space="preserve">  380</t>
  </si>
  <si>
    <t>Przewody kabelkowe układane - p/t - rurach - korytkach - Przewód HDGS 2x1,0 mm2</t>
  </si>
  <si>
    <t xml:space="preserve">  381</t>
  </si>
  <si>
    <t>Przewody kabelkowe układane - p/t - rurach - korytkach - Przewód N2XH-J 2x1,5·mm2</t>
  </si>
  <si>
    <t xml:space="preserve">  382</t>
  </si>
  <si>
    <t>Przewody kabelkowe układane - p/t - rurach - korytkach - Przewód N2XH-J 2x2,5·mm2</t>
  </si>
  <si>
    <t xml:space="preserve">  383</t>
  </si>
  <si>
    <t>Przewody kabelkowe układane - p/t - rurach - korytkach - Przewód N2XH-J 3x1,5mm2</t>
  </si>
  <si>
    <t xml:space="preserve">  384</t>
  </si>
  <si>
    <t>Przewody kabelkowe układane - p/t - rurach - korytkach - Przewód N2XH-J 3x2,5mm2</t>
  </si>
  <si>
    <t xml:space="preserve">  385</t>
  </si>
  <si>
    <t>Przewody kabelkowe układane - p/t - rurach - korytkach - Przewód N2XH-J 3x4mm2</t>
  </si>
  <si>
    <t xml:space="preserve">  386</t>
  </si>
  <si>
    <t>Przewody kabelkowe układane - p/t - rurach - korytkach - Przewód N2XH-J 3x6mm2</t>
  </si>
  <si>
    <t xml:space="preserve">  387</t>
  </si>
  <si>
    <t>Przewody kabelkowe układane - p/t - rurach - korytkach - Przewód N2XH-J 4x1,5mm2</t>
  </si>
  <si>
    <t xml:space="preserve">  388</t>
  </si>
  <si>
    <t>Przewody kabelkowe układane - p/t - rurach - korytkach - Przewód N2XH-J 5x1,5·mm2</t>
  </si>
  <si>
    <t xml:space="preserve">  389</t>
  </si>
  <si>
    <t>Przewody kabelkowe układane - p/t - rurach - korytkach - Przewód N2XH-J 5x2,5·mm2</t>
  </si>
  <si>
    <t xml:space="preserve">  390</t>
  </si>
  <si>
    <t>Przewody kabelkowe układane - p/t - rurach - korytkach - Przewód N2XH-J 5x4mm2</t>
  </si>
  <si>
    <t xml:space="preserve">  391</t>
  </si>
  <si>
    <t>Zwody pionowe instalacji odgromowej - Maszt odgromowy 5m</t>
  </si>
  <si>
    <t xml:space="preserve">  392</t>
  </si>
  <si>
    <t>Przewody instalacji odgromowej, przewody nienaprężane poziome mocowane na wspornikach - Pręty stalowe ocynkowane 8mm</t>
  </si>
  <si>
    <t xml:space="preserve">  393</t>
  </si>
  <si>
    <t>Rury winidurowe układane p.t. w gotowych bruzdach, podłoże inne niż betonowe, Fi·28</t>
  </si>
  <si>
    <t xml:space="preserve">  394</t>
  </si>
  <si>
    <t>PA Pręty stalowe ocynkowane 8mm w rurach</t>
  </si>
  <si>
    <t xml:space="preserve">  395</t>
  </si>
  <si>
    <t>Łączenie pręta o średnicy do 10·mm za pomocą złączy skręcanych, uniwersalnych krzyżowych</t>
  </si>
  <si>
    <t xml:space="preserve">  396</t>
  </si>
  <si>
    <t>Uziomy powierzchniowe poziome - Bednarka ocynkowana FeZn 30x4·mm</t>
  </si>
  <si>
    <t xml:space="preserve">  397</t>
  </si>
  <si>
    <t>Łączenie przewodów instalacji odgromowej lub przewodów wyrównawczych, w wykopie, bednarka do 120·mm2</t>
  </si>
  <si>
    <t xml:space="preserve">  398</t>
  </si>
  <si>
    <t>Mocowanie aparatów na gotowym podłożu - Skrzynka złącza kontrolnego</t>
  </si>
  <si>
    <t xml:space="preserve">  399</t>
  </si>
  <si>
    <t>Złącza w instalacji odgromowej lub przewodach wyrównawczych, złącze kontrolne, połączenie pręt-płaskownik</t>
  </si>
  <si>
    <t xml:space="preserve">  400</t>
  </si>
  <si>
    <t>Wykucie bruzd dla przewodów wtynkowych i rur o średnicy do 47·mm, bruzdy dla rur RKLG15</t>
  </si>
  <si>
    <t xml:space="preserve">  401</t>
  </si>
  <si>
    <t>Rury winidurowe karbowane (giętkie) Fi 15·mm</t>
  </si>
  <si>
    <t xml:space="preserve">  402</t>
  </si>
  <si>
    <t>Zaprawianie bruzd, bruzda szerokości do 25·mm</t>
  </si>
  <si>
    <t xml:space="preserve">  403</t>
  </si>
  <si>
    <t>Przewody izolowane 1-żyłowe wciągane do rur, Przewód DY 450/750V 1x6,0·mm2</t>
  </si>
  <si>
    <t xml:space="preserve">  404</t>
  </si>
  <si>
    <t>Przewody izolowane 1-żyłowe układane w gotowych korytkach, Przewód LgYżo 450/750V 1x4·mm2</t>
  </si>
  <si>
    <t xml:space="preserve">  405</t>
  </si>
  <si>
    <t>Przewody izolowane 1-żyłowe układane w gotowych korytkach, Przewód LgYżo 450/750V 1x16·mm2</t>
  </si>
  <si>
    <t xml:space="preserve">  406</t>
  </si>
  <si>
    <t>Przewody izolowane 1-żyłowe układane w gotowych korytkach, Przewód LgYżo 450/750V 1x25·mm2</t>
  </si>
  <si>
    <t xml:space="preserve">  407</t>
  </si>
  <si>
    <t>Przewody izolowane 1-żyłowe układane w gotowych korytkach, Przewód LgYżo 450/750V 1x70·mm2</t>
  </si>
  <si>
    <t xml:space="preserve">  408</t>
  </si>
  <si>
    <t>Przewody uziemiające i wyrównawcze w budynkach - Bednarka ocynkowana FeZn 30x4·mm</t>
  </si>
  <si>
    <t xml:space="preserve">  409</t>
  </si>
  <si>
    <t>Szyna główna połączeń wyrównawczych GSPW</t>
  </si>
  <si>
    <t xml:space="preserve">  410</t>
  </si>
  <si>
    <t>Szyna połączeń wyrównawczych LSPW</t>
  </si>
  <si>
    <t xml:space="preserve">  411</t>
  </si>
  <si>
    <t>Pomiary parametrów elektrycznych - natężenia oświetlenia - piorunochronnych - przeciwporażeniowych - wyłączników różnicowo-prądowych - izolacji obwodów - uziemienia - tablic elektrycznych z protokołami</t>
  </si>
  <si>
    <t xml:space="preserve">  412</t>
  </si>
  <si>
    <t>3.1</t>
  </si>
  <si>
    <t>Przebicie otworów w elementach z betonu o powierzchni do 0,05·m2, beton żwirowy, grubość do 40·cm</t>
  </si>
  <si>
    <t xml:space="preserve">  428</t>
  </si>
  <si>
    <t>Przejście szczelne do rur Dn160</t>
  </si>
  <si>
    <t xml:space="preserve">  429</t>
  </si>
  <si>
    <t>Wykopy oraz przekopy wykonywane koparkami przedsiębiernymi na odkład, koparka 0,40·m3, grunt kategorii III</t>
  </si>
  <si>
    <t xml:space="preserve">  430</t>
  </si>
  <si>
    <t>Wykopy liniowe szerokości 0,8-2,5·m o ścianach pionowych z wydobyciem urobku w gruntach suchych, głębokości do 3,0·m, kategoria gruntu III</t>
  </si>
  <si>
    <t xml:space="preserve">  431</t>
  </si>
  <si>
    <t>Umocnienie ścian wykopów palami szalunkowymi stalowymi, szerokość do 1·m, umocnienie pełne w gruncie kategorii I-IV, głębokość do 3·m</t>
  </si>
  <si>
    <t xml:space="preserve">  432</t>
  </si>
  <si>
    <t>Podłoża pod kanały i obiekty z materiałów sypkich - podsypka</t>
  </si>
  <si>
    <t xml:space="preserve">  433</t>
  </si>
  <si>
    <t>Kanały z rur typu PVC łączone na wcisk, Fi·160·mm - typ SN8 z kształtkami</t>
  </si>
  <si>
    <t xml:space="preserve">  434</t>
  </si>
  <si>
    <t>Studnie rewizyjne z kręgów betonowych, Fi·1000·mm, głębokość 3·m z kinetą prefabrykowaną i kręgami na uszczelkę</t>
  </si>
  <si>
    <t xml:space="preserve">  435</t>
  </si>
  <si>
    <t>Studnie rewizyjne z kręgów betonowych, Fi·1000·mm, za każde 0,5·m różnicy głębokości</t>
  </si>
  <si>
    <t xml:space="preserve">  436</t>
  </si>
  <si>
    <t>0.5 m</t>
  </si>
  <si>
    <t>Studnie rewizyjne z kręgów betonowych, Fi·1500·mm, głębokość 3·m z kinetą prefabrykowaną i kręgami na uszczelkę</t>
  </si>
  <si>
    <t xml:space="preserve">  437</t>
  </si>
  <si>
    <t>Studnie rewizyjne z kręgów betonowych, Fi·1500·mm, za każde 0,5·m różnicy głębokości</t>
  </si>
  <si>
    <t xml:space="preserve">  438</t>
  </si>
  <si>
    <t>Podłoża pod kanały i obiekty z materiałów sypkich - obsypka</t>
  </si>
  <si>
    <t xml:space="preserve">  439</t>
  </si>
  <si>
    <t>Zasypywanie wykopów szerokości 0,8-2,5·m o ścianach pionowych, głębokość do 3,0·m, kategoria gruntu III</t>
  </si>
  <si>
    <t xml:space="preserve">  440</t>
  </si>
  <si>
    <t>Zasypanie wykopów wykopów, ubijaki, grubość w stanie luźnym 25·cm, kategoria gruntu III</t>
  </si>
  <si>
    <t xml:space="preserve">  441</t>
  </si>
  <si>
    <t>Zagęszczanie zasypów, ubijakiem mechanicznym, grunt spoisty kategorii III</t>
  </si>
  <si>
    <t xml:space="preserve">  442</t>
  </si>
  <si>
    <t>Wywóz samochodami samowyładowczymi do 1·km, grunt kategorii III</t>
  </si>
  <si>
    <t xml:space="preserve">  443</t>
  </si>
  <si>
    <t>Wywóz samochodami samowyładowczymi, ziemia, dodatek za każdy następny 1·km</t>
  </si>
  <si>
    <t xml:space="preserve">  444</t>
  </si>
  <si>
    <t>Opłata za utylizację ziemi</t>
  </si>
  <si>
    <t xml:space="preserve">  445</t>
  </si>
  <si>
    <t>Próba szczelności kanałów rurowych, kanał Dn·160·mm</t>
  </si>
  <si>
    <t xml:space="preserve">  446</t>
  </si>
  <si>
    <t>3.2</t>
  </si>
  <si>
    <t xml:space="preserve">  447</t>
  </si>
  <si>
    <t>Wykopy liniowe szerokości 0,8-2,5·m o ścianach pionowych w gruntach suchych, głębokości do 3,0·m, kategoria gruntu III</t>
  </si>
  <si>
    <t xml:space="preserve">  448</t>
  </si>
  <si>
    <t>Umocnienie ścian wykopów wraz z rozbiórką palami szalunkowymi stalowymi w gruntach suchych, głębokość do 3·m</t>
  </si>
  <si>
    <t xml:space="preserve">  449</t>
  </si>
  <si>
    <t xml:space="preserve">  450</t>
  </si>
  <si>
    <t xml:space="preserve">  451</t>
  </si>
  <si>
    <t>Kanały z rur typu PVC łączone na wcisk, Fi·200·mm - typ SN8 z kształtkami</t>
  </si>
  <si>
    <t xml:space="preserve">  452</t>
  </si>
  <si>
    <t>Kanały z rur typu PVC łączone na wcisk, Fi·250·mm - typ SN8 z kształtkami</t>
  </si>
  <si>
    <t xml:space="preserve">  453</t>
  </si>
  <si>
    <t>Kanały z rur typu PVC łączone na wcisk, Fi·315·mm - typ SN8 z kształtkami</t>
  </si>
  <si>
    <t xml:space="preserve">  454</t>
  </si>
  <si>
    <t xml:space="preserve">  455</t>
  </si>
  <si>
    <t xml:space="preserve">  456</t>
  </si>
  <si>
    <t>Studnie rewizyjne z kręgów betonowych, Fi·1200·mm, głębokość 3·m z kinetą prefabrykowaną i kręgami na uszczelkę</t>
  </si>
  <si>
    <t xml:space="preserve">  457</t>
  </si>
  <si>
    <t>Studnie rewizyjne z kręgów betonowych, Fi·1200·mm, za każde 0,5·m różnicy głębokości</t>
  </si>
  <si>
    <t xml:space="preserve">  458</t>
  </si>
  <si>
    <t>Odwodnienie liniowe betonowe z rusztem żeliwnym klasy D400</t>
  </si>
  <si>
    <t xml:space="preserve">  459</t>
  </si>
  <si>
    <t xml:space="preserve">  460</t>
  </si>
  <si>
    <t>Zbiornik retencyjny wód deszczowych 35m3</t>
  </si>
  <si>
    <t xml:space="preserve">  461</t>
  </si>
  <si>
    <t>Zbiornik retencyjny 10m3</t>
  </si>
  <si>
    <t xml:space="preserve">  462</t>
  </si>
  <si>
    <t xml:space="preserve">  463</t>
  </si>
  <si>
    <t xml:space="preserve">  464</t>
  </si>
  <si>
    <t xml:space="preserve">  465</t>
  </si>
  <si>
    <t xml:space="preserve">  466</t>
  </si>
  <si>
    <t xml:space="preserve">  467</t>
  </si>
  <si>
    <t xml:space="preserve">  468</t>
  </si>
  <si>
    <t xml:space="preserve">  469</t>
  </si>
  <si>
    <t>3.3</t>
  </si>
  <si>
    <t xml:space="preserve">  470</t>
  </si>
  <si>
    <t>Wykopy liniowe szerokości 0,8-2,5·m o ścianach pionowych z ręcznym wydobyciem urobku, głębokości do 1,5·m, kategoria gruntu III</t>
  </si>
  <si>
    <t xml:space="preserve">  471</t>
  </si>
  <si>
    <t>Umocnienie ścian wykopów wraz z rozbiórką palami szalunkowymi stalowymi, w gruncie kategorii III, głębokość do 3·m</t>
  </si>
  <si>
    <t xml:space="preserve">  472</t>
  </si>
  <si>
    <t xml:space="preserve">  473</t>
  </si>
  <si>
    <t>Montaż rurociągów z rur polietylenowych (PE, PEHD), Fi·90·mm</t>
  </si>
  <si>
    <t xml:space="preserve">  474</t>
  </si>
  <si>
    <t>Połączenie rur polietylenowych, ciśnieniowych PE, PEHD metodą zgrzewania czołowego, Fi 90·mm</t>
  </si>
  <si>
    <t xml:space="preserve">  475</t>
  </si>
  <si>
    <t>Hydranty pożarowe i zdroje uliczne, nadziemne Fi·80·mm</t>
  </si>
  <si>
    <t xml:space="preserve">  476</t>
  </si>
  <si>
    <t xml:space="preserve">  477</t>
  </si>
  <si>
    <t>Oznakowanie trasy rurociągu ułożonego w ziemi</t>
  </si>
  <si>
    <t xml:space="preserve">  478</t>
  </si>
  <si>
    <t>Zasypywanie wykopów szerokości 0,8-2,5·m o ścianach pionowych, głębokość do 1,5·m, kategoria gruntu III</t>
  </si>
  <si>
    <t xml:space="preserve">  479</t>
  </si>
  <si>
    <t>Zasypanie wykopów podłużnych, rowów, wykopów obiektowych, spycharki, grubość w stanie luźnym 30·cm, kategoria gruntu III</t>
  </si>
  <si>
    <t xml:space="preserve">  480</t>
  </si>
  <si>
    <t xml:space="preserve">  481</t>
  </si>
  <si>
    <t xml:space="preserve">  482</t>
  </si>
  <si>
    <t xml:space="preserve">  483</t>
  </si>
  <si>
    <t xml:space="preserve">  484</t>
  </si>
  <si>
    <t>Próba wodna szczelności sieci wodociągowych z rur typu HOBAS, PCW, PVC, PE, PEHD, Dn·90-110·mm</t>
  </si>
  <si>
    <t xml:space="preserve">  485</t>
  </si>
  <si>
    <t>Jednokrotne płukanie sieci wodociągowej, Dn·do 150·mm</t>
  </si>
  <si>
    <t xml:space="preserve">  486</t>
  </si>
  <si>
    <t>Dezynfekcja rurociągów sieci wodociągowej, Dn·do 150·mm</t>
  </si>
  <si>
    <t xml:space="preserve">  487</t>
  </si>
  <si>
    <t>3.4</t>
  </si>
  <si>
    <t xml:space="preserve">  488</t>
  </si>
  <si>
    <t>Kurtyna powietrzna wodna, boczna Q=30kW</t>
  </si>
  <si>
    <t xml:space="preserve">  491</t>
  </si>
  <si>
    <t>Aparat grzewczo-wentylacyjny 4,0kW z automatyką sterowaniem i okablowaniem</t>
  </si>
  <si>
    <t xml:space="preserve">  492</t>
  </si>
  <si>
    <t>Aparat grzewczo-wentylacyjny 9,5kW z automatyką sterowaniem i okablowaniem</t>
  </si>
  <si>
    <t xml:space="preserve">  493</t>
  </si>
  <si>
    <t>Rurociągi stalowe o połączeniach spawanych z kształtkami, Dn·15·mm</t>
  </si>
  <si>
    <t xml:space="preserve">  496</t>
  </si>
  <si>
    <t>Rurociągi stalowe o połączeniach spawanych z kształtkami, Dn·20·mm</t>
  </si>
  <si>
    <t xml:space="preserve">  497</t>
  </si>
  <si>
    <t>Rurociągi stalowe o połączeniach spawanych z kształtkami, Dn·25·mm</t>
  </si>
  <si>
    <t xml:space="preserve">  498</t>
  </si>
  <si>
    <t>Rurociągi stalowe o połączeniach spawanych z kształtkami, Dn·32·mm</t>
  </si>
  <si>
    <t xml:space="preserve">  499</t>
  </si>
  <si>
    <t>Rurociągi stalowe o połączeniach spawanych z kształtkami, Dn·40·mm</t>
  </si>
  <si>
    <t xml:space="preserve">  500</t>
  </si>
  <si>
    <t>Rurociągi stalowe o połączeniach spawanych z kształtkami, Dn·50·mm</t>
  </si>
  <si>
    <t xml:space="preserve">  501</t>
  </si>
  <si>
    <t>Rurociągi stalowe o połączeniach spawanych z kształtkami, Dn·65·mm</t>
  </si>
  <si>
    <t xml:space="preserve">  502</t>
  </si>
  <si>
    <t>Rurociągi stalowe o połączeniach spawanych z kształtkami, Dn·80·mm</t>
  </si>
  <si>
    <t xml:space="preserve">  503</t>
  </si>
  <si>
    <t>Rurociągi stalowe o połączeniach spawanych z kształtkami, Dn·100·mm</t>
  </si>
  <si>
    <t xml:space="preserve">  504</t>
  </si>
  <si>
    <t>Rurociągi stalowe o połączeniach spawanych z kształtkami, Dn·125·mm</t>
  </si>
  <si>
    <t xml:space="preserve">  505</t>
  </si>
  <si>
    <t>Czyszczenie przez szczotkowanie ręczne do 2 stopnia czystości - stan wyjściowy powierzchni B, rurociągi, Fi·do 200·mm</t>
  </si>
  <si>
    <t xml:space="preserve">  506</t>
  </si>
  <si>
    <t>Odtłuszczanie, rurociągi</t>
  </si>
  <si>
    <t xml:space="preserve">  507</t>
  </si>
  <si>
    <t>Malowanie pędzlem - farby do gruntowania poliwinylowe, rurociągi, Fi·do 200·mm, farba ogólnego stosowania</t>
  </si>
  <si>
    <t xml:space="preserve">  508</t>
  </si>
  <si>
    <t>Malowanie pędzlem - emalie poliwinylowe, rurociągi, Fi·do 200·mm, emalia poliwinylowa ogólnego stosowania</t>
  </si>
  <si>
    <t xml:space="preserve">  509</t>
  </si>
  <si>
    <t>Otulina termoizolacyjna z pianki lambda 0,035W/mK i płaszczem PCV 20 mm Dn15</t>
  </si>
  <si>
    <t xml:space="preserve">  510</t>
  </si>
  <si>
    <t>Otulina termoizolacyjna z pianki lambda 0,035W/mK i płaszczem PCV 20 mm Dn20</t>
  </si>
  <si>
    <t xml:space="preserve">  511</t>
  </si>
  <si>
    <t>Otulina termoizolacyjna z pianki lambda 0,035W/mK i płaszczem PCV 30 mm Dn25</t>
  </si>
  <si>
    <t xml:space="preserve">  512</t>
  </si>
  <si>
    <t>Otulina termoizolacyjna z pianki lambda 0,035W/mK i płaszczem PCV 40 mm Dn32</t>
  </si>
  <si>
    <t xml:space="preserve">  513</t>
  </si>
  <si>
    <t>Otulina termoizolacyjna z pianki lambda 0,035W/mK i płaszczem PCV 50 mm Dn40</t>
  </si>
  <si>
    <t xml:space="preserve">  514</t>
  </si>
  <si>
    <t>Otulina termoizolacyjna z pianki lambda 0,035W/mK i płaszczem PCV 60 mm Dn50</t>
  </si>
  <si>
    <t xml:space="preserve">  515</t>
  </si>
  <si>
    <t>Otulina termoizolacyjna z pianki lambda 0,035W/mK i płaszczem PCV 80 mm Dn65</t>
  </si>
  <si>
    <t xml:space="preserve">  516</t>
  </si>
  <si>
    <t>Otulina termoizolacyjna z pianki lambda 0,035W/mK i płaszczem PCV 90 mm Dn80</t>
  </si>
  <si>
    <t xml:space="preserve">  517</t>
  </si>
  <si>
    <t>Otulina termoizolacyjna z pianki lambda 0,035W/mK i płaszczem PCV 100 mm Dn100</t>
  </si>
  <si>
    <t xml:space="preserve">  518</t>
  </si>
  <si>
    <t>Otulina termoizolacyjna z pianki lambda 0,035W/mK i płaszczem PCV 100 mm Dn125</t>
  </si>
  <si>
    <t xml:space="preserve">  519</t>
  </si>
  <si>
    <t>Ogrzewanie podłogowe - układ wężownicy meandrowy - (woda grzewcza od 40/30 do 55/45”C), rury PE Dn 16·mm, rozstaw 150·mm</t>
  </si>
  <si>
    <t xml:space="preserve">  520</t>
  </si>
  <si>
    <t>Próba szczelności ogrzewania podłogowego (Dn 16 i 20mm), rury w wężownicy w rozstawie 150·mm</t>
  </si>
  <si>
    <t xml:space="preserve">  521</t>
  </si>
  <si>
    <t>Rurociąg z rur z tworzyw sztucznych - Rura PE-RT/AL/PE-RT Dn50x4,5 z kształtkami i mocowaniami</t>
  </si>
  <si>
    <t xml:space="preserve">  522</t>
  </si>
  <si>
    <t>Rurociąg z rur z tworzyw sztucznych - Rura PE-RT/AL/PE-RT Dn40x4 z kształtkami i mocowaniami</t>
  </si>
  <si>
    <t xml:space="preserve">  523</t>
  </si>
  <si>
    <t>Rurociąg z rur z tworzyw sztucznych - Rura PE-RT/AL/PE-RT Dn32x3 z kształtkami i mocowaniami</t>
  </si>
  <si>
    <t xml:space="preserve">  524</t>
  </si>
  <si>
    <t>Rurociąg z rur z tworzyw sztucznych - Rura PE-RT/AL/PE-RT Dn25x2,5 z kształtkami i mocowaniami</t>
  </si>
  <si>
    <t xml:space="preserve">  525</t>
  </si>
  <si>
    <t>Rurociąg z rur z tworzyw sztucznych - Rura PE-RT/AL/PE-RT Dn20x2,3 z kształtkami i mocowaniami</t>
  </si>
  <si>
    <t xml:space="preserve">  526</t>
  </si>
  <si>
    <t>Rurociąg z rur z tworzyw sztucznych - Rura PE-RT/AL/PE-RT Dn16x2 z kształtkami i mocowaniami</t>
  </si>
  <si>
    <t xml:space="preserve">  527</t>
  </si>
  <si>
    <t>Otulina termoizolacyjna z pianki lambda 0,035W/mK 50 mm Dn50</t>
  </si>
  <si>
    <t xml:space="preserve">  528</t>
  </si>
  <si>
    <t>Otulina termoizolacyjna z pianki lambda 0,035W/mK 40 mm Dn40</t>
  </si>
  <si>
    <t xml:space="preserve">  529</t>
  </si>
  <si>
    <t>Otulina termoizolacyjna z pianki lambda 0,035W/mK 30 mm Dn32</t>
  </si>
  <si>
    <t xml:space="preserve">  530</t>
  </si>
  <si>
    <t>Otulina termoizolacyjna z pianki lambda 0,035W/mK 30 mm Dn25</t>
  </si>
  <si>
    <t xml:space="preserve">  531</t>
  </si>
  <si>
    <t>Otulina termoizolacyjna z pianki lambda 0,035W/mK 20 mm Dn20</t>
  </si>
  <si>
    <t xml:space="preserve">  532</t>
  </si>
  <si>
    <t>Otulina termoizolacyjna z pianki lambda 0,035W/mK 20 mm Dn16</t>
  </si>
  <si>
    <t xml:space="preserve">  533</t>
  </si>
  <si>
    <t>Szafki z rozdzielaczami do instalacji c.o., SWP-2 - 7 obwodów</t>
  </si>
  <si>
    <t xml:space="preserve">  534</t>
  </si>
  <si>
    <t>Szafki z rozdzielaczami do instalacji c.o., SWP-3 - 8 obwodów</t>
  </si>
  <si>
    <t xml:space="preserve">  535</t>
  </si>
  <si>
    <t>Szafki z rozdzielaczami do instalacji c.o., SWP-3 - 9 obwodów</t>
  </si>
  <si>
    <t xml:space="preserve">  536</t>
  </si>
  <si>
    <t>Szafki z rozdzielaczami do instalacji c.o., SWP-3 -10 obwodów</t>
  </si>
  <si>
    <t xml:space="preserve">  537</t>
  </si>
  <si>
    <t>Zawór STAD Dn50 z odwodnieniem</t>
  </si>
  <si>
    <t xml:space="preserve">  538</t>
  </si>
  <si>
    <t>Zawór STAD Dn40 z odwodnieniem</t>
  </si>
  <si>
    <t xml:space="preserve">  539</t>
  </si>
  <si>
    <t>Zawór STAD Dn32 z odwodnieniem</t>
  </si>
  <si>
    <t xml:space="preserve">  540</t>
  </si>
  <si>
    <t>Zawór STAD Dn25 z odwodnieniem</t>
  </si>
  <si>
    <t xml:space="preserve">  541</t>
  </si>
  <si>
    <t>Zawór STAD Dn20 z odwodnieniem</t>
  </si>
  <si>
    <t xml:space="preserve">  542</t>
  </si>
  <si>
    <t>Zawór przelotowy prosty mosiężny, Fi·15·mm</t>
  </si>
  <si>
    <t xml:space="preserve">  543</t>
  </si>
  <si>
    <t>Zawór przelotowy prosty mosiężny, Fi·20·mm</t>
  </si>
  <si>
    <t xml:space="preserve">  544</t>
  </si>
  <si>
    <t>Zawór przelotowy prosty mosiężny, Fi·25·mm</t>
  </si>
  <si>
    <t xml:space="preserve">  545</t>
  </si>
  <si>
    <t>Zawór przelotowy prosty mosiężny, Fi·32·mm</t>
  </si>
  <si>
    <t xml:space="preserve">  546</t>
  </si>
  <si>
    <t>Zawór przelotowy prosty mosiężny, Fi·40·mm</t>
  </si>
  <si>
    <t xml:space="preserve">  547</t>
  </si>
  <si>
    <t>Zawór przelotowy prosty mosiężny, Fi·50·mm</t>
  </si>
  <si>
    <t xml:space="preserve">  548</t>
  </si>
  <si>
    <t>Zawór przelotowy prosty mosiężny, Fi·65·mm</t>
  </si>
  <si>
    <t xml:space="preserve">  549</t>
  </si>
  <si>
    <t>Zawór przelotowy prosty mosiężny, Fi·80·mm</t>
  </si>
  <si>
    <t xml:space="preserve">  550</t>
  </si>
  <si>
    <t>Zawór odpowietrzający automatyczny, Fi·15·mm</t>
  </si>
  <si>
    <t xml:space="preserve">  551</t>
  </si>
  <si>
    <t>Zawór przelotowy prosty c.o. Fi·15·mm do zaworu odpowietrzającego</t>
  </si>
  <si>
    <t xml:space="preserve">  552</t>
  </si>
  <si>
    <t>Zawór spustowy DN15</t>
  </si>
  <si>
    <t xml:space="preserve">  553</t>
  </si>
  <si>
    <t>Zawór spustowy DN20</t>
  </si>
  <si>
    <t xml:space="preserve">  554</t>
  </si>
  <si>
    <t>Manometr 0÷10[bar] z rurką syfonową i zaworem manometrycznym</t>
  </si>
  <si>
    <t xml:space="preserve">  555</t>
  </si>
  <si>
    <t>Termometr tarczowy 160 mm, do wody 0 -+ 120 C</t>
  </si>
  <si>
    <t xml:space="preserve">  556</t>
  </si>
  <si>
    <t>Próby szczelności instalacji w budynkach, rura stalowa</t>
  </si>
  <si>
    <t xml:space="preserve">  557</t>
  </si>
  <si>
    <t>Próby szczelności instalacji z rur z tworzyw sztucznych</t>
  </si>
  <si>
    <t xml:space="preserve">  558</t>
  </si>
  <si>
    <t>Płukanie - napełnienie - oznakowanie instalacji</t>
  </si>
  <si>
    <t xml:space="preserve">  559</t>
  </si>
  <si>
    <t>Próby instalacji z dokonaniem regulacji</t>
  </si>
  <si>
    <t xml:space="preserve">  560</t>
  </si>
  <si>
    <t>3.5</t>
  </si>
  <si>
    <t>Wykopy liniowe o ścianach pionowych z ręcznym, głębokości do 1,5 m</t>
  </si>
  <si>
    <t xml:space="preserve">  561</t>
  </si>
  <si>
    <t xml:space="preserve">  562</t>
  </si>
  <si>
    <t>Rurociągi z PVC kanalizacyjne w gotowych wykopach, wewnątrz budynków, na wcisk, Fi 200 mm</t>
  </si>
  <si>
    <t xml:space="preserve">  563</t>
  </si>
  <si>
    <t>Rurociągi z PVC kanalizacyjne w gotowych wykopach, wewnątrz budynków, na wcisk, Fi 160 mm</t>
  </si>
  <si>
    <t xml:space="preserve">  564</t>
  </si>
  <si>
    <t>Rurociągi z PVC kanalizacyjne w gotowych wykopach, wewnątrz budynków, na wcisk, Fi 110 mm</t>
  </si>
  <si>
    <t xml:space="preserve">  565</t>
  </si>
  <si>
    <t>Rurociągi z PVC kanalizacyjne w gotowych wykopach, wewnątrz budynków, na wcisk, Fi 75 mm</t>
  </si>
  <si>
    <t xml:space="preserve">  566</t>
  </si>
  <si>
    <t>Rurociągi z PVC kanalizacyjne w gotowych wykopach, wewnątrz budynków, na wcisk, Fi 50 mm</t>
  </si>
  <si>
    <t xml:space="preserve">  567</t>
  </si>
  <si>
    <t xml:space="preserve">  568</t>
  </si>
  <si>
    <t>Zasypywanie wykopów o ścianach pionowych, głębokość do 1,5 m</t>
  </si>
  <si>
    <t xml:space="preserve">  569</t>
  </si>
  <si>
    <t xml:space="preserve">  570</t>
  </si>
  <si>
    <t>Wywóz samochodami samowyładowczymi do 1 km, grunt kategorii III</t>
  </si>
  <si>
    <t xml:space="preserve">  571</t>
  </si>
  <si>
    <t>Wywóz samochodami samowyładowczymi, ziemia, dodatek za każdy następny 1 km</t>
  </si>
  <si>
    <t xml:space="preserve">  572</t>
  </si>
  <si>
    <t xml:space="preserve">  573</t>
  </si>
  <si>
    <t>Rurociągi z PVC kanalizacyjne, na ścianach w budynkach, na wcisk, Fi·110·mm</t>
  </si>
  <si>
    <t xml:space="preserve">  574</t>
  </si>
  <si>
    <t>Rurociągi z PVC kanalizacyjne, na ścianach w budynkach, na wcisk, Fi·50·mm</t>
  </si>
  <si>
    <t xml:space="preserve">  575</t>
  </si>
  <si>
    <t>Czyszczaki z PVC kanalizacyjne, o połączeniu wciskowym, Fi·160·mm</t>
  </si>
  <si>
    <t xml:space="preserve">  576</t>
  </si>
  <si>
    <t>Czyszczaki z PVC kanalizacyjne, o połączeniu wciskowym, Fi·110·mm</t>
  </si>
  <si>
    <t xml:space="preserve">  577</t>
  </si>
  <si>
    <t>Rura wywiewna z PVC o połączeniu wciskowym, Fi·110·mm</t>
  </si>
  <si>
    <t xml:space="preserve">  578</t>
  </si>
  <si>
    <t>Dodatki za wykonanie podejść odpływowych z PVC, na wcisk, Fi·110·mm</t>
  </si>
  <si>
    <t xml:space="preserve">  579</t>
  </si>
  <si>
    <t>Dodatki za wykonanie podejść odpływowych z PVC, na wcisk, Fi·50·mm</t>
  </si>
  <si>
    <t xml:space="preserve">  580</t>
  </si>
  <si>
    <t>Wpust ściekowy podłogowy Dn100 z kratką nierdzewną</t>
  </si>
  <si>
    <t xml:space="preserve">  581</t>
  </si>
  <si>
    <t>Wpust ściekowy podłogowy Dn50 z kratką nierdzewną</t>
  </si>
  <si>
    <t xml:space="preserve">  582</t>
  </si>
  <si>
    <t xml:space="preserve">  583</t>
  </si>
  <si>
    <t xml:space="preserve">  584</t>
  </si>
  <si>
    <t xml:space="preserve">  585</t>
  </si>
  <si>
    <t xml:space="preserve">  586</t>
  </si>
  <si>
    <t>Zawory kulowe instalacji wodociągowych z rur stalowych, Dn 65 mm</t>
  </si>
  <si>
    <t xml:space="preserve">  587</t>
  </si>
  <si>
    <t>Zawory kulowe instalacji wodociągowych z rur stalowych, Dn 80 mm</t>
  </si>
  <si>
    <t xml:space="preserve">  588</t>
  </si>
  <si>
    <t>Rurociągi stalowe ocynkowane o połączeniach gwintowanych w budynkach, Dn 80 mm</t>
  </si>
  <si>
    <t xml:space="preserve">  589</t>
  </si>
  <si>
    <t>Rurociągi stalowe ocynkowane o połączeniach gwintowanych w budynkach, Dn 65 mm</t>
  </si>
  <si>
    <t xml:space="preserve">  590</t>
  </si>
  <si>
    <t>Rurociągi stalowe ocynkowane o połączeniach gwintowanych w budynkach, Dn 50 mm</t>
  </si>
  <si>
    <t xml:space="preserve">  591</t>
  </si>
  <si>
    <t>Otuliny termoizolacyjne z pianki/wełny polietylenowej z nacięciem wzdłużnym, grubości 25 mm, rurociąg Fi 80 mm</t>
  </si>
  <si>
    <t xml:space="preserve">  592</t>
  </si>
  <si>
    <t>Otuliny termoizolacyjne z pianki/wełny polietylenowej z nacięciem wzdłużnym, grubości 25 mm, rurociąg Fi 65 mm</t>
  </si>
  <si>
    <t xml:space="preserve">  593</t>
  </si>
  <si>
    <t>Otuliny termoizolacyjne z pianki/wełny polietylenowej z nacięciem wzdłużnym, grubości 25 mm, rurociąg Fi 50 mm</t>
  </si>
  <si>
    <t xml:space="preserve">  594</t>
  </si>
  <si>
    <t>Rurociąg z rur z tworzyw sztucznych - Rura PE-RT/AL/PE-RT Dn40 z kształtkami i mocowaniami</t>
  </si>
  <si>
    <t xml:space="preserve">  595</t>
  </si>
  <si>
    <t>Rurociąg z rur z tworzyw sztucznych - Rura PE-RT/AL/PE-RT Dn32 z kształtkami i mocowaniami</t>
  </si>
  <si>
    <t xml:space="preserve">  596</t>
  </si>
  <si>
    <t>Rurociąg z rur z tworzyw sztucznych - Rura PE-RT/AL/PE-RT Dn25 z kształtkami i mocowaniami</t>
  </si>
  <si>
    <t xml:space="preserve">  597</t>
  </si>
  <si>
    <t>Rurociąg z rur z tworzyw sztucznych - Rura PE-RT/AL/PE-RT Dn20 z kształtkami i mocowaniami</t>
  </si>
  <si>
    <t xml:space="preserve">  598</t>
  </si>
  <si>
    <t>Rurociąg z rur z tworzyw sztucznych - Rura PE-RT/AL/PE-RT Dn16 z kształtkami i mocowaniami</t>
  </si>
  <si>
    <t xml:space="preserve">  599</t>
  </si>
  <si>
    <t>Otuliny termoizolacyjne z pianki polietylenowej z nacięciem wzdłużnym, grubości 20 mm, rurociąg Fi 40 mm</t>
  </si>
  <si>
    <t xml:space="preserve">  600</t>
  </si>
  <si>
    <t>Otuliny termoizolacyjne z pianki polietylenowej z nacięciem wzdłużnym, grubości 20 mm, rurociąg Fi 32 mm</t>
  </si>
  <si>
    <t xml:space="preserve">  601</t>
  </si>
  <si>
    <t>Otuliny termoizolacyjne z pianki polietylenowej z nacięciem wzdłużnym, grubości 20 mm, rurociąg Fi·25·mm</t>
  </si>
  <si>
    <t xml:space="preserve">  602</t>
  </si>
  <si>
    <t>Otuliny termoizolacyjne z pianki polietylenowej z nacięciem wzdłużnym, grubości 20 mm, rurociąg Fi·20·mm</t>
  </si>
  <si>
    <t xml:space="preserve">  603</t>
  </si>
  <si>
    <t>Otuliny termoizolacyjne z pianki polietylenowej z nacięciem wzdłużnym, grubości 20 mm, rurociąg Fi·16·mm</t>
  </si>
  <si>
    <t xml:space="preserve">  604</t>
  </si>
  <si>
    <t>Zawory przelotowe instalacji wodociągowych z rur z tworzyw sztucznych, Dn 50 mm</t>
  </si>
  <si>
    <t xml:space="preserve">  605</t>
  </si>
  <si>
    <t>Zawory przelotowe instalacji wodociągowych z rur z tworzyw sztucznych, Dn 40 mm</t>
  </si>
  <si>
    <t xml:space="preserve">  606</t>
  </si>
  <si>
    <t>Zawory przelotowe instalacji wodociągowych z rur z tworzyw sztucznych, Dn 32 mm</t>
  </si>
  <si>
    <t xml:space="preserve">  607</t>
  </si>
  <si>
    <t>Zawory przelotowe instalacji wodociągowych z rur z tworzyw sztucznych, Dn 25 mm</t>
  </si>
  <si>
    <t xml:space="preserve">  608</t>
  </si>
  <si>
    <t>Zawory przelotowe instalacji wodociągowych z rur z tworzyw sztucznych, Dn 20 mm</t>
  </si>
  <si>
    <t xml:space="preserve">  609</t>
  </si>
  <si>
    <t>Zawory przelotowe instalacji wodociągowych z rur z tworzyw sztucznych, Dn 15 mm</t>
  </si>
  <si>
    <t xml:space="preserve">  610</t>
  </si>
  <si>
    <t xml:space="preserve">  611</t>
  </si>
  <si>
    <t>Dodatki za podejścia dopływowe, w rurociągach z tworzyw sztucznych o połączeniu sztywnym, Fi_zew. 16·mm</t>
  </si>
  <si>
    <t xml:space="preserve">  612</t>
  </si>
  <si>
    <t>Dodatki za podejścia dopływowe, w rurociągach z tworzyw sztucznych, Fi_zew. 16·mm, o połączeniu z tworzywa</t>
  </si>
  <si>
    <t xml:space="preserve">  613</t>
  </si>
  <si>
    <t>Zawór kątowy Dn15--3/8''</t>
  </si>
  <si>
    <t xml:space="preserve">  614</t>
  </si>
  <si>
    <t>Zawór czerpalny ze złączką do węża Dn·15·mm</t>
  </si>
  <si>
    <t xml:space="preserve">  615</t>
  </si>
  <si>
    <t xml:space="preserve">  616</t>
  </si>
  <si>
    <t xml:space="preserve">  617</t>
  </si>
  <si>
    <t>Przyciski do spłuczek, podtynkowych publicznych</t>
  </si>
  <si>
    <t xml:space="preserve">  618</t>
  </si>
  <si>
    <t>Elementy montażowe przy ścianie masywnej, do pisuaru</t>
  </si>
  <si>
    <t xml:space="preserve">  619</t>
  </si>
  <si>
    <t>Urządzenia sanitarne na elemencie montażowym, pisuar</t>
  </si>
  <si>
    <t xml:space="preserve">  620</t>
  </si>
  <si>
    <t>Armatura spłukująca pisuary, elektroniczna sterowana podczerwienią, zasilanie 230 V</t>
  </si>
  <si>
    <t xml:space="preserve">  621</t>
  </si>
  <si>
    <t xml:space="preserve">  622</t>
  </si>
  <si>
    <t xml:space="preserve">  623</t>
  </si>
  <si>
    <t xml:space="preserve">  624</t>
  </si>
  <si>
    <t xml:space="preserve">  625</t>
  </si>
  <si>
    <t>Bateria zlewozmywakowa stojąca Dn15</t>
  </si>
  <si>
    <t xml:space="preserve">  627</t>
  </si>
  <si>
    <t>Próba szczelności instalacji wodociągowych z rur stalowych</t>
  </si>
  <si>
    <t xml:space="preserve">  628</t>
  </si>
  <si>
    <t>Próba szczelności instalacji wodociągowych z rur z tworzyw sztucznych</t>
  </si>
  <si>
    <t xml:space="preserve">  629</t>
  </si>
  <si>
    <t>Płukanie instalacji wodociągowej, w budynkach</t>
  </si>
  <si>
    <t xml:space="preserve">  630</t>
  </si>
  <si>
    <t>3.6</t>
  </si>
  <si>
    <t>Centrala nawiewno-wywiewna z odzyskiem ciepła N/W 4175m3/4175m3 m3/h kompletna z automatyką</t>
  </si>
  <si>
    <t xml:space="preserve">  644</t>
  </si>
  <si>
    <t xml:space="preserve">kpl </t>
  </si>
  <si>
    <t>Centrala nawiewno-wywiewna z odzyskiem ciepła N/W 800/800 m3/h kompletna z automatyką</t>
  </si>
  <si>
    <t xml:space="preserve">  645</t>
  </si>
  <si>
    <t>Układ blokowy systemu elektrycznej regulacji ciągłej - dopłata za montaż automatyki - automatyka w dostawie z centralą</t>
  </si>
  <si>
    <t xml:space="preserve">  646</t>
  </si>
  <si>
    <t xml:space="preserve">  647</t>
  </si>
  <si>
    <t>Wentylator łazienkowy DN 100, V = 100 m3/h z przekaźnikiem czasowym</t>
  </si>
  <si>
    <t xml:space="preserve">  648</t>
  </si>
  <si>
    <t>Tłumiki akustyczne płytowe prostokątne, o obwodach do 4000·mm</t>
  </si>
  <si>
    <t xml:space="preserve">  649</t>
  </si>
  <si>
    <t>Tłumiki akustyczne płytowe prostokątne, o obwodach do 1800·mm</t>
  </si>
  <si>
    <t xml:space="preserve">  650</t>
  </si>
  <si>
    <t>Czerpnie lub wyrzutnie dachowe prostokątne, typ·A·i·B, o obwodach do 4000·mm, czerpnie typ A</t>
  </si>
  <si>
    <t xml:space="preserve">  651</t>
  </si>
  <si>
    <t>Czerpnie lub wyrzutnie dachowe prostokątne, typ·A·i·B, o obwodach do 1300·mm, czerpnie typ A</t>
  </si>
  <si>
    <t xml:space="preserve">  652</t>
  </si>
  <si>
    <t>Czerpnie lub wyrzutnie dachowe prostokątne, typ·A·i·B, o obwodach do 4000·mm, wyrzutnie typ A</t>
  </si>
  <si>
    <t xml:space="preserve">  653</t>
  </si>
  <si>
    <t>Czerpnie lub wyrzutnie dachowe prostokątne, typ·A·i·B, o obwodach do 1760·mm, wyrzutnie typ A</t>
  </si>
  <si>
    <t xml:space="preserve">  654</t>
  </si>
  <si>
    <t>Czerpnie lub wyrzutnie ścienne prostokątne, Prostokątna czerpnia/wyrzutnia ścienna 500x250</t>
  </si>
  <si>
    <t xml:space="preserve">  655</t>
  </si>
  <si>
    <t>Czerpnie lub wyrzutnie ścienne prostokątne, Prostokątna czerpnia/wyrzutnia ścienna 400x250</t>
  </si>
  <si>
    <t xml:space="preserve">  656</t>
  </si>
  <si>
    <t>Czerpnie lub wyrzutnie ścienne prostokątne, Prostokątna czerpnia/wyrzutnia ścienna 250x250</t>
  </si>
  <si>
    <t xml:space="preserve">  657</t>
  </si>
  <si>
    <t>Przeciwpożarowa klapa odcinająca EIS 120 kołowa</t>
  </si>
  <si>
    <t xml:space="preserve">  658</t>
  </si>
  <si>
    <t>Podstawy dachowe stalowe kołowe, typ·B/II, w układach kanałowych, o średnicy do 100·mm</t>
  </si>
  <si>
    <t xml:space="preserve">  659</t>
  </si>
  <si>
    <t>Podstawy dachowe stalowe kołowe, typ·B/II, w układach kanałowych, o średnicy do 125·mm</t>
  </si>
  <si>
    <t xml:space="preserve">  660</t>
  </si>
  <si>
    <t>Podstawy dachowe stalowe kołowe, typ·B/II, w układach kanałowych, o średnicy do 160·mm</t>
  </si>
  <si>
    <t xml:space="preserve">  661</t>
  </si>
  <si>
    <t>Podstawy dachowe stalowe kołowe, typ·B/II, w układach kanałowych, o średnicy do 200·mm</t>
  </si>
  <si>
    <t xml:space="preserve">  662</t>
  </si>
  <si>
    <t>Czerpnie lub wyrzutnie dachowe kołowe, typ·C, do przewodów o średnicach do 200·mm, wyrzutnie</t>
  </si>
  <si>
    <t xml:space="preserve">  663</t>
  </si>
  <si>
    <t>Czerpnie lub wyrzutnie dachowe kołowe, typ·C, do przewodów o średnicach do 160·mm, wyrzutnie</t>
  </si>
  <si>
    <t xml:space="preserve">  664</t>
  </si>
  <si>
    <t>Czerpnie lub wyrzutnie dachowe kołowe, typ·C, do przewodów o średnicach do 125·mm, wyrzutnie</t>
  </si>
  <si>
    <t xml:space="preserve">  665</t>
  </si>
  <si>
    <t>Czerpnie lub wyrzutnie dachowe kołowe, typ·C, do przewodów o średnicach do 100·mm, wyrzutnie</t>
  </si>
  <si>
    <t xml:space="preserve">  666</t>
  </si>
  <si>
    <t>Przepustnice wielopłaszczyznowe stalowe, prostokątne, do przewodów o obwodach do 4000·mm, typ A</t>
  </si>
  <si>
    <t xml:space="preserve">  667</t>
  </si>
  <si>
    <t>Przepustnice wielopłaszczyznowe stalowe, prostokątne, do przewodów o obwodach do 2800·mm, typ A</t>
  </si>
  <si>
    <t xml:space="preserve">  668</t>
  </si>
  <si>
    <t>Przepustnice wielopłaszczyznowe stalowe, prostokątne, do przewodów o obwodach do 2400·mm, typ A</t>
  </si>
  <si>
    <t xml:space="preserve">  669</t>
  </si>
  <si>
    <t>Przepustnice wielopłaszczyznowe stalowe, prostokątne, do przewodów o obwodach do 1800·mm, typ A</t>
  </si>
  <si>
    <t xml:space="preserve">  670</t>
  </si>
  <si>
    <t>Przepustnice jednopłaszczyznowe stalowe,kołowe, typ·B, do przewodów o średnicach do 315·mm</t>
  </si>
  <si>
    <t xml:space="preserve">  671</t>
  </si>
  <si>
    <t>Przepustnice jednopłaszczyznowe stalowe,kołowe, typ·B, do przewodów o średnicach do 200·mm</t>
  </si>
  <si>
    <t xml:space="preserve">  672</t>
  </si>
  <si>
    <t>Przepustnice jednopłaszczyznowe stalowe,kołowe, typ·B, do przewodów o średnicach do 100·mm</t>
  </si>
  <si>
    <t xml:space="preserve">  673</t>
  </si>
  <si>
    <t>Anemostat kwadratowy 600x600 ze skrzynką rozprężną</t>
  </si>
  <si>
    <t xml:space="preserve">  674</t>
  </si>
  <si>
    <t>Kratki wentylacyjne do przewodów stalowych i aluminiowych, o obwodach do 1400·mm, typ A</t>
  </si>
  <si>
    <t xml:space="preserve">  675</t>
  </si>
  <si>
    <t>Zawór wentylacyjny Dn200</t>
  </si>
  <si>
    <t xml:space="preserve">  676</t>
  </si>
  <si>
    <t>Zawór wentylacyjny Dn160</t>
  </si>
  <si>
    <t xml:space="preserve">  677</t>
  </si>
  <si>
    <t>Zawór wentylacyjny Dn125</t>
  </si>
  <si>
    <t xml:space="preserve">  678</t>
  </si>
  <si>
    <t>Zawór wentylacyjny Dn100</t>
  </si>
  <si>
    <t xml:space="preserve">  679</t>
  </si>
  <si>
    <t>Przewody wentylacyjne z blachy stalowej prostokątne, udział kształtek do 35%, ocynkowane z rewizjami</t>
  </si>
  <si>
    <t xml:space="preserve">  680</t>
  </si>
  <si>
    <t>Przewody wentylacyjne z blachy stalowej, kołowe, typ· S (Spiro) - udział kształtek do 35%, ocynkowane z rewizjami</t>
  </si>
  <si>
    <t xml:space="preserve">  681</t>
  </si>
  <si>
    <t>Izolacja przewodów wentylacyjnych i klimatyzacyjnych płytami - Mata z wełny mineralnej 30mm z folią Al</t>
  </si>
  <si>
    <t xml:space="preserve">  682</t>
  </si>
  <si>
    <t>Izolacja przewodów wentylacyjnych i klimatyzacyjnych płytami - Mata z wełny mineralnej 80mm z folią Al</t>
  </si>
  <si>
    <t xml:space="preserve">  683</t>
  </si>
  <si>
    <t>Izolacja przewodów wentylacyjnych ppoż - Mata z wełny skalnej odporność ogniowa EIS120</t>
  </si>
  <si>
    <t xml:space="preserve">  684</t>
  </si>
  <si>
    <t>Płaszcz z blachy stalowej ocynkowanej</t>
  </si>
  <si>
    <t xml:space="preserve">  685</t>
  </si>
  <si>
    <t>Regulacja wydatków powietrza, oznakowanie, uruchomienie systemów wentylacyjnych</t>
  </si>
  <si>
    <t xml:space="preserve">  686</t>
  </si>
  <si>
    <t>3.7</t>
  </si>
  <si>
    <t>Jednostka zewnętrzna klimatyzacji 20,00kW</t>
  </si>
  <si>
    <t xml:space="preserve">  687</t>
  </si>
  <si>
    <t>Jednostka wewnętrzna klimatyzacji 5,0kW</t>
  </si>
  <si>
    <t xml:space="preserve">  688</t>
  </si>
  <si>
    <t>Rurociągi miedziane lutowane, połączenie elementów kapilarne - Rura miedziana 6,4·mm  (1/4")</t>
  </si>
  <si>
    <t xml:space="preserve">  689</t>
  </si>
  <si>
    <t>Rurociągi miedziane lutowane, połączenie elementów kapilarne - Rura miedziana 9,5·mm  (3/8")</t>
  </si>
  <si>
    <t xml:space="preserve">  690</t>
  </si>
  <si>
    <t>Rurociągi miedziane lutowane, połączenie elementów kapilarne - Rura miedziana 12,7·mm (1/2")</t>
  </si>
  <si>
    <t xml:space="preserve">  691</t>
  </si>
  <si>
    <t>Rurociągi miedziane lutowane, połączenie elementów kapilarne - Rura miedziana 15,9·mm (5/8")</t>
  </si>
  <si>
    <t xml:space="preserve">  692</t>
  </si>
  <si>
    <t>Rozgałęźnik freonowy</t>
  </si>
  <si>
    <t xml:space="preserve">  693</t>
  </si>
  <si>
    <t>Otulina z pianki kauczukowej grubość 9 mm Dn6</t>
  </si>
  <si>
    <t xml:space="preserve">  694</t>
  </si>
  <si>
    <t>Otulina z pianki kauczukowej grubość 9 mm Dn9</t>
  </si>
  <si>
    <t xml:space="preserve">  695</t>
  </si>
  <si>
    <t>Otulina z pianki kauczukowej grubość 9 mm Dn12</t>
  </si>
  <si>
    <t xml:space="preserve">  696</t>
  </si>
  <si>
    <t>Otulina z pianki kauczukowej grubość 9 mm Dn15</t>
  </si>
  <si>
    <t xml:space="preserve">  697</t>
  </si>
  <si>
    <t>Sterownik naścienny</t>
  </si>
  <si>
    <t xml:space="preserve">  698</t>
  </si>
  <si>
    <t>Próba szczelności instalacji, płukanie instalacji</t>
  </si>
  <si>
    <t xml:space="preserve">  699</t>
  </si>
  <si>
    <t>Napełnienie urządzeń i instalacji obiegu freonu i podobnych czynników czynnikiem chłodniczym VRF</t>
  </si>
  <si>
    <t xml:space="preserve">  700</t>
  </si>
  <si>
    <t>Uruchomienie systemu klimatyzacji VRF</t>
  </si>
  <si>
    <t xml:space="preserve">  701</t>
  </si>
  <si>
    <t>FORMULARZ OFERTOWY - PRZEDMIAR ROBÓT</t>
  </si>
  <si>
    <t xml:space="preserve">Karpńska i Wspólnicy Spółka Jawna
41-407 Imielin, ul. Nowozachęty 10
NIP: 2220042527
</t>
  </si>
  <si>
    <t>Przebudowa i rozbudowa budynku handlowo-usługowego wraz 
z instalacjami wewnątrz oraz na zewnątrz budynku: wodociągową, hydrantową, kanalizacji deszczowej, kanalizacji sanitarnej, centralnego ogrzewania, gazową, wentylacji mechanicznej, klimatyzacji, elektroenergetyczną, fotowoltaiczną, odgromową na działce nr 1122/42; budowa stacji ładowania pojazdów samochodowych użytku indywidualnego oraz przebudowa i rozbudowa wewnętrznego układu drogowego na działce nr 1122/42</t>
  </si>
  <si>
    <t xml:space="preserve">dz. nr 1122/42 obr. 0001 Imielin
ul. Nowozachęty 10, 41-407 Imielin
gm. Imielin, pow. bieruńsko-lędziński, woj. śląskie
</t>
  </si>
  <si>
    <t>Roboty ziemne wraz z niwelacją wykopu pod fundamenty oraz wywozem urobku na odkład (odlegość 3km)</t>
  </si>
  <si>
    <t>Przegroda biurowa/ ściana systemowa szklana z drzwiami 90x205cm</t>
  </si>
  <si>
    <t>Drabina wyłazowa metalowa ocynkowana/ aluminiowa</t>
  </si>
  <si>
    <t xml:space="preserve">Fasada słupowo - ryglowa; ściana kurtynowa zewnętrzna, profile aluminiowe - rozwiązanie systemowe, drzwi 1-sk (90x240mm)ciepłe aluminium, szyby dwukomorowe  Izolacyjność termiczna Uf poniżej 0,75 W | W/(m2K) </t>
  </si>
  <si>
    <t xml:space="preserve">Fasada słupowo - ryglowa; ściana kurtynowa zewnętrzna, profile aluminiowe - rozwiązanie systemowe ciepłe aluminium, szyby dwukomorowe  Izolacyjność termiczna Uf poniżej 0,75 W | W/(m2K) </t>
  </si>
  <si>
    <t xml:space="preserve">Okna aluminiowe o powierzchni do 3,0·m2, (wg. proj arch) - 110x200cm Izolacyjność termiczna Uf poniżej 0,75 W | W/(m2K) </t>
  </si>
  <si>
    <t xml:space="preserve">Drzwi aluminiowe 2-sk. zewnętrzne, (wg. proj arch) - 165x240cm Izolacyjność termiczna Uf poniżej 1,2 W | W/(m2K) </t>
  </si>
  <si>
    <t xml:space="preserve">Drzwi aluminiowe 2-sk. zewnętrzne, (wg. proj arch) - 140x200cm Izolacyjność termiczna Uf poniżej 1,2 W | W/(m2K) </t>
  </si>
  <si>
    <t xml:space="preserve">Drzwi aluminiowe 1-sk. zewnętrzne, (wg. proj arch) - 200x100cm Izolacyjność termiczna Uf poniżej 1,2 W | W/(m2K) </t>
  </si>
  <si>
    <t>Brama szybkobieżna 162x205 firmy Horman z profilem przypodłogowym softedge lub równoważna. W projekcie:(Drzwi aluminiowe 2-sk. Wewnętrzne), (wg. proj arch) - 162x205cm</t>
  </si>
  <si>
    <t>Sufity podwieszone na ruszcie metalowym, płyty impregnowane, profile  o grubości minimum 0,55mm firmy rigips lub równoważne</t>
  </si>
  <si>
    <t xml:space="preserve">Sufity podwieszone na ruszcie metalowym profile  o grubości minimum 0,55mm firmy rigips lub równoważne </t>
  </si>
  <si>
    <t xml:space="preserve">Układanie na ścianach płytek ceramicznych, płytki ścienne, 1 gatunek, </t>
  </si>
  <si>
    <t>Obróbka blacharska z blachy aluminiowej</t>
  </si>
  <si>
    <t>Obróbka blacharska z blachy aluminowej</t>
  </si>
  <si>
    <t xml:space="preserve">Bramy segmentowe zewnętrzne - 200x250cm, pełna wysokość przejazdu, bezdotykowe nadzorowanie bramy firmy Horman lub równoważne , grubość profilu 67mm, 3-szybowe przeszklenie </t>
  </si>
  <si>
    <t>Bramy segmentowe zewnętrzne - 340x450cm ,pełna wysokość przejazdu bezdotykowe nadzorowanie bramy firmy Horman lub równoważne, grubość profilu 67mm, 3- szybowe przeszklenie</t>
  </si>
  <si>
    <t xml:space="preserve">Montaż parapetów wewnętrznych - konglomerat lub równoważne </t>
  </si>
  <si>
    <t>Sufity podwieszone na ruszcie metalowym,profile  o grubości minimum 0,55mm firmy rigips lub równoważne , płyty impregnowane</t>
  </si>
  <si>
    <t xml:space="preserve">Drzwi płytowe wewnętrzne, 1-sk, EI30 (wg. proj arch) - 95x201cm , zawiasy kryte, zamek magnetyczny, konstrukcja skrzydła wzmacniana dodatkowo profilem stalowym, dźwiękoszczelność min 37dB, elektro zamek </t>
  </si>
  <si>
    <t xml:space="preserve">Drzwi płytowe wewnętrzne, 1-sk, EI30 (wg. proj arch) - 90x205cm zawiasy kryte, zamek magnetyczny, konstrukcja skrzydła wzmacniana dodatkowo profilem stalowym, dźwiękoszczelność min 37dB, elektro zamek </t>
  </si>
  <si>
    <t xml:space="preserve">Drzwi płytowe wewnętrzne, 1-sk, EI30 (wg. proj arch) - 90x200cm zawiasy kryte, zamek magnetyczny, konstrukcja skrzydła wzmacniana dodatkowo profilem stalowym, dźwiękoszczelność min 37dB, elektro zamek </t>
  </si>
  <si>
    <t xml:space="preserve">Drzwi płytowe wewnętrzne, 1-sk przylgowe (wg. proj arch) - 90x205cm zawiasy kryte, zamek magnetyczny, konstrukcja skrzydła wzmacniana dodatkowo profilem stalowym, dźwiękoszczelność min 37dB, elektro zamek </t>
  </si>
  <si>
    <t>Drzwi płytowe wewnętrzne, 1-sk przylgowe, z kratką nawiewną (wg. proj arch) - 90x200cm zawiasy kryte, zamek magnetyczny, konstrukcja skrzydła wzmacniana dodatkowo profilem stalowym, samozamykacz</t>
  </si>
  <si>
    <t xml:space="preserve">Drzwi płytowe wewnętrzne, 1-sk przylgowe (wg. proj arch) - 90x200cm zawiasy kryte, zamek magnetyczny, konstrukcja skrzydła wzmacniana dodatkowo profilem stalowym, dźwiękoszczelność min 37dB, elektro zamek </t>
  </si>
  <si>
    <t xml:space="preserve">Drzwi płytowe wewnętrzne, 1-sk przylgowe (wg. proj arch) - 80x200cmzawiasy kryte, zamek magnetyczny, konstrukcja skrzydła wzmacniana dodatkowo profilem stalowym, dźwiękoszczelność min 37dB, elektro zamek  </t>
  </si>
  <si>
    <t>Drzwi płytowe wewnętrzne, 1-sk przylgowe, z kratką nawiewną (wg. proj arch) - 80x200cm zawiasy kryte, zamek magnetyczny, konstrukcja skrzydła wzmacniana dodatkowo profilem stalowym, samozamykacz</t>
  </si>
  <si>
    <t xml:space="preserve">Oprawa okrągła LED opal 1600lm 4000K 15W IP44/IP205 lat gwarancji </t>
  </si>
  <si>
    <t xml:space="preserve">Oprawa okrągła LED opal 2500lm 4000K 26W IP44/IP205 lat gwarancji </t>
  </si>
  <si>
    <t xml:space="preserve">Oprawa kwadratowa LED 4100lm 4000K 35W IP205 lat gwarancji </t>
  </si>
  <si>
    <t xml:space="preserve">Oprawa ewakuacyjna jednostronna, IP40 + piktogram </t>
  </si>
  <si>
    <t xml:space="preserve">Oprawa okrągła LED, zwieszana, 4150lm 4000K 39W IP20  5 lat gwarancji </t>
  </si>
  <si>
    <t xml:space="preserve">Oprawa podłużna LED, struktura L, zwieszana, 4000K, 140W IP20, 5 lat gwarancji </t>
  </si>
  <si>
    <t xml:space="preserve">Oprawa okrągła LED 1010lm 4000K 10W IP54 45st,5 lat gwarancji </t>
  </si>
  <si>
    <t xml:space="preserve">Oprawa okrągła LED, opal, 1750lm 4000K 28W IP54 ,5 lat gwarancji </t>
  </si>
  <si>
    <t xml:space="preserve">Oprawa prostokątna LED, opal 6000lm 4000K 50W ,5 lat gwarancji </t>
  </si>
  <si>
    <t xml:space="preserve">Oprawa prostokątna LED, opal, 4300lm 4000K 40W ,5 lat gwarancji </t>
  </si>
  <si>
    <t xml:space="preserve">Oprawa podłużna LED, rozsył szeroki, 5000lm 4000K 32W + szyna ,5 lat gwarancji </t>
  </si>
  <si>
    <t xml:space="preserve">Oprawa okrągła LED 820lm 4000K 38° 8W IP20 ,5 lat gwarancji </t>
  </si>
  <si>
    <t xml:space="preserve">Oprawa podłużna LED 12500lm 4000K 83W IP65 ,5 lat gwarancji </t>
  </si>
  <si>
    <t xml:space="preserve">Oprawa podłużna LED 6300lm 4000K 41W IP66 ,5 lat gwarancji </t>
  </si>
  <si>
    <t xml:space="preserve">Oprawa podłużna LED 4000lm 4000K 27W IP66, 5 lat gwarancji </t>
  </si>
  <si>
    <t>Rury spustowe z blachy alucynk, rury spustowe okrągłe</t>
  </si>
  <si>
    <t>Rury spustowe z blachy alucynk , rury spustowe okrągłe</t>
  </si>
  <si>
    <t>Ruszt drewniany impregnowany</t>
  </si>
  <si>
    <t>Łaty impregnowane</t>
  </si>
  <si>
    <t>Kontrłaty impregnowane</t>
  </si>
  <si>
    <t>Wiata śmietnikowa zewnętrzna profile ocynkowane, blacha alucynk malowana 250x250cm</t>
  </si>
  <si>
    <t xml:space="preserve">Furtka profile ocynkowane, malowana proszkowo , elektrozamek, system dostępu </t>
  </si>
  <si>
    <t>Wykonanie trawników siewem</t>
  </si>
  <si>
    <t>Zakładanie rabat</t>
  </si>
  <si>
    <t xml:space="preserve">Brama wjzadowa, ocynkowana, napęd, system dostępu </t>
  </si>
  <si>
    <t xml:space="preserve">Brodziki natryskowe z tworzyw sztucznych 900x900 mm wraz z kabiną szklaną </t>
  </si>
  <si>
    <t xml:space="preserve">Bateria natryskowa z natryskiem ceramiczna głowica firmy Hansgrohe lub równoważna </t>
  </si>
  <si>
    <t xml:space="preserve">Bateria umywalkowa stojąca Dn15 ceramiczna głowica firmy Hansgrohe lub równoważna </t>
  </si>
  <si>
    <t>PRZEBUDOWA CZEŚCI ISTNIEJĄCEJ</t>
  </si>
  <si>
    <t>Drzwi zewnętrzne aluminiowe , 2-sk (wg. proj arch) - 180x250cm drzwi izolacyjność termiczną poniżej Uf&gt;1,2 W/m2K</t>
  </si>
  <si>
    <t>Drzwi aluminiowe 2-sk. Wewnętrzne automatyczne , EI30 (wg. proj arch) - 240x180cm lub drzwi przesuwne EI30</t>
  </si>
  <si>
    <t xml:space="preserve">Drzwi zewnętrzne stalowe, 1-sk, EI30 (wg. proj arch) - 205x90cm izolacyjność termiczna poniżej Uf&gt;1,35 W/m2K , ocynkowane, wypełnone wełną mineralną, lakierowane proszkowo </t>
  </si>
  <si>
    <t>Fasada słupowo - ryglowa; ściana kurtynowa zewnętrzna, profile aluminiowe - rozwiązanie systemowe, drzwi automatyczne przesuwne termoizolowane firmy Record lub równoważne(200x240mm), ciepłe aluminium, szyby dwukomorowe  Izolacyjność termiczna Uf poniżej 0,75 W | W/(m2K) , drzwi izolacyjność termiczną poniżej Uf&gt;1,2 W/m2K)</t>
  </si>
  <si>
    <t>Warstwa dociskowa ze żwiru gr. 6cm</t>
  </si>
  <si>
    <t>Drzwi wewnętrzne ze stali nierdzewnej , 1-sk, wypełnione pianką pir, uszczelki gumowe dwuwargowe, zawiasy nierdzewne, klamka,ościeżnica nierdzewna,  - 90x205cm</t>
  </si>
  <si>
    <t>Drzwi wewnętrzne stalowe, klamka stalowa ,1-sk, (wg. proj arch) - 120x205cm</t>
  </si>
  <si>
    <t>Drzwi wewnętrzne stalowe, klamka stalowa, 1-sk, EI30 (wg. proj arch) - 90x205cm</t>
  </si>
  <si>
    <t>Drzwi wewnętrzne stalowe, klamka stalowa 1-sk, (wg. proj arch) - 105x205cm</t>
  </si>
  <si>
    <t>Malowanie ścian wewnętrznych, 2-krotne , farba z atestem higienicznym, odporna na działanie pleśni, wilgoć i szorowanie (kolor zgodnie z proj wykończenia ścian)</t>
  </si>
  <si>
    <t>Malowanie stropów wewnętrznych, 2-krotne farba z atestem higienicznym, odporna na działanie pleśni, wilgoć i szorowanie(kolor zgodnie z proj wykończenia sufitów)</t>
  </si>
  <si>
    <t>Malowanie ścian wewnętrznych, 2-krotne, farba z atestem higienicznym, odporna na działanie pleśni, wilgoć i szorowanie (kolor zgodnie z proj wykończenia ścian)</t>
  </si>
  <si>
    <t>Malowanie stropów wewnętrznych, 2-krotne, farba z atestem higienicznym, odporna na działanie pleśni, wilgoć i szorowanie (kolor zgodnie z proj wykończenia sufitów)</t>
  </si>
  <si>
    <t xml:space="preserve">Wielofunkcyjny termostatyczny zawór cyrkulacyjny MTCV Dn15 ver B lub równoważny </t>
  </si>
  <si>
    <t xml:space="preserve">Zawór pierwszeństwa VV300 DN65 z czujnikiem lub równoważny </t>
  </si>
  <si>
    <t xml:space="preserve">Zadaszenie zewnętrzne, dach płaski o nachyleniu do 10% - blacha trapezowa alucynk T50P S50 t=0,6mm + wełna mineralna + płyta kompozytowa </t>
  </si>
  <si>
    <t xml:space="preserve">Schody. Posadzka z żywicy epoksydowej barwionej w masie. Rozwiązanie systemowe lub płytki gresowe gatunek 1, antypoślizgowe, </t>
  </si>
  <si>
    <t>Balustrady schodowe ze stali nierdzewnej</t>
  </si>
  <si>
    <t>Pochwyty stalowe na wspornikach ze stali nierdzewnej</t>
  </si>
  <si>
    <t>Balustrady stalowe ze stali nierdzewnej, zewnętrzne</t>
  </si>
  <si>
    <t>Balustrady schodowe ze stali nierdzewnej, zewnętrzne</t>
  </si>
  <si>
    <t>Fasada słupowo - ryglowa; ściana kurtynowa zewnętrzna, profile aluminiowe - rozwiązanie systemowe, drzwi 1-sk (100x205mm) ciepłe aluminium, szyby dwukomorowe  Izolacyjność termiczna Uf poniżej 0,75 W | W/(m2K) , drzwi izolacyjność termiczną poniżej Uf&gt;1,2 W/m2K)</t>
  </si>
  <si>
    <t>Okna aluminiowe o powierzchni do 2,0·m2,  Izolacyjność termiczna Uf poniżej 0,75 W | W/(m2K) (wg. proj arch) - 95x201cm</t>
  </si>
  <si>
    <t>Okna aluminiowe o powierzchni do 2,0·m2, szyby dwukomorowe  Izolacyjność termiczna Uf poniżej 0,75 W | W/(m2K)(wg. proj arch) - 109x116cm</t>
  </si>
  <si>
    <t>Okna aluminiowe o powierzchni do 2,0·m2, szyby dwukomorowe  Izolacyjność termiczna Uf poniżej 0,75 W | W/(m2K) (wg. proj arch) - 112x116cm</t>
  </si>
  <si>
    <t>Okna aluminiowe o powierzchni do 2,0·m2, szyby dwukomorowe  Izolacyjność termiczna Uf poniżej 0,75 W | W/(m2K) (wg. proj arch) - 113x116cm</t>
  </si>
  <si>
    <t>Okna aluminiowe o powierzchni do 3,0·m2, szyby dwukomorowe  Izolacyjność termiczna Uf poniżej 0,75 W | W/(m2K) (wg. proj arch) - 111x201cm</t>
  </si>
  <si>
    <t>Okna aluminiowe o powierzchni do 3,0·m2, szyby dwukomorowe  Izolacyjność termiczna Uf poniżej 0,75 W | W/(m2K)(wg. proj arch) - 120x201cm</t>
  </si>
  <si>
    <t>Okna aluminiowe o powierzchni ponad 3,0·m2, szyby dwukomorowe  Izolacyjność termiczna Uf poniżej 0,75 W | W/(m2K)(wg. proj arch) - 202x185cm</t>
  </si>
  <si>
    <t>Okna aluminiowe o powierzchni ponad 3,0·m2, szyby dwukomorowe  Izolacyjność termiczna Uf poniżej 0,75 W | W/(m2K)(wg. proj arch) - 330x185cm</t>
  </si>
  <si>
    <t>Drzwi aluminiowe zewnętrzne, 2-sk, izolacyjność termiczna poniżej Uf&gt;1,2 W/m2K)(wg. proj arch) - 140x200cm</t>
  </si>
  <si>
    <t>Drzwi aluminiowe 1-sk. wewnętrzne,   (wg. proj arch) - 90x200cm</t>
  </si>
  <si>
    <t>Posadzki z płytek ceramicznych na gotowym podłożu - płytki gresowe, gatunek 1 , min grubość płytki 8mm</t>
  </si>
  <si>
    <t xml:space="preserve">Zestaw hydroforowy WILO typ COR-3 MVIE 403-2G lub równoważny </t>
  </si>
  <si>
    <t>Agregat freonowy MAP2206HT8P z linią freonową do centrali wentylacyjnej lub równoważny</t>
  </si>
  <si>
    <t>Drzwi wewnętrzne przesuwne , 2-sk (wg. proj arch, chłodnia ) - 150x250cm, grubość skrzydła 120mm, izolowane pianką PIR, mocowane na profilach z aluminium anodowanego,  wraz z kurtynami paskowymi Cold Stop lub równoważne</t>
  </si>
  <si>
    <t xml:space="preserve">Posadzki z płytek ceramicznych na gotowym podłożu - płytki gresowe, 1 gatunek, minimalna grubość płytki 8mm, </t>
  </si>
  <si>
    <t xml:space="preserve">szt </t>
  </si>
  <si>
    <t xml:space="preserve">  278</t>
  </si>
  <si>
    <t xml:space="preserve">  413</t>
  </si>
  <si>
    <t xml:space="preserve">  414</t>
  </si>
  <si>
    <t xml:space="preserve">  415</t>
  </si>
  <si>
    <t>System oświetlenia parkingu wraz z zaprojektowaniem</t>
  </si>
  <si>
    <t>Maszynownia ciepła Qg=250kW|Qch=60kW orurowaniem, armaturą, automatyką i układem spalinowym</t>
  </si>
  <si>
    <t xml:space="preserve">  279</t>
  </si>
  <si>
    <t xml:space="preserve">Nsadzenie  drzew miododajnych </t>
  </si>
  <si>
    <t xml:space="preserve">Stojak na rowery ze stali nierdzewnej </t>
  </si>
  <si>
    <t>System inteligentnego zarzadzania budynkiem wraz z zaprojekotwaniem BMS</t>
  </si>
  <si>
    <t>Wykładzina posadzkowa np. dywanowa /płytki  gresowe rozmieszczenie zgodnie z architektura</t>
  </si>
  <si>
    <t>Wycinka drzew</t>
  </si>
  <si>
    <t xml:space="preserve">  280</t>
  </si>
  <si>
    <t xml:space="preserve">  416</t>
  </si>
  <si>
    <t xml:space="preserve">wymiana lini napowietrznej na ziemną </t>
  </si>
  <si>
    <t>Stacje ładowania do samochodów elektrycznych 22kW moc ładowarki. Pojedyncza ładowarka z możliwością ładowania 2 samochodów jednocześnie</t>
  </si>
  <si>
    <t xml:space="preserve">  417</t>
  </si>
  <si>
    <t>Układ kompensacji mocy biernej</t>
  </si>
  <si>
    <t xml:space="preserve">Dostawa i montaż. Chłodnia warzywna - rozwiązanie systemowe z 2szt. drzwiami rozsuwanymi automatycznymi  termoizolowane firmy Record lub równoważne ,szyby 2 komorowe. Bez wyposażenia chłodniczego ( agregat, parownik), </t>
  </si>
  <si>
    <t>Posadzka technologiczna żywiczna (zgodnie z proj archi.)</t>
  </si>
  <si>
    <t xml:space="preserve">Zawór antyskażeniowy BA DN65 lub równoważny </t>
  </si>
  <si>
    <t>Płytki gresowe przemysłowe, antypoślizgowe minimum klasa R10 , 1 gatunek, grubość minimum 14mm ,barwione w masie, wymiar min. 45x45cm</t>
  </si>
  <si>
    <t>Umywalka pojedyncza porcelanowa, ceramiczna z syfonem gruszkowym w tym  1szt. przystosowana dla osób niepełnosprawnych</t>
  </si>
  <si>
    <t>Urządzenia sanitarne na elemencie montażowym - Miski ustępowe porcelanowe zawieszane + Sedes z tworzywa sztucznego w tym 1szt. przystosowana dla osób niepełnosprawnych</t>
  </si>
  <si>
    <t>Element montażowy do miski ustępowej firmy geberit lub równoważnej  w tym 1szt. Przystosowana dla osób  niepełnosprawnych</t>
  </si>
  <si>
    <t>W przypadku, gdy z opisu przedmiotu zamówienia lub załączonej dokumentacji, wynika, iż Zamawiający/ Projektant opisał materiały, urządzenia, technologie ze wskazaniem konkretnych znaków towarowych, patentów lub pochodzenia, źródła użył nazwy konkretnego produktu, normy jakościowej lub szczególnego procesu, który charakteryzuje produkty lub usługi dostarczane przez konkretnego Wykonawcę/Dostawcę/Producenta, to należy je traktować wyłącznie jako przykładowe/ pomoc w opisie przedmiotu zamówienia. W każdym przypadku Zamawiający dopuszcza zastosowanie przez Wykonawcę rozwiązań tzw. „RÓWNOWAŻNYCH” w stosunku do wskazanych przez Zamawiającego/ Projektanta. Za rozwiązania „RÓWNOWAŻNE” uznaje się takie, które będą posiadały nie gorsze lub lepsze parametry techniczne, eksploatacyjne lub użytkowe w stosunku do wskazanych przez Zamawiającego/ Projektanta bądź będą spełniały równoważne normy jakościowe. Obowiązek wykazania równoważności spoczywa na Wykonawcy.</t>
  </si>
  <si>
    <t>Uwaga: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</si>
</sst>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 ###\ ###\ ##0.00####"/>
    <numFmt numFmtId="165" formatCode="0.000000"/>
  </numFmts>
  <fonts count="6" x14ac:knownFonts="1">
    <font>
      <sz val="11"/>
      <color theme="1"/>
      <name val="Calibri"/>
      <family val="2"/>
    </font>
    <font>
      <b/>
      <sz val="18"/>
      <color rgb="FF800000"/>
      <name val="Calibri"/>
      <family val="2"/>
    </font>
    <font>
      <sz val="16"/>
      <color theme="1"/>
      <name val="Calibri"/>
      <family val="2"/>
    </font>
    <font>
      <sz val="11"/>
      <color theme="1"/>
      <name val="Calibri"/>
      <family val="2"/>
    </font>
    <font>
      <sz val="8"/>
      <name val="Calibri"/>
      <family val="2"/>
    </font>
    <font>
      <sz val="14"/>
      <color theme="1"/>
      <name val="Calibri"/>
      <family val="2"/>
    </font>
  </fonts>
  <fills count="12">
    <fill>
      <patternFill patternType="none"/>
    </fill>
    <fill>
      <patternFill patternType="gray125"/>
    </fill>
    <fill>
      <patternFill patternType="solid">
        <fgColor rgb="FFD0605D"/>
        <bgColor auto="1"/>
      </patternFill>
    </fill>
    <fill>
      <patternFill patternType="solid">
        <fgColor rgb="FFFFFFCC"/>
        <bgColor auto="1"/>
      </patternFill>
    </fill>
    <fill>
      <patternFill patternType="solid">
        <fgColor rgb="FFCCCCCC"/>
        <bgColor auto="1"/>
      </patternFill>
    </fill>
    <fill>
      <patternFill patternType="solid">
        <fgColor rgb="FFA9A1A9"/>
        <bgColor auto="1"/>
      </patternFill>
    </fill>
    <fill>
      <patternFill patternType="solid">
        <fgColor rgb="FFA0A4F8"/>
        <bgColor auto="1"/>
      </patternFill>
    </fill>
    <fill>
      <patternFill patternType="solid">
        <fgColor rgb="FFFE97CF"/>
        <bgColor auto="1"/>
      </patternFill>
    </fill>
    <fill>
      <patternFill patternType="solid">
        <fgColor rgb="FFE2B28E"/>
        <bgColor auto="1"/>
      </patternFill>
    </fill>
    <fill>
      <patternFill patternType="solid">
        <fgColor rgb="FFFFFFFF"/>
        <bgColor auto="1"/>
      </patternFill>
    </fill>
    <fill>
      <patternFill patternType="solid">
        <fgColor theme="0"/>
        <bgColor indexed="64"/>
      </patternFill>
    </fill>
    <fill>
      <patternFill patternType="solid">
        <fgColor rgb="FFFFFFCC"/>
        <bgColor indexed="64"/>
      </patternFill>
    </fill>
  </fills>
  <borders count="8">
    <border>
      <left/>
      <right/>
      <top/>
      <bottom/>
      <diagonal/>
    </border>
    <border>
      <left style="thin">
        <color indexed="8"/>
      </left>
      <right style="thin">
        <color indexed="8"/>
      </right>
      <top style="thin">
        <color indexed="8"/>
      </top>
      <bottom style="thin">
        <color indexed="8"/>
      </bottom>
      <diagonal/>
    </border>
    <border>
      <left style="thin">
        <color indexed="55"/>
      </left>
      <right style="thin">
        <color indexed="55"/>
      </right>
      <top style="thin">
        <color indexed="55"/>
      </top>
      <bottom style="thin">
        <color indexed="55"/>
      </bottom>
      <diagonal/>
    </border>
    <border>
      <left style="thin">
        <color indexed="8"/>
      </left>
      <right style="thin">
        <color indexed="8"/>
      </right>
      <top style="thin">
        <color indexed="8"/>
      </top>
      <bottom style="thin">
        <color indexed="64"/>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diagonal/>
    </border>
    <border>
      <left style="thin">
        <color indexed="8"/>
      </left>
      <right/>
      <top style="thin">
        <color indexed="8"/>
      </top>
      <bottom style="thin">
        <color indexed="8"/>
      </bottom>
      <diagonal/>
    </border>
  </borders>
  <cellStyleXfs count="3">
    <xf numFmtId="0" fontId="0" fillId="0" borderId="0"/>
    <xf numFmtId="0" fontId="3" fillId="0" borderId="0"/>
    <xf numFmtId="9" fontId="3" fillId="0" borderId="0" applyFont="0" applyFill="0" applyBorder="0" applyAlignment="0" applyProtection="0"/>
  </cellStyleXfs>
  <cellXfs count="45">
    <xf numFmtId="0" fontId="0" fillId="0" borderId="0" xfId="0"/>
    <xf numFmtId="49" fontId="0" fillId="0" borderId="1" xfId="1" applyNumberFormat="1" applyFont="1" applyBorder="1" applyAlignment="1">
      <alignment horizontal="center" vertical="center" wrapText="1"/>
    </xf>
    <xf numFmtId="49" fontId="1" fillId="0" borderId="1" xfId="1" applyNumberFormat="1" applyFont="1" applyBorder="1" applyAlignment="1">
      <alignment vertical="top" wrapText="1"/>
    </xf>
    <xf numFmtId="49" fontId="2" fillId="0" borderId="1" xfId="1" applyNumberFormat="1" applyFont="1" applyBorder="1" applyAlignment="1">
      <alignment vertical="top" wrapText="1"/>
    </xf>
    <xf numFmtId="49" fontId="0" fillId="0" borderId="1" xfId="1" applyNumberFormat="1" applyFont="1" applyBorder="1" applyAlignment="1">
      <alignment vertical="top" wrapText="1"/>
    </xf>
    <xf numFmtId="0" fontId="0" fillId="4" borderId="1" xfId="1" applyFont="1" applyFill="1" applyBorder="1"/>
    <xf numFmtId="0" fontId="0" fillId="5" borderId="1" xfId="1" applyFont="1" applyFill="1" applyBorder="1"/>
    <xf numFmtId="49" fontId="0" fillId="4" borderId="1" xfId="1" applyNumberFormat="1" applyFont="1" applyFill="1" applyBorder="1" applyAlignment="1">
      <alignment vertical="top" wrapText="1"/>
    </xf>
    <xf numFmtId="0" fontId="0" fillId="6" borderId="1" xfId="1" applyFont="1" applyFill="1" applyBorder="1"/>
    <xf numFmtId="49" fontId="0" fillId="5" borderId="1" xfId="1" applyNumberFormat="1" applyFont="1" applyFill="1" applyBorder="1" applyAlignment="1">
      <alignment vertical="top" wrapText="1"/>
    </xf>
    <xf numFmtId="0" fontId="0" fillId="7" borderId="1" xfId="1" applyFont="1" applyFill="1" applyBorder="1"/>
    <xf numFmtId="49" fontId="0" fillId="6" borderId="1" xfId="1" applyNumberFormat="1" applyFont="1" applyFill="1" applyBorder="1" applyAlignment="1">
      <alignment vertical="top" wrapText="1"/>
    </xf>
    <xf numFmtId="0" fontId="0" fillId="8" borderId="1" xfId="1" applyFont="1" applyFill="1" applyBorder="1"/>
    <xf numFmtId="49" fontId="0" fillId="7" borderId="1" xfId="1" applyNumberFormat="1" applyFont="1" applyFill="1" applyBorder="1" applyAlignment="1">
      <alignment vertical="top" wrapText="1"/>
    </xf>
    <xf numFmtId="164" fontId="0" fillId="3" borderId="1" xfId="1" applyNumberFormat="1" applyFont="1" applyFill="1" applyBorder="1" applyAlignment="1">
      <alignment wrapText="1"/>
    </xf>
    <xf numFmtId="49" fontId="0" fillId="8" borderId="1" xfId="1" applyNumberFormat="1" applyFont="1" applyFill="1" applyBorder="1" applyAlignment="1">
      <alignment vertical="top" wrapText="1"/>
    </xf>
    <xf numFmtId="164" fontId="0" fillId="0" borderId="1" xfId="1" applyNumberFormat="1" applyFont="1" applyBorder="1" applyAlignment="1">
      <alignment wrapText="1"/>
    </xf>
    <xf numFmtId="164" fontId="0" fillId="4" borderId="1" xfId="1" applyNumberFormat="1" applyFont="1" applyFill="1" applyBorder="1" applyAlignment="1">
      <alignment wrapText="1"/>
    </xf>
    <xf numFmtId="49" fontId="0" fillId="9" borderId="1" xfId="1" applyNumberFormat="1" applyFont="1" applyFill="1" applyBorder="1" applyAlignment="1">
      <alignment vertical="top" wrapText="1"/>
    </xf>
    <xf numFmtId="0" fontId="0" fillId="9" borderId="1" xfId="1" applyFont="1" applyFill="1" applyBorder="1"/>
    <xf numFmtId="164" fontId="0" fillId="6" borderId="1" xfId="1" applyNumberFormat="1" applyFont="1" applyFill="1" applyBorder="1" applyAlignment="1">
      <alignment wrapText="1"/>
    </xf>
    <xf numFmtId="164" fontId="0" fillId="5" borderId="1" xfId="1" applyNumberFormat="1" applyFont="1" applyFill="1" applyBorder="1" applyAlignment="1">
      <alignment wrapText="1"/>
    </xf>
    <xf numFmtId="164" fontId="0" fillId="7" borderId="1" xfId="1" applyNumberFormat="1" applyFont="1" applyFill="1" applyBorder="1" applyAlignment="1">
      <alignment wrapText="1"/>
    </xf>
    <xf numFmtId="164" fontId="0" fillId="8" borderId="1" xfId="1" applyNumberFormat="1" applyFont="1" applyFill="1" applyBorder="1" applyAlignment="1">
      <alignment wrapText="1"/>
    </xf>
    <xf numFmtId="49" fontId="0" fillId="3" borderId="2" xfId="1" applyNumberFormat="1" applyFont="1" applyFill="1" applyBorder="1" applyAlignment="1">
      <alignment vertical="top" wrapText="1"/>
    </xf>
    <xf numFmtId="49" fontId="0" fillId="10" borderId="1" xfId="1" applyNumberFormat="1" applyFont="1" applyFill="1" applyBorder="1" applyAlignment="1">
      <alignment vertical="top" wrapText="1"/>
    </xf>
    <xf numFmtId="165" fontId="0" fillId="0" borderId="0" xfId="0" applyNumberFormat="1"/>
    <xf numFmtId="49" fontId="0" fillId="9" borderId="4" xfId="1" applyNumberFormat="1" applyFont="1" applyFill="1" applyBorder="1" applyAlignment="1">
      <alignment vertical="top" wrapText="1"/>
    </xf>
    <xf numFmtId="49" fontId="0" fillId="10" borderId="3" xfId="1" applyNumberFormat="1" applyFont="1" applyFill="1" applyBorder="1" applyAlignment="1">
      <alignment vertical="top" wrapText="1"/>
    </xf>
    <xf numFmtId="49" fontId="0" fillId="10" borderId="4" xfId="1" applyNumberFormat="1" applyFont="1" applyFill="1" applyBorder="1" applyAlignment="1">
      <alignment vertical="top" wrapText="1"/>
    </xf>
    <xf numFmtId="49" fontId="0" fillId="9" borderId="6" xfId="1" applyNumberFormat="1" applyFont="1" applyFill="1" applyBorder="1" applyAlignment="1">
      <alignment vertical="top" wrapText="1"/>
    </xf>
    <xf numFmtId="0" fontId="0" fillId="9" borderId="6" xfId="1" applyFont="1" applyFill="1" applyBorder="1"/>
    <xf numFmtId="164" fontId="0" fillId="3" borderId="6" xfId="1" applyNumberFormat="1" applyFont="1" applyFill="1" applyBorder="1" applyAlignment="1">
      <alignment wrapText="1"/>
    </xf>
    <xf numFmtId="0" fontId="0" fillId="0" borderId="5" xfId="0" applyBorder="1"/>
    <xf numFmtId="49" fontId="0" fillId="9" borderId="5" xfId="1" applyNumberFormat="1" applyFont="1" applyFill="1" applyBorder="1" applyAlignment="1">
      <alignment vertical="top" wrapText="1"/>
    </xf>
    <xf numFmtId="164" fontId="0" fillId="3" borderId="5" xfId="1" applyNumberFormat="1" applyFont="1" applyFill="1" applyBorder="1" applyAlignment="1">
      <alignment wrapText="1"/>
    </xf>
    <xf numFmtId="164" fontId="0" fillId="11" borderId="5" xfId="1" applyNumberFormat="1" applyFont="1" applyFill="1" applyBorder="1" applyAlignment="1">
      <alignment wrapText="1"/>
    </xf>
    <xf numFmtId="2" fontId="0" fillId="11" borderId="5" xfId="0" applyNumberFormat="1" applyFill="1" applyBorder="1"/>
    <xf numFmtId="49" fontId="1" fillId="0" borderId="1" xfId="1" applyNumberFormat="1" applyFont="1" applyBorder="1" applyAlignment="1">
      <alignment horizontal="center" vertical="center" wrapText="1"/>
    </xf>
    <xf numFmtId="49" fontId="1" fillId="0" borderId="1" xfId="1" applyNumberFormat="1" applyFont="1" applyBorder="1" applyAlignment="1">
      <alignment vertical="top" wrapText="1"/>
    </xf>
    <xf numFmtId="49" fontId="0" fillId="2" borderId="2" xfId="1" applyNumberFormat="1" applyFont="1" applyFill="1" applyBorder="1" applyAlignment="1">
      <alignment vertical="top" wrapText="1"/>
    </xf>
    <xf numFmtId="49" fontId="0" fillId="3" borderId="2" xfId="1" applyNumberFormat="1" applyFont="1" applyFill="1" applyBorder="1" applyAlignment="1">
      <alignment vertical="top" wrapText="1"/>
    </xf>
    <xf numFmtId="49" fontId="1" fillId="0" borderId="7" xfId="1" applyNumberFormat="1" applyFont="1" applyBorder="1" applyAlignment="1">
      <alignment vertical="top" wrapText="1"/>
    </xf>
    <xf numFmtId="49" fontId="2" fillId="0" borderId="6" xfId="1" applyNumberFormat="1" applyFont="1" applyBorder="1" applyAlignment="1">
      <alignment vertical="top" wrapText="1"/>
    </xf>
    <xf numFmtId="49" fontId="5" fillId="0" borderId="5" xfId="2" applyNumberFormat="1" applyFont="1" applyBorder="1" applyAlignment="1">
      <alignment vertical="center" wrapText="1"/>
    </xf>
  </cellXfs>
  <cellStyles count="3">
    <cellStyle name="Normal" xfId="1" xr:uid="{00000000-0005-0000-0000-000000000000}"/>
    <cellStyle name="Normalny" xfId="0" builtinId="0"/>
    <cellStyle name="Procentowy" xfId="2" builtinId="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2:B11"/>
  <sheetViews>
    <sheetView tabSelected="1" topLeftCell="A7" zoomScale="76" zoomScaleNormal="76" workbookViewId="0">
      <selection activeCell="G11" sqref="G11"/>
    </sheetView>
  </sheetViews>
  <sheetFormatPr defaultRowHeight="14.4" x14ac:dyDescent="0.3"/>
  <cols>
    <col min="1" max="1" width="49" customWidth="1"/>
    <col min="2" max="2" width="83.44140625" customWidth="1"/>
  </cols>
  <sheetData>
    <row r="2" spans="1:2" ht="56.25" customHeight="1" x14ac:dyDescent="0.3">
      <c r="A2" s="38" t="s">
        <v>1421</v>
      </c>
      <c r="B2" s="39" t="s">
        <v>0</v>
      </c>
    </row>
    <row r="4" spans="1:2" ht="44.25" customHeight="1" x14ac:dyDescent="0.3">
      <c r="A4" s="38" t="s">
        <v>1</v>
      </c>
      <c r="B4" s="39" t="s">
        <v>0</v>
      </c>
    </row>
    <row r="6" spans="1:2" ht="189" x14ac:dyDescent="0.3">
      <c r="A6" s="2" t="s">
        <v>2</v>
      </c>
      <c r="B6" s="3" t="s">
        <v>1423</v>
      </c>
    </row>
    <row r="7" spans="1:2" ht="69" customHeight="1" x14ac:dyDescent="0.3">
      <c r="A7" s="2" t="s">
        <v>3</v>
      </c>
      <c r="B7" s="3" t="s">
        <v>1424</v>
      </c>
    </row>
    <row r="8" spans="1:2" ht="89.25" customHeight="1" x14ac:dyDescent="0.3">
      <c r="A8" s="2" t="s">
        <v>4</v>
      </c>
      <c r="B8" s="3" t="s">
        <v>1422</v>
      </c>
    </row>
    <row r="9" spans="1:2" ht="23.4" x14ac:dyDescent="0.3">
      <c r="A9" s="2" t="s">
        <v>5</v>
      </c>
      <c r="B9" s="3" t="s">
        <v>6</v>
      </c>
    </row>
    <row r="10" spans="1:2" ht="42" x14ac:dyDescent="0.3">
      <c r="A10" s="2" t="s">
        <v>7</v>
      </c>
      <c r="B10" s="43" t="s">
        <v>8</v>
      </c>
    </row>
    <row r="11" spans="1:2" ht="274.8" customHeight="1" x14ac:dyDescent="0.3">
      <c r="A11" s="42" t="s">
        <v>1545</v>
      </c>
      <c r="B11" s="44" t="s">
        <v>1544</v>
      </c>
    </row>
  </sheetData>
  <mergeCells count="2">
    <mergeCell ref="A2:B2"/>
    <mergeCell ref="A4:B4"/>
  </mergeCells>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I87"/>
  <sheetViews>
    <sheetView topLeftCell="A67" zoomScale="90" zoomScaleNormal="90" workbookViewId="0">
      <selection activeCell="C46" sqref="C46"/>
    </sheetView>
  </sheetViews>
  <sheetFormatPr defaultRowHeight="14.4" outlineLevelRow="5" outlineLevelCol="1" x14ac:dyDescent="0.3"/>
  <cols>
    <col min="1" max="1" width="11" customWidth="1"/>
    <col min="2" max="2" width="16" customWidth="1"/>
    <col min="3" max="3" width="42" customWidth="1"/>
    <col min="4" max="4" width="14" customWidth="1"/>
    <col min="5" max="6" width="14" customWidth="1" outlineLevel="1" collapsed="1"/>
    <col min="7" max="7" width="14" customWidth="1"/>
    <col min="8" max="9" width="14" customWidth="1" outlineLevel="1" collapsed="1"/>
  </cols>
  <sheetData>
    <row r="1" spans="1:9" x14ac:dyDescent="0.3">
      <c r="A1" s="40" t="s">
        <v>1</v>
      </c>
      <c r="B1" s="40" t="s">
        <v>0</v>
      </c>
      <c r="C1" s="40" t="s">
        <v>0</v>
      </c>
      <c r="D1" s="40" t="s">
        <v>0</v>
      </c>
      <c r="E1" s="40" t="s">
        <v>0</v>
      </c>
      <c r="F1" s="40" t="s">
        <v>0</v>
      </c>
      <c r="G1" s="40" t="s">
        <v>0</v>
      </c>
      <c r="H1" s="40" t="s">
        <v>0</v>
      </c>
      <c r="I1" s="40" t="s">
        <v>0</v>
      </c>
    </row>
    <row r="2" spans="1:9" ht="28.8" x14ac:dyDescent="0.3">
      <c r="A2" s="24" t="s">
        <v>9</v>
      </c>
      <c r="B2" s="41" t="s">
        <v>10</v>
      </c>
      <c r="C2" s="41" t="s">
        <v>0</v>
      </c>
      <c r="D2" s="41" t="s">
        <v>0</v>
      </c>
      <c r="E2" s="41" t="s">
        <v>0</v>
      </c>
      <c r="F2" s="41" t="s">
        <v>0</v>
      </c>
      <c r="G2" s="41" t="s">
        <v>0</v>
      </c>
      <c r="H2" s="41" t="s">
        <v>0</v>
      </c>
      <c r="I2" s="41" t="s">
        <v>0</v>
      </c>
    </row>
    <row r="3" spans="1:9" x14ac:dyDescent="0.3">
      <c r="A3" s="24" t="s">
        <v>11</v>
      </c>
      <c r="B3" s="41" t="s">
        <v>6</v>
      </c>
      <c r="C3" s="41" t="s">
        <v>0</v>
      </c>
      <c r="D3" s="41" t="s">
        <v>0</v>
      </c>
      <c r="E3" s="41" t="s">
        <v>0</v>
      </c>
      <c r="F3" s="41" t="s">
        <v>0</v>
      </c>
      <c r="G3" s="41" t="s">
        <v>0</v>
      </c>
      <c r="H3" s="41" t="s">
        <v>0</v>
      </c>
      <c r="I3" s="41" t="s">
        <v>0</v>
      </c>
    </row>
    <row r="5" spans="1:9" ht="43.2" x14ac:dyDescent="0.3">
      <c r="A5" s="1" t="s">
        <v>12</v>
      </c>
      <c r="B5" s="1" t="s">
        <v>13</v>
      </c>
      <c r="C5" s="1" t="s">
        <v>14</v>
      </c>
      <c r="D5" s="1" t="s">
        <v>15</v>
      </c>
      <c r="E5" s="1" t="s">
        <v>16</v>
      </c>
      <c r="F5" s="1" t="s">
        <v>16</v>
      </c>
      <c r="G5" s="1" t="s">
        <v>17</v>
      </c>
      <c r="H5" s="1" t="s">
        <v>18</v>
      </c>
      <c r="I5" s="1" t="s">
        <v>19</v>
      </c>
    </row>
    <row r="6" spans="1:9" x14ac:dyDescent="0.3">
      <c r="A6" s="1" t="s">
        <v>20</v>
      </c>
      <c r="B6" s="1" t="s">
        <v>22</v>
      </c>
      <c r="C6" s="1" t="s">
        <v>23</v>
      </c>
      <c r="D6" s="1" t="s">
        <v>24</v>
      </c>
      <c r="E6" s="1" t="s">
        <v>25</v>
      </c>
      <c r="F6" s="1" t="s">
        <v>26</v>
      </c>
      <c r="G6" s="1" t="s">
        <v>28</v>
      </c>
      <c r="H6" s="1" t="s">
        <v>29</v>
      </c>
      <c r="I6" s="1" t="s">
        <v>30</v>
      </c>
    </row>
    <row r="7" spans="1:9" ht="28.8" x14ac:dyDescent="0.3">
      <c r="A7" s="7" t="s">
        <v>20</v>
      </c>
      <c r="B7" s="7" t="s">
        <v>33</v>
      </c>
      <c r="C7" s="7" t="s">
        <v>1</v>
      </c>
      <c r="D7" s="17">
        <f>'1 ARCHITEKTURA - KONSTRUKCJA - '!J7+'2 INSTALACJE ELEKTRYCZNE'!J7+'3 INSTALACJE SANITARNE'!J7</f>
        <v>0</v>
      </c>
      <c r="E7" s="5" t="s">
        <v>0</v>
      </c>
      <c r="F7" s="5" t="s">
        <v>0</v>
      </c>
      <c r="G7" s="17">
        <f>ROUND(D7/H7, 2)</f>
        <v>0</v>
      </c>
      <c r="H7" s="17">
        <f>D87</f>
        <v>1</v>
      </c>
      <c r="I7" s="17" t="str">
        <f>E87</f>
        <v xml:space="preserve"> </v>
      </c>
    </row>
    <row r="8" spans="1:9" ht="28.8" outlineLevel="1" x14ac:dyDescent="0.3">
      <c r="A8" s="7" t="s">
        <v>21</v>
      </c>
      <c r="B8" s="7" t="s">
        <v>34</v>
      </c>
      <c r="C8" s="7" t="s">
        <v>35</v>
      </c>
      <c r="D8" s="17">
        <f>'1 ARCHITEKTURA - KONSTRUKCJA - '!J7</f>
        <v>0</v>
      </c>
      <c r="E8" s="5" t="s">
        <v>0</v>
      </c>
      <c r="F8" s="5" t="s">
        <v>0</v>
      </c>
      <c r="G8" s="17">
        <f>ROUND(D8/H8, 2)</f>
        <v>0</v>
      </c>
      <c r="H8" s="17">
        <f>D87</f>
        <v>1</v>
      </c>
      <c r="I8" s="17" t="str">
        <f>E87</f>
        <v xml:space="preserve"> </v>
      </c>
    </row>
    <row r="9" spans="1:9" outlineLevel="2" x14ac:dyDescent="0.3">
      <c r="A9" s="9" t="s">
        <v>22</v>
      </c>
      <c r="B9" s="9" t="s">
        <v>36</v>
      </c>
      <c r="C9" s="9" t="s">
        <v>37</v>
      </c>
      <c r="D9" s="21">
        <f>'1 ARCHITEKTURA - KONSTRUKCJA - '!J8</f>
        <v>0</v>
      </c>
      <c r="E9" s="6" t="s">
        <v>0</v>
      </c>
      <c r="F9" s="6" t="s">
        <v>0</v>
      </c>
      <c r="G9" s="6" t="s">
        <v>0</v>
      </c>
      <c r="H9" s="6" t="s">
        <v>0</v>
      </c>
      <c r="I9" s="6" t="s">
        <v>0</v>
      </c>
    </row>
    <row r="10" spans="1:9" outlineLevel="3" x14ac:dyDescent="0.3">
      <c r="A10" s="11" t="s">
        <v>23</v>
      </c>
      <c r="B10" s="11" t="s">
        <v>38</v>
      </c>
      <c r="C10" s="11" t="s">
        <v>39</v>
      </c>
      <c r="D10" s="20">
        <f>'1 ARCHITEKTURA - KONSTRUKCJA - '!J9</f>
        <v>0</v>
      </c>
      <c r="E10" s="8" t="s">
        <v>0</v>
      </c>
      <c r="F10" s="8" t="s">
        <v>0</v>
      </c>
      <c r="G10" s="8" t="s">
        <v>0</v>
      </c>
      <c r="H10" s="8" t="s">
        <v>0</v>
      </c>
      <c r="I10" s="8"/>
    </row>
    <row r="11" spans="1:9" outlineLevel="3" x14ac:dyDescent="0.3">
      <c r="A11" s="11" t="s">
        <v>24</v>
      </c>
      <c r="B11" s="11" t="s">
        <v>40</v>
      </c>
      <c r="C11" s="11" t="s">
        <v>41</v>
      </c>
      <c r="D11" s="20">
        <f>'1 ARCHITEKTURA - KONSTRUKCJA - '!J13</f>
        <v>0</v>
      </c>
      <c r="E11" s="8" t="s">
        <v>0</v>
      </c>
      <c r="F11" s="8" t="s">
        <v>0</v>
      </c>
      <c r="G11" s="8" t="s">
        <v>0</v>
      </c>
      <c r="H11" s="8" t="s">
        <v>0</v>
      </c>
      <c r="I11" s="8" t="s">
        <v>0</v>
      </c>
    </row>
    <row r="12" spans="1:9" outlineLevel="2" x14ac:dyDescent="0.3">
      <c r="A12" s="9" t="s">
        <v>25</v>
      </c>
      <c r="B12" s="9" t="s">
        <v>42</v>
      </c>
      <c r="C12" s="9" t="s">
        <v>43</v>
      </c>
      <c r="D12" s="21">
        <f>'1 ARCHITEKTURA - KONSTRUKCJA - '!J18</f>
        <v>0</v>
      </c>
      <c r="E12" s="6" t="s">
        <v>0</v>
      </c>
      <c r="F12" s="6" t="s">
        <v>0</v>
      </c>
      <c r="G12" s="6" t="s">
        <v>0</v>
      </c>
      <c r="H12" s="6" t="s">
        <v>0</v>
      </c>
      <c r="I12" s="6"/>
    </row>
    <row r="13" spans="1:9" outlineLevel="3" x14ac:dyDescent="0.3">
      <c r="A13" s="11" t="s">
        <v>26</v>
      </c>
      <c r="B13" s="11" t="s">
        <v>44</v>
      </c>
      <c r="C13" s="11" t="s">
        <v>45</v>
      </c>
      <c r="D13" s="20">
        <f>'1 ARCHITEKTURA - KONSTRUKCJA - '!J19</f>
        <v>0</v>
      </c>
      <c r="E13" s="8" t="s">
        <v>0</v>
      </c>
      <c r="F13" s="8" t="s">
        <v>0</v>
      </c>
      <c r="G13" s="8" t="s">
        <v>0</v>
      </c>
      <c r="H13" s="8" t="s">
        <v>0</v>
      </c>
      <c r="I13" s="8" t="s">
        <v>0</v>
      </c>
    </row>
    <row r="14" spans="1:9" outlineLevel="3" x14ac:dyDescent="0.3">
      <c r="A14" s="11" t="s">
        <v>27</v>
      </c>
      <c r="B14" s="11" t="s">
        <v>46</v>
      </c>
      <c r="C14" s="11" t="s">
        <v>47</v>
      </c>
      <c r="D14" s="20">
        <f>'1 ARCHITEKTURA - KONSTRUKCJA - '!J37</f>
        <v>0</v>
      </c>
      <c r="E14" s="8" t="s">
        <v>0</v>
      </c>
      <c r="F14" s="8" t="s">
        <v>0</v>
      </c>
      <c r="G14" s="8" t="s">
        <v>0</v>
      </c>
      <c r="H14" s="8" t="s">
        <v>0</v>
      </c>
      <c r="I14" s="8" t="s">
        <v>0</v>
      </c>
    </row>
    <row r="15" spans="1:9" outlineLevel="3" x14ac:dyDescent="0.3">
      <c r="A15" s="11" t="s">
        <v>28</v>
      </c>
      <c r="B15" s="11" t="s">
        <v>48</v>
      </c>
      <c r="C15" s="11" t="s">
        <v>49</v>
      </c>
      <c r="D15" s="20">
        <f>'1 ARCHITEKTURA - KONSTRUKCJA - '!J42</f>
        <v>0</v>
      </c>
      <c r="E15" s="8" t="s">
        <v>0</v>
      </c>
      <c r="F15" s="8" t="s">
        <v>0</v>
      </c>
      <c r="G15" s="8" t="s">
        <v>0</v>
      </c>
      <c r="H15" s="8" t="s">
        <v>0</v>
      </c>
      <c r="I15" s="8" t="s">
        <v>0</v>
      </c>
    </row>
    <row r="16" spans="1:9" outlineLevel="3" x14ac:dyDescent="0.3">
      <c r="A16" s="11" t="s">
        <v>29</v>
      </c>
      <c r="B16" s="11" t="s">
        <v>50</v>
      </c>
      <c r="C16" s="11" t="s">
        <v>51</v>
      </c>
      <c r="D16" s="20">
        <f>'1 ARCHITEKTURA - KONSTRUKCJA - '!J49</f>
        <v>0</v>
      </c>
      <c r="E16" s="8" t="s">
        <v>0</v>
      </c>
      <c r="F16" s="8" t="s">
        <v>0</v>
      </c>
      <c r="G16" s="8" t="s">
        <v>0</v>
      </c>
      <c r="H16" s="8" t="s">
        <v>0</v>
      </c>
      <c r="I16" s="8" t="s">
        <v>0</v>
      </c>
    </row>
    <row r="17" spans="1:9" outlineLevel="3" x14ac:dyDescent="0.3">
      <c r="A17" s="11" t="s">
        <v>30</v>
      </c>
      <c r="B17" s="11" t="s">
        <v>52</v>
      </c>
      <c r="C17" s="11" t="s">
        <v>53</v>
      </c>
      <c r="D17" s="20">
        <f>'1 ARCHITEKTURA - KONSTRUKCJA - '!J52</f>
        <v>0</v>
      </c>
      <c r="E17" s="8" t="s">
        <v>0</v>
      </c>
      <c r="F17" s="8" t="s">
        <v>0</v>
      </c>
      <c r="G17" s="8" t="s">
        <v>0</v>
      </c>
      <c r="H17" s="8" t="s">
        <v>0</v>
      </c>
      <c r="I17" s="8" t="s">
        <v>0</v>
      </c>
    </row>
    <row r="18" spans="1:9" outlineLevel="3" x14ac:dyDescent="0.3">
      <c r="A18" s="11" t="s">
        <v>31</v>
      </c>
      <c r="B18" s="11" t="s">
        <v>54</v>
      </c>
      <c r="C18" s="11" t="s">
        <v>55</v>
      </c>
      <c r="D18" s="20">
        <f>'1 ARCHITEKTURA - KONSTRUKCJA - '!J58</f>
        <v>0</v>
      </c>
      <c r="E18" s="8" t="s">
        <v>0</v>
      </c>
      <c r="F18" s="8" t="s">
        <v>0</v>
      </c>
      <c r="G18" s="8" t="s">
        <v>0</v>
      </c>
      <c r="H18" s="8" t="s">
        <v>0</v>
      </c>
      <c r="I18" s="8" t="s">
        <v>0</v>
      </c>
    </row>
    <row r="19" spans="1:9" outlineLevel="3" x14ac:dyDescent="0.3">
      <c r="A19" s="11" t="s">
        <v>56</v>
      </c>
      <c r="B19" s="11" t="s">
        <v>57</v>
      </c>
      <c r="C19" s="11" t="s">
        <v>58</v>
      </c>
      <c r="D19" s="20">
        <f>'1 ARCHITEKTURA - KONSTRUKCJA - '!J64</f>
        <v>0</v>
      </c>
      <c r="E19" s="8" t="s">
        <v>0</v>
      </c>
      <c r="F19" s="8" t="s">
        <v>0</v>
      </c>
      <c r="G19" s="8" t="s">
        <v>0</v>
      </c>
      <c r="H19" s="8" t="s">
        <v>0</v>
      </c>
      <c r="I19" s="8" t="s">
        <v>0</v>
      </c>
    </row>
    <row r="20" spans="1:9" outlineLevel="2" x14ac:dyDescent="0.3">
      <c r="A20" s="9" t="s">
        <v>59</v>
      </c>
      <c r="B20" s="9" t="s">
        <v>60</v>
      </c>
      <c r="C20" s="9" t="s">
        <v>61</v>
      </c>
      <c r="D20" s="21">
        <f>'1 ARCHITEKTURA - KONSTRUKCJA - '!J70</f>
        <v>0</v>
      </c>
      <c r="E20" s="6" t="s">
        <v>0</v>
      </c>
      <c r="F20" s="6" t="s">
        <v>0</v>
      </c>
      <c r="G20" s="6" t="s">
        <v>0</v>
      </c>
      <c r="H20" s="6" t="s">
        <v>0</v>
      </c>
      <c r="I20" s="6" t="s">
        <v>0</v>
      </c>
    </row>
    <row r="21" spans="1:9" outlineLevel="3" x14ac:dyDescent="0.3">
      <c r="A21" s="11" t="s">
        <v>62</v>
      </c>
      <c r="B21" s="11" t="s">
        <v>63</v>
      </c>
      <c r="C21" s="11" t="s">
        <v>64</v>
      </c>
      <c r="D21" s="20">
        <f>'1 ARCHITEKTURA - KONSTRUKCJA - '!J71</f>
        <v>0</v>
      </c>
      <c r="E21" s="8" t="s">
        <v>0</v>
      </c>
      <c r="F21" s="8" t="s">
        <v>0</v>
      </c>
      <c r="G21" s="8" t="s">
        <v>0</v>
      </c>
      <c r="H21" s="8" t="s">
        <v>0</v>
      </c>
      <c r="I21" s="8" t="s">
        <v>0</v>
      </c>
    </row>
    <row r="22" spans="1:9" outlineLevel="4" x14ac:dyDescent="0.3">
      <c r="A22" s="13" t="s">
        <v>65</v>
      </c>
      <c r="B22" s="13" t="s">
        <v>66</v>
      </c>
      <c r="C22" s="13" t="s">
        <v>67</v>
      </c>
      <c r="D22" s="22">
        <f>'1 ARCHITEKTURA - KONSTRUKCJA - '!J72</f>
        <v>0</v>
      </c>
      <c r="E22" s="10" t="s">
        <v>0</v>
      </c>
      <c r="F22" s="10" t="s">
        <v>0</v>
      </c>
      <c r="G22" s="10" t="s">
        <v>0</v>
      </c>
      <c r="H22" s="10" t="s">
        <v>0</v>
      </c>
      <c r="I22" s="10" t="s">
        <v>0</v>
      </c>
    </row>
    <row r="23" spans="1:9" outlineLevel="4" x14ac:dyDescent="0.3">
      <c r="A23" s="13" t="s">
        <v>68</v>
      </c>
      <c r="B23" s="13" t="s">
        <v>69</v>
      </c>
      <c r="C23" s="13" t="s">
        <v>70</v>
      </c>
      <c r="D23" s="22">
        <f>'1 ARCHITEKTURA - KONSTRUKCJA - '!J89</f>
        <v>0</v>
      </c>
      <c r="E23" s="10" t="s">
        <v>0</v>
      </c>
      <c r="F23" s="10" t="s">
        <v>0</v>
      </c>
      <c r="G23" s="10" t="s">
        <v>0</v>
      </c>
      <c r="H23" s="10" t="s">
        <v>0</v>
      </c>
      <c r="I23" s="10" t="s">
        <v>0</v>
      </c>
    </row>
    <row r="24" spans="1:9" outlineLevel="4" x14ac:dyDescent="0.3">
      <c r="A24" s="13" t="s">
        <v>71</v>
      </c>
      <c r="B24" s="13" t="s">
        <v>72</v>
      </c>
      <c r="C24" s="13" t="s">
        <v>73</v>
      </c>
      <c r="D24" s="22">
        <f>'1 ARCHITEKTURA - KONSTRUKCJA - '!J104</f>
        <v>0</v>
      </c>
      <c r="E24" s="10" t="s">
        <v>0</v>
      </c>
      <c r="F24" s="10" t="s">
        <v>0</v>
      </c>
      <c r="G24" s="10" t="s">
        <v>0</v>
      </c>
      <c r="H24" s="10" t="s">
        <v>0</v>
      </c>
      <c r="I24" s="10" t="s">
        <v>0</v>
      </c>
    </row>
    <row r="25" spans="1:9" outlineLevel="4" x14ac:dyDescent="0.3">
      <c r="A25" s="13" t="s">
        <v>74</v>
      </c>
      <c r="B25" s="13" t="s">
        <v>75</v>
      </c>
      <c r="C25" s="13" t="s">
        <v>76</v>
      </c>
      <c r="D25" s="22">
        <f>'1 ARCHITEKTURA - KONSTRUKCJA - '!J109</f>
        <v>0</v>
      </c>
      <c r="E25" s="10" t="s">
        <v>0</v>
      </c>
      <c r="F25" s="10" t="s">
        <v>0</v>
      </c>
      <c r="G25" s="10" t="s">
        <v>0</v>
      </c>
      <c r="H25" s="10" t="s">
        <v>0</v>
      </c>
      <c r="I25" s="10" t="s">
        <v>0</v>
      </c>
    </row>
    <row r="26" spans="1:9" outlineLevel="3" x14ac:dyDescent="0.3">
      <c r="A26" s="11" t="s">
        <v>77</v>
      </c>
      <c r="B26" s="11" t="s">
        <v>78</v>
      </c>
      <c r="C26" s="11" t="s">
        <v>79</v>
      </c>
      <c r="D26" s="20">
        <f>'1 ARCHITEKTURA - KONSTRUKCJA - '!J120</f>
        <v>0</v>
      </c>
      <c r="E26" s="8" t="s">
        <v>0</v>
      </c>
      <c r="F26" s="8" t="s">
        <v>0</v>
      </c>
      <c r="G26" s="8" t="s">
        <v>0</v>
      </c>
      <c r="H26" s="8" t="s">
        <v>0</v>
      </c>
      <c r="I26" s="8" t="s">
        <v>0</v>
      </c>
    </row>
    <row r="27" spans="1:9" outlineLevel="4" x14ac:dyDescent="0.3">
      <c r="A27" s="13" t="s">
        <v>80</v>
      </c>
      <c r="B27" s="13" t="s">
        <v>81</v>
      </c>
      <c r="C27" s="13" t="s">
        <v>82</v>
      </c>
      <c r="D27" s="22">
        <f>'1 ARCHITEKTURA - KONSTRUKCJA - '!J121</f>
        <v>0</v>
      </c>
      <c r="E27" s="10" t="s">
        <v>0</v>
      </c>
      <c r="F27" s="10" t="s">
        <v>0</v>
      </c>
      <c r="G27" s="10" t="s">
        <v>0</v>
      </c>
      <c r="H27" s="10" t="s">
        <v>0</v>
      </c>
      <c r="I27" s="10" t="s">
        <v>0</v>
      </c>
    </row>
    <row r="28" spans="1:9" ht="28.8" outlineLevel="4" x14ac:dyDescent="0.3">
      <c r="A28" s="13" t="s">
        <v>83</v>
      </c>
      <c r="B28" s="13" t="s">
        <v>84</v>
      </c>
      <c r="C28" s="13" t="s">
        <v>85</v>
      </c>
      <c r="D28" s="22">
        <f>'1 ARCHITEKTURA - KONSTRUKCJA - '!J124</f>
        <v>0</v>
      </c>
      <c r="E28" s="10" t="s">
        <v>0</v>
      </c>
      <c r="F28" s="10" t="s">
        <v>0</v>
      </c>
      <c r="G28" s="10" t="s">
        <v>0</v>
      </c>
      <c r="H28" s="10" t="s">
        <v>0</v>
      </c>
      <c r="I28" s="10" t="s">
        <v>0</v>
      </c>
    </row>
    <row r="29" spans="1:9" outlineLevel="4" x14ac:dyDescent="0.3">
      <c r="A29" s="13" t="s">
        <v>86</v>
      </c>
      <c r="B29" s="13" t="s">
        <v>87</v>
      </c>
      <c r="C29" s="13" t="s">
        <v>88</v>
      </c>
      <c r="D29" s="22">
        <f>'1 ARCHITEKTURA - KONSTRUKCJA - '!J130</f>
        <v>0</v>
      </c>
      <c r="E29" s="10" t="s">
        <v>0</v>
      </c>
      <c r="F29" s="10" t="s">
        <v>0</v>
      </c>
      <c r="G29" s="10" t="s">
        <v>0</v>
      </c>
      <c r="H29" s="10" t="s">
        <v>0</v>
      </c>
      <c r="I29" s="10" t="s">
        <v>0</v>
      </c>
    </row>
    <row r="30" spans="1:9" outlineLevel="4" x14ac:dyDescent="0.3">
      <c r="A30" s="13" t="s">
        <v>89</v>
      </c>
      <c r="B30" s="13" t="s">
        <v>90</v>
      </c>
      <c r="C30" s="13" t="s">
        <v>91</v>
      </c>
      <c r="D30" s="22">
        <f>'1 ARCHITEKTURA - KONSTRUKCJA - '!J137</f>
        <v>0</v>
      </c>
      <c r="E30" s="10" t="s">
        <v>0</v>
      </c>
      <c r="F30" s="10" t="s">
        <v>0</v>
      </c>
      <c r="G30" s="10" t="s">
        <v>0</v>
      </c>
      <c r="H30" s="10" t="s">
        <v>0</v>
      </c>
      <c r="I30" s="10" t="s">
        <v>0</v>
      </c>
    </row>
    <row r="31" spans="1:9" outlineLevel="4" x14ac:dyDescent="0.3">
      <c r="A31" s="13" t="s">
        <v>92</v>
      </c>
      <c r="B31" s="13" t="s">
        <v>93</v>
      </c>
      <c r="C31" s="13" t="s">
        <v>94</v>
      </c>
      <c r="D31" s="22">
        <f>'1 ARCHITEKTURA - KONSTRUKCJA - '!J148</f>
        <v>0</v>
      </c>
      <c r="E31" s="10" t="s">
        <v>0</v>
      </c>
      <c r="F31" s="10" t="s">
        <v>0</v>
      </c>
      <c r="G31" s="10" t="s">
        <v>0</v>
      </c>
      <c r="H31" s="10" t="s">
        <v>0</v>
      </c>
      <c r="I31" s="10" t="s">
        <v>0</v>
      </c>
    </row>
    <row r="32" spans="1:9" outlineLevel="3" x14ac:dyDescent="0.3">
      <c r="A32" s="11" t="s">
        <v>95</v>
      </c>
      <c r="B32" s="11" t="s">
        <v>96</v>
      </c>
      <c r="C32" s="11" t="s">
        <v>97</v>
      </c>
      <c r="D32" s="20">
        <f>'1 ARCHITEKTURA - KONSTRUKCJA - '!J151</f>
        <v>0</v>
      </c>
      <c r="E32" s="8" t="s">
        <v>0</v>
      </c>
      <c r="F32" s="8" t="s">
        <v>0</v>
      </c>
      <c r="G32" s="8" t="s">
        <v>0</v>
      </c>
      <c r="H32" s="8" t="s">
        <v>0</v>
      </c>
      <c r="I32" s="8" t="s">
        <v>0</v>
      </c>
    </row>
    <row r="33" spans="1:9" outlineLevel="4" x14ac:dyDescent="0.3">
      <c r="A33" s="13" t="s">
        <v>98</v>
      </c>
      <c r="B33" s="13" t="s">
        <v>99</v>
      </c>
      <c r="C33" s="13" t="s">
        <v>100</v>
      </c>
      <c r="D33" s="22">
        <f>'1 ARCHITEKTURA - KONSTRUKCJA - '!J152</f>
        <v>0</v>
      </c>
      <c r="E33" s="10" t="s">
        <v>0</v>
      </c>
      <c r="F33" s="10" t="s">
        <v>0</v>
      </c>
      <c r="G33" s="10" t="s">
        <v>0</v>
      </c>
      <c r="H33" s="10" t="s">
        <v>0</v>
      </c>
      <c r="I33" s="10" t="s">
        <v>0</v>
      </c>
    </row>
    <row r="34" spans="1:9" outlineLevel="4" x14ac:dyDescent="0.3">
      <c r="A34" s="13" t="s">
        <v>101</v>
      </c>
      <c r="B34" s="13" t="s">
        <v>102</v>
      </c>
      <c r="C34" s="13" t="s">
        <v>103</v>
      </c>
      <c r="D34" s="22">
        <f>'1 ARCHITEKTURA - KONSTRUKCJA - '!J156</f>
        <v>0</v>
      </c>
      <c r="E34" s="10" t="s">
        <v>0</v>
      </c>
      <c r="F34" s="10" t="s">
        <v>0</v>
      </c>
      <c r="G34" s="10" t="s">
        <v>0</v>
      </c>
      <c r="H34" s="10" t="s">
        <v>0</v>
      </c>
      <c r="I34" s="10" t="s">
        <v>0</v>
      </c>
    </row>
    <row r="35" spans="1:9" outlineLevel="4" x14ac:dyDescent="0.3">
      <c r="A35" s="13" t="s">
        <v>104</v>
      </c>
      <c r="B35" s="13" t="s">
        <v>105</v>
      </c>
      <c r="C35" s="13" t="s">
        <v>106</v>
      </c>
      <c r="D35" s="22">
        <f>'1 ARCHITEKTURA - KONSTRUKCJA - '!J159</f>
        <v>0</v>
      </c>
      <c r="E35" s="10" t="s">
        <v>0</v>
      </c>
      <c r="F35" s="10" t="s">
        <v>0</v>
      </c>
      <c r="G35" s="10" t="s">
        <v>0</v>
      </c>
      <c r="H35" s="10" t="s">
        <v>0</v>
      </c>
      <c r="I35" s="10" t="s">
        <v>0</v>
      </c>
    </row>
    <row r="36" spans="1:9" outlineLevel="3" x14ac:dyDescent="0.3">
      <c r="A36" s="11" t="s">
        <v>107</v>
      </c>
      <c r="B36" s="11" t="s">
        <v>108</v>
      </c>
      <c r="C36" s="11" t="s">
        <v>109</v>
      </c>
      <c r="D36" s="20">
        <f>'1 ARCHITEKTURA - KONSTRUKCJA - '!J168</f>
        <v>0</v>
      </c>
      <c r="E36" s="8" t="s">
        <v>0</v>
      </c>
      <c r="F36" s="8" t="s">
        <v>0</v>
      </c>
      <c r="G36" s="8" t="s">
        <v>0</v>
      </c>
      <c r="H36" s="8" t="s">
        <v>0</v>
      </c>
      <c r="I36" s="8" t="s">
        <v>0</v>
      </c>
    </row>
    <row r="37" spans="1:9" outlineLevel="4" x14ac:dyDescent="0.3">
      <c r="A37" s="13" t="s">
        <v>110</v>
      </c>
      <c r="B37" s="13" t="s">
        <v>111</v>
      </c>
      <c r="C37" s="13" t="s">
        <v>112</v>
      </c>
      <c r="D37" s="22">
        <f>'1 ARCHITEKTURA - KONSTRUKCJA - '!J169</f>
        <v>0</v>
      </c>
      <c r="E37" s="10" t="s">
        <v>0</v>
      </c>
      <c r="F37" s="10" t="s">
        <v>0</v>
      </c>
      <c r="G37" s="10" t="s">
        <v>0</v>
      </c>
      <c r="H37" s="10" t="s">
        <v>0</v>
      </c>
      <c r="I37" s="10" t="s">
        <v>0</v>
      </c>
    </row>
    <row r="38" spans="1:9" outlineLevel="4" x14ac:dyDescent="0.3">
      <c r="A38" s="13" t="s">
        <v>113</v>
      </c>
      <c r="B38" s="13" t="s">
        <v>114</v>
      </c>
      <c r="C38" s="13" t="s">
        <v>115</v>
      </c>
      <c r="D38" s="22">
        <f>'1 ARCHITEKTURA - KONSTRUKCJA - '!J174</f>
        <v>0</v>
      </c>
      <c r="E38" s="10" t="s">
        <v>0</v>
      </c>
      <c r="F38" s="10" t="s">
        <v>0</v>
      </c>
      <c r="G38" s="10" t="s">
        <v>0</v>
      </c>
      <c r="H38" s="10" t="s">
        <v>0</v>
      </c>
      <c r="I38" s="10" t="s">
        <v>0</v>
      </c>
    </row>
    <row r="39" spans="1:9" outlineLevel="4" x14ac:dyDescent="0.3">
      <c r="A39" s="13" t="s">
        <v>116</v>
      </c>
      <c r="B39" s="13" t="s">
        <v>117</v>
      </c>
      <c r="C39" s="13" t="s">
        <v>118</v>
      </c>
      <c r="D39" s="22">
        <f>'1 ARCHITEKTURA - KONSTRUKCJA - '!J177</f>
        <v>0</v>
      </c>
      <c r="E39" s="10" t="s">
        <v>0</v>
      </c>
      <c r="F39" s="10" t="s">
        <v>0</v>
      </c>
      <c r="G39" s="10" t="s">
        <v>0</v>
      </c>
      <c r="H39" s="10" t="s">
        <v>0</v>
      </c>
      <c r="I39" s="10" t="s">
        <v>0</v>
      </c>
    </row>
    <row r="40" spans="1:9" outlineLevel="3" x14ac:dyDescent="0.3">
      <c r="A40" s="11" t="s">
        <v>119</v>
      </c>
      <c r="B40" s="11" t="s">
        <v>120</v>
      </c>
      <c r="C40" s="11" t="s">
        <v>121</v>
      </c>
      <c r="D40" s="20">
        <f>'1 ARCHITEKTURA - KONSTRUKCJA - '!J182</f>
        <v>0</v>
      </c>
      <c r="E40" s="8" t="s">
        <v>0</v>
      </c>
      <c r="F40" s="8" t="s">
        <v>0</v>
      </c>
      <c r="G40" s="8" t="s">
        <v>0</v>
      </c>
      <c r="H40" s="8" t="s">
        <v>0</v>
      </c>
      <c r="I40" s="8" t="s">
        <v>0</v>
      </c>
    </row>
    <row r="41" spans="1:9" outlineLevel="4" x14ac:dyDescent="0.3">
      <c r="A41" s="13" t="s">
        <v>122</v>
      </c>
      <c r="B41" s="13" t="s">
        <v>123</v>
      </c>
      <c r="C41" s="13" t="s">
        <v>124</v>
      </c>
      <c r="D41" s="22">
        <f>'1 ARCHITEKTURA - KONSTRUKCJA - '!J183</f>
        <v>0</v>
      </c>
      <c r="E41" s="10" t="s">
        <v>0</v>
      </c>
      <c r="F41" s="10" t="s">
        <v>0</v>
      </c>
      <c r="G41" s="10" t="s">
        <v>0</v>
      </c>
      <c r="H41" s="10" t="s">
        <v>0</v>
      </c>
      <c r="I41" s="10" t="s">
        <v>0</v>
      </c>
    </row>
    <row r="42" spans="1:9" outlineLevel="4" x14ac:dyDescent="0.3">
      <c r="A42" s="13" t="s">
        <v>125</v>
      </c>
      <c r="B42" s="13" t="s">
        <v>126</v>
      </c>
      <c r="C42" s="13" t="s">
        <v>127</v>
      </c>
      <c r="D42" s="22">
        <f>'1 ARCHITEKTURA - KONSTRUKCJA - '!J188</f>
        <v>0</v>
      </c>
      <c r="E42" s="10" t="s">
        <v>0</v>
      </c>
      <c r="F42" s="10" t="s">
        <v>0</v>
      </c>
      <c r="G42" s="10" t="s">
        <v>0</v>
      </c>
      <c r="H42" s="10" t="s">
        <v>0</v>
      </c>
      <c r="I42" s="10" t="s">
        <v>0</v>
      </c>
    </row>
    <row r="43" spans="1:9" outlineLevel="4" x14ac:dyDescent="0.3">
      <c r="A43" s="13" t="s">
        <v>128</v>
      </c>
      <c r="B43" s="13" t="s">
        <v>129</v>
      </c>
      <c r="C43" s="13" t="s">
        <v>130</v>
      </c>
      <c r="D43" s="22">
        <f>'1 ARCHITEKTURA - KONSTRUKCJA - '!J193</f>
        <v>0</v>
      </c>
      <c r="E43" s="10" t="s">
        <v>0</v>
      </c>
      <c r="F43" s="10" t="s">
        <v>0</v>
      </c>
      <c r="G43" s="10" t="s">
        <v>0</v>
      </c>
      <c r="H43" s="10" t="s">
        <v>0</v>
      </c>
      <c r="I43" s="10" t="s">
        <v>0</v>
      </c>
    </row>
    <row r="44" spans="1:9" outlineLevel="4" x14ac:dyDescent="0.3">
      <c r="A44" s="13" t="s">
        <v>131</v>
      </c>
      <c r="B44" s="13" t="s">
        <v>132</v>
      </c>
      <c r="C44" s="13" t="s">
        <v>133</v>
      </c>
      <c r="D44" s="22">
        <f>'1 ARCHITEKTURA - KONSTRUKCJA - '!J204</f>
        <v>0</v>
      </c>
      <c r="E44" s="10" t="s">
        <v>0</v>
      </c>
      <c r="F44" s="10" t="s">
        <v>0</v>
      </c>
      <c r="G44" s="10" t="s">
        <v>0</v>
      </c>
      <c r="H44" s="10" t="s">
        <v>0</v>
      </c>
      <c r="I44" s="10" t="s">
        <v>0</v>
      </c>
    </row>
    <row r="45" spans="1:9" outlineLevel="4" x14ac:dyDescent="0.3">
      <c r="A45" s="13" t="s">
        <v>134</v>
      </c>
      <c r="B45" s="13" t="s">
        <v>135</v>
      </c>
      <c r="C45" s="13" t="s">
        <v>136</v>
      </c>
      <c r="D45" s="22">
        <f>'1 ARCHITEKTURA - KONSTRUKCJA - '!J215</f>
        <v>0</v>
      </c>
      <c r="E45" s="10" t="s">
        <v>0</v>
      </c>
      <c r="F45" s="10" t="s">
        <v>0</v>
      </c>
      <c r="G45" s="10" t="s">
        <v>0</v>
      </c>
      <c r="H45" s="10" t="s">
        <v>0</v>
      </c>
      <c r="I45" s="10" t="s">
        <v>0</v>
      </c>
    </row>
    <row r="46" spans="1:9" outlineLevel="2" x14ac:dyDescent="0.3">
      <c r="A46" s="9" t="s">
        <v>137</v>
      </c>
      <c r="B46" s="9" t="s">
        <v>138</v>
      </c>
      <c r="C46" s="9" t="s">
        <v>1480</v>
      </c>
      <c r="D46" s="21">
        <f>'1 ARCHITEKTURA - KONSTRUKCJA - '!J220</f>
        <v>0</v>
      </c>
      <c r="E46" s="6" t="s">
        <v>0</v>
      </c>
      <c r="F46" s="6" t="s">
        <v>0</v>
      </c>
      <c r="G46" s="6" t="s">
        <v>0</v>
      </c>
      <c r="H46" s="6" t="s">
        <v>0</v>
      </c>
      <c r="I46" s="6" t="s">
        <v>0</v>
      </c>
    </row>
    <row r="47" spans="1:9" outlineLevel="3" x14ac:dyDescent="0.3">
      <c r="A47" s="11" t="s">
        <v>139</v>
      </c>
      <c r="B47" s="11" t="s">
        <v>140</v>
      </c>
      <c r="C47" s="11" t="s">
        <v>39</v>
      </c>
      <c r="D47" s="20">
        <f>'1 ARCHITEKTURA - KONSTRUKCJA - '!J221</f>
        <v>0</v>
      </c>
      <c r="E47" s="8" t="s">
        <v>0</v>
      </c>
      <c r="F47" s="8" t="s">
        <v>0</v>
      </c>
      <c r="G47" s="8" t="s">
        <v>0</v>
      </c>
      <c r="H47" s="8" t="s">
        <v>0</v>
      </c>
      <c r="I47" s="8" t="s">
        <v>0</v>
      </c>
    </row>
    <row r="48" spans="1:9" outlineLevel="3" x14ac:dyDescent="0.3">
      <c r="A48" s="11" t="s">
        <v>141</v>
      </c>
      <c r="B48" s="11" t="s">
        <v>142</v>
      </c>
      <c r="C48" s="11" t="s">
        <v>143</v>
      </c>
      <c r="D48" s="20">
        <f>'1 ARCHITEKTURA - KONSTRUKCJA - '!J226</f>
        <v>0</v>
      </c>
      <c r="E48" s="8" t="s">
        <v>0</v>
      </c>
      <c r="F48" s="8" t="s">
        <v>0</v>
      </c>
      <c r="G48" s="8" t="s">
        <v>0</v>
      </c>
      <c r="H48" s="8" t="s">
        <v>0</v>
      </c>
      <c r="I48" s="8" t="s">
        <v>0</v>
      </c>
    </row>
    <row r="49" spans="1:9" outlineLevel="3" x14ac:dyDescent="0.3">
      <c r="A49" s="11" t="s">
        <v>144</v>
      </c>
      <c r="B49" s="11" t="s">
        <v>145</v>
      </c>
      <c r="C49" s="11" t="s">
        <v>146</v>
      </c>
      <c r="D49" s="20">
        <f>'1 ARCHITEKTURA - KONSTRUKCJA - '!J238</f>
        <v>0</v>
      </c>
      <c r="E49" s="8" t="s">
        <v>0</v>
      </c>
      <c r="F49" s="8" t="s">
        <v>0</v>
      </c>
      <c r="G49" s="8" t="s">
        <v>0</v>
      </c>
      <c r="H49" s="8" t="s">
        <v>0</v>
      </c>
      <c r="I49" s="8" t="s">
        <v>0</v>
      </c>
    </row>
    <row r="50" spans="1:9" outlineLevel="4" x14ac:dyDescent="0.3">
      <c r="A50" s="13" t="s">
        <v>147</v>
      </c>
      <c r="B50" s="13" t="s">
        <v>148</v>
      </c>
      <c r="C50" s="13" t="s">
        <v>64</v>
      </c>
      <c r="D50" s="22">
        <f>'1 ARCHITEKTURA - KONSTRUKCJA - '!J239</f>
        <v>0</v>
      </c>
      <c r="E50" s="10" t="s">
        <v>0</v>
      </c>
      <c r="F50" s="10" t="s">
        <v>0</v>
      </c>
      <c r="G50" s="10" t="s">
        <v>0</v>
      </c>
      <c r="H50" s="10" t="s">
        <v>0</v>
      </c>
      <c r="I50" s="10" t="s">
        <v>0</v>
      </c>
    </row>
    <row r="51" spans="1:9" ht="28.8" outlineLevel="5" x14ac:dyDescent="0.3">
      <c r="A51" s="15" t="s">
        <v>149</v>
      </c>
      <c r="B51" s="15" t="s">
        <v>150</v>
      </c>
      <c r="C51" s="15" t="s">
        <v>67</v>
      </c>
      <c r="D51" s="23">
        <f>'1 ARCHITEKTURA - KONSTRUKCJA - '!J240</f>
        <v>0</v>
      </c>
      <c r="E51" s="12" t="s">
        <v>0</v>
      </c>
      <c r="F51" s="12" t="s">
        <v>0</v>
      </c>
      <c r="G51" s="12" t="s">
        <v>0</v>
      </c>
      <c r="H51" s="12" t="s">
        <v>0</v>
      </c>
      <c r="I51" s="12" t="s">
        <v>0</v>
      </c>
    </row>
    <row r="52" spans="1:9" ht="28.8" outlineLevel="5" x14ac:dyDescent="0.3">
      <c r="A52" s="15" t="s">
        <v>151</v>
      </c>
      <c r="B52" s="15" t="s">
        <v>152</v>
      </c>
      <c r="C52" s="15" t="s">
        <v>153</v>
      </c>
      <c r="D52" s="23">
        <f>'1 ARCHITEKTURA - KONSTRUKCJA - '!J252</f>
        <v>0</v>
      </c>
      <c r="E52" s="12" t="s">
        <v>0</v>
      </c>
      <c r="F52" s="12" t="s">
        <v>0</v>
      </c>
      <c r="G52" s="12" t="s">
        <v>0</v>
      </c>
      <c r="H52" s="12" t="s">
        <v>0</v>
      </c>
      <c r="I52" s="12" t="s">
        <v>0</v>
      </c>
    </row>
    <row r="53" spans="1:9" ht="28.8" outlineLevel="5" x14ac:dyDescent="0.3">
      <c r="A53" s="15" t="s">
        <v>154</v>
      </c>
      <c r="B53" s="15" t="s">
        <v>155</v>
      </c>
      <c r="C53" s="15" t="s">
        <v>76</v>
      </c>
      <c r="D53" s="23">
        <f>'1 ARCHITEKTURA - KONSTRUKCJA - '!J258</f>
        <v>0</v>
      </c>
      <c r="E53" s="12" t="s">
        <v>0</v>
      </c>
      <c r="F53" s="12" t="s">
        <v>0</v>
      </c>
      <c r="G53" s="12" t="s">
        <v>0</v>
      </c>
      <c r="H53" s="12" t="s">
        <v>0</v>
      </c>
      <c r="I53" s="12" t="s">
        <v>0</v>
      </c>
    </row>
    <row r="54" spans="1:9" outlineLevel="4" x14ac:dyDescent="0.3">
      <c r="A54" s="13" t="s">
        <v>156</v>
      </c>
      <c r="B54" s="13" t="s">
        <v>157</v>
      </c>
      <c r="C54" s="13" t="s">
        <v>79</v>
      </c>
      <c r="D54" s="22">
        <f>'1 ARCHITEKTURA - KONSTRUKCJA - '!J262</f>
        <v>0</v>
      </c>
      <c r="E54" s="10" t="s">
        <v>0</v>
      </c>
      <c r="F54" s="10" t="s">
        <v>0</v>
      </c>
      <c r="G54" s="10" t="s">
        <v>0</v>
      </c>
      <c r="H54" s="10" t="s">
        <v>0</v>
      </c>
      <c r="I54" s="10" t="s">
        <v>0</v>
      </c>
    </row>
    <row r="55" spans="1:9" ht="28.8" outlineLevel="5" x14ac:dyDescent="0.3">
      <c r="A55" s="15" t="s">
        <v>158</v>
      </c>
      <c r="B55" s="15" t="s">
        <v>159</v>
      </c>
      <c r="C55" s="15" t="s">
        <v>88</v>
      </c>
      <c r="D55" s="23">
        <f>'1 ARCHITEKTURA - KONSTRUKCJA - '!J263</f>
        <v>0</v>
      </c>
      <c r="E55" s="12" t="s">
        <v>0</v>
      </c>
      <c r="F55" s="12" t="s">
        <v>0</v>
      </c>
      <c r="G55" s="12" t="s">
        <v>0</v>
      </c>
      <c r="H55" s="12" t="s">
        <v>0</v>
      </c>
      <c r="I55" s="12" t="s">
        <v>0</v>
      </c>
    </row>
    <row r="56" spans="1:9" ht="28.8" outlineLevel="5" x14ac:dyDescent="0.3">
      <c r="A56" s="15" t="s">
        <v>160</v>
      </c>
      <c r="B56" s="15" t="s">
        <v>161</v>
      </c>
      <c r="C56" s="15" t="s">
        <v>91</v>
      </c>
      <c r="D56" s="23">
        <f>'1 ARCHITEKTURA - KONSTRUKCJA - '!J268</f>
        <v>0</v>
      </c>
      <c r="E56" s="12" t="s">
        <v>0</v>
      </c>
      <c r="F56" s="12" t="s">
        <v>0</v>
      </c>
      <c r="G56" s="12" t="s">
        <v>0</v>
      </c>
      <c r="H56" s="12" t="s">
        <v>0</v>
      </c>
      <c r="I56" s="12" t="s">
        <v>0</v>
      </c>
    </row>
    <row r="57" spans="1:9" ht="28.8" outlineLevel="5" x14ac:dyDescent="0.3">
      <c r="A57" s="15" t="s">
        <v>162</v>
      </c>
      <c r="B57" s="15" t="s">
        <v>163</v>
      </c>
      <c r="C57" s="15" t="s">
        <v>94</v>
      </c>
      <c r="D57" s="23">
        <f>'1 ARCHITEKTURA - KONSTRUKCJA - '!J279</f>
        <v>0</v>
      </c>
      <c r="E57" s="12" t="s">
        <v>0</v>
      </c>
      <c r="F57" s="12" t="s">
        <v>0</v>
      </c>
      <c r="G57" s="12" t="s">
        <v>0</v>
      </c>
      <c r="H57" s="12" t="s">
        <v>0</v>
      </c>
      <c r="I57" s="12" t="s">
        <v>0</v>
      </c>
    </row>
    <row r="58" spans="1:9" outlineLevel="4" x14ac:dyDescent="0.3">
      <c r="A58" s="13" t="s">
        <v>164</v>
      </c>
      <c r="B58" s="13" t="s">
        <v>165</v>
      </c>
      <c r="C58" s="13" t="s">
        <v>97</v>
      </c>
      <c r="D58" s="22">
        <f>'1 ARCHITEKTURA - KONSTRUKCJA - '!J282</f>
        <v>0</v>
      </c>
      <c r="E58" s="10" t="s">
        <v>0</v>
      </c>
      <c r="F58" s="10" t="s">
        <v>0</v>
      </c>
      <c r="G58" s="10" t="s">
        <v>0</v>
      </c>
      <c r="H58" s="10" t="s">
        <v>0</v>
      </c>
      <c r="I58" s="10" t="s">
        <v>0</v>
      </c>
    </row>
    <row r="59" spans="1:9" ht="28.8" outlineLevel="5" x14ac:dyDescent="0.3">
      <c r="A59" s="15" t="s">
        <v>166</v>
      </c>
      <c r="B59" s="15" t="s">
        <v>167</v>
      </c>
      <c r="C59" s="15" t="s">
        <v>168</v>
      </c>
      <c r="D59" s="23">
        <f>'1 ARCHITEKTURA - KONSTRUKCJA - '!J283</f>
        <v>0</v>
      </c>
      <c r="E59" s="12" t="s">
        <v>0</v>
      </c>
      <c r="F59" s="12" t="s">
        <v>0</v>
      </c>
      <c r="G59" s="12" t="s">
        <v>0</v>
      </c>
      <c r="H59" s="12" t="s">
        <v>0</v>
      </c>
      <c r="I59" s="12" t="s">
        <v>0</v>
      </c>
    </row>
    <row r="60" spans="1:9" ht="28.8" outlineLevel="5" x14ac:dyDescent="0.3">
      <c r="A60" s="15" t="s">
        <v>169</v>
      </c>
      <c r="B60" s="15" t="s">
        <v>170</v>
      </c>
      <c r="C60" s="15" t="s">
        <v>171</v>
      </c>
      <c r="D60" s="23">
        <f>'1 ARCHITEKTURA - KONSTRUKCJA - '!J286</f>
        <v>0</v>
      </c>
      <c r="E60" s="12" t="s">
        <v>0</v>
      </c>
      <c r="F60" s="12" t="s">
        <v>0</v>
      </c>
      <c r="G60" s="12" t="s">
        <v>0</v>
      </c>
      <c r="H60" s="12" t="s">
        <v>0</v>
      </c>
      <c r="I60" s="12" t="s">
        <v>0</v>
      </c>
    </row>
    <row r="61" spans="1:9" ht="28.8" outlineLevel="5" x14ac:dyDescent="0.3">
      <c r="A61" s="15" t="s">
        <v>172</v>
      </c>
      <c r="B61" s="15" t="s">
        <v>173</v>
      </c>
      <c r="C61" s="15" t="s">
        <v>106</v>
      </c>
      <c r="D61" s="23">
        <f>'1 ARCHITEKTURA - KONSTRUKCJA - '!J288</f>
        <v>0</v>
      </c>
      <c r="E61" s="12" t="s">
        <v>0</v>
      </c>
      <c r="F61" s="12" t="s">
        <v>0</v>
      </c>
      <c r="G61" s="12" t="s">
        <v>0</v>
      </c>
      <c r="H61" s="12" t="s">
        <v>0</v>
      </c>
      <c r="I61" s="12" t="s">
        <v>0</v>
      </c>
    </row>
    <row r="62" spans="1:9" outlineLevel="4" x14ac:dyDescent="0.3">
      <c r="A62" s="13" t="s">
        <v>174</v>
      </c>
      <c r="B62" s="13" t="s">
        <v>175</v>
      </c>
      <c r="C62" s="13" t="s">
        <v>176</v>
      </c>
      <c r="D62" s="22">
        <f>'1 ARCHITEKTURA - KONSTRUKCJA - '!J295</f>
        <v>0</v>
      </c>
      <c r="E62" s="10" t="s">
        <v>0</v>
      </c>
      <c r="F62" s="10" t="s">
        <v>0</v>
      </c>
      <c r="G62" s="10" t="s">
        <v>0</v>
      </c>
      <c r="H62" s="10" t="s">
        <v>0</v>
      </c>
      <c r="I62" s="10" t="s">
        <v>0</v>
      </c>
    </row>
    <row r="63" spans="1:9" ht="28.8" outlineLevel="5" x14ac:dyDescent="0.3">
      <c r="A63" s="15" t="s">
        <v>177</v>
      </c>
      <c r="B63" s="15" t="s">
        <v>178</v>
      </c>
      <c r="C63" s="15" t="s">
        <v>115</v>
      </c>
      <c r="D63" s="23">
        <f>'1 ARCHITEKTURA - KONSTRUKCJA - '!J296</f>
        <v>0</v>
      </c>
      <c r="E63" s="12" t="s">
        <v>0</v>
      </c>
      <c r="F63" s="12" t="s">
        <v>0</v>
      </c>
      <c r="G63" s="12" t="s">
        <v>0</v>
      </c>
      <c r="H63" s="12" t="s">
        <v>0</v>
      </c>
      <c r="I63" s="12" t="s">
        <v>0</v>
      </c>
    </row>
    <row r="64" spans="1:9" ht="28.8" outlineLevel="5" x14ac:dyDescent="0.3">
      <c r="A64" s="15" t="s">
        <v>179</v>
      </c>
      <c r="B64" s="15" t="s">
        <v>180</v>
      </c>
      <c r="C64" s="15" t="s">
        <v>181</v>
      </c>
      <c r="D64" s="23">
        <f>'1 ARCHITEKTURA - KONSTRUKCJA - '!J299</f>
        <v>0</v>
      </c>
      <c r="E64" s="12" t="s">
        <v>0</v>
      </c>
      <c r="F64" s="12" t="s">
        <v>0</v>
      </c>
      <c r="G64" s="12" t="s">
        <v>0</v>
      </c>
      <c r="H64" s="12" t="s">
        <v>0</v>
      </c>
      <c r="I64" s="12" t="s">
        <v>0</v>
      </c>
    </row>
    <row r="65" spans="1:9" ht="28.8" outlineLevel="5" x14ac:dyDescent="0.3">
      <c r="A65" s="15" t="s">
        <v>182</v>
      </c>
      <c r="B65" s="15" t="s">
        <v>183</v>
      </c>
      <c r="C65" s="15" t="s">
        <v>184</v>
      </c>
      <c r="D65" s="23">
        <f>'1 ARCHITEKTURA - KONSTRUKCJA - '!J304</f>
        <v>0</v>
      </c>
      <c r="E65" s="12" t="s">
        <v>0</v>
      </c>
      <c r="F65" s="12" t="s">
        <v>0</v>
      </c>
      <c r="G65" s="12" t="s">
        <v>0</v>
      </c>
      <c r="H65" s="12" t="s">
        <v>0</v>
      </c>
      <c r="I65" s="12" t="s">
        <v>0</v>
      </c>
    </row>
    <row r="66" spans="1:9" outlineLevel="4" x14ac:dyDescent="0.3">
      <c r="A66" s="13" t="s">
        <v>185</v>
      </c>
      <c r="B66" s="13" t="s">
        <v>186</v>
      </c>
      <c r="C66" s="13" t="s">
        <v>121</v>
      </c>
      <c r="D66" s="22">
        <f>'1 ARCHITEKTURA - KONSTRUKCJA - '!J306</f>
        <v>0</v>
      </c>
      <c r="E66" s="10" t="s">
        <v>0</v>
      </c>
      <c r="F66" s="10" t="s">
        <v>0</v>
      </c>
      <c r="G66" s="10" t="s">
        <v>0</v>
      </c>
      <c r="H66" s="10" t="s">
        <v>0</v>
      </c>
      <c r="I66" s="10" t="s">
        <v>0</v>
      </c>
    </row>
    <row r="67" spans="1:9" ht="28.8" outlineLevel="5" x14ac:dyDescent="0.3">
      <c r="A67" s="15" t="s">
        <v>187</v>
      </c>
      <c r="B67" s="15" t="s">
        <v>188</v>
      </c>
      <c r="C67" s="15" t="s">
        <v>189</v>
      </c>
      <c r="D67" s="23">
        <f>'1 ARCHITEKTURA - KONSTRUKCJA - '!J307</f>
        <v>0</v>
      </c>
      <c r="E67" s="12" t="s">
        <v>0</v>
      </c>
      <c r="F67" s="12" t="s">
        <v>0</v>
      </c>
      <c r="G67" s="12" t="s">
        <v>0</v>
      </c>
      <c r="H67" s="12" t="s">
        <v>0</v>
      </c>
      <c r="I67" s="12" t="s">
        <v>0</v>
      </c>
    </row>
    <row r="68" spans="1:9" outlineLevel="2" x14ac:dyDescent="0.3">
      <c r="A68" s="9" t="s">
        <v>190</v>
      </c>
      <c r="B68" s="9" t="s">
        <v>191</v>
      </c>
      <c r="C68" s="9" t="s">
        <v>192</v>
      </c>
      <c r="D68" s="21">
        <f>'1 ARCHITEKTURA - KONSTRUKCJA - '!J318</f>
        <v>0</v>
      </c>
      <c r="E68" s="6" t="s">
        <v>0</v>
      </c>
      <c r="F68" s="6" t="s">
        <v>0</v>
      </c>
      <c r="G68" s="6" t="s">
        <v>0</v>
      </c>
      <c r="H68" s="6" t="s">
        <v>0</v>
      </c>
      <c r="I68" s="6" t="s">
        <v>0</v>
      </c>
    </row>
    <row r="69" spans="1:9" ht="28.8" outlineLevel="4" x14ac:dyDescent="0.3">
      <c r="A69" s="15" t="s">
        <v>194</v>
      </c>
      <c r="B69" s="13" t="s">
        <v>195</v>
      </c>
      <c r="C69" s="13" t="s">
        <v>199</v>
      </c>
      <c r="D69" s="22">
        <f>'1 ARCHITEKTURA - KONSTRUKCJA - '!J320</f>
        <v>0</v>
      </c>
      <c r="E69" s="10" t="s">
        <v>0</v>
      </c>
      <c r="F69" s="10" t="s">
        <v>0</v>
      </c>
      <c r="G69" s="10" t="s">
        <v>0</v>
      </c>
      <c r="H69" s="10" t="s">
        <v>0</v>
      </c>
      <c r="I69" s="10" t="s">
        <v>0</v>
      </c>
    </row>
    <row r="70" spans="1:9" outlineLevel="4" x14ac:dyDescent="0.3">
      <c r="A70" s="13" t="s">
        <v>196</v>
      </c>
      <c r="B70" s="13" t="s">
        <v>197</v>
      </c>
      <c r="C70" s="13" t="s">
        <v>201</v>
      </c>
      <c r="D70" s="22">
        <f>'1 ARCHITEKTURA - KONSTRUKCJA - '!J326</f>
        <v>0</v>
      </c>
      <c r="E70" s="10" t="s">
        <v>0</v>
      </c>
      <c r="F70" s="10" t="s">
        <v>0</v>
      </c>
      <c r="G70" s="10" t="s">
        <v>0</v>
      </c>
      <c r="H70" s="10" t="s">
        <v>0</v>
      </c>
      <c r="I70" s="10" t="s">
        <v>0</v>
      </c>
    </row>
    <row r="71" spans="1:9" outlineLevel="3" x14ac:dyDescent="0.3">
      <c r="A71" s="15" t="s">
        <v>198</v>
      </c>
      <c r="B71" s="11" t="s">
        <v>203</v>
      </c>
      <c r="C71" s="11" t="s">
        <v>204</v>
      </c>
      <c r="D71" s="20">
        <f>'1 ARCHITEKTURA - KONSTRUKCJA - '!J331</f>
        <v>0</v>
      </c>
      <c r="E71" s="8" t="s">
        <v>0</v>
      </c>
      <c r="F71" s="8" t="s">
        <v>0</v>
      </c>
      <c r="G71" s="8" t="s">
        <v>0</v>
      </c>
      <c r="H71" s="8" t="s">
        <v>0</v>
      </c>
      <c r="I71" s="8" t="s">
        <v>0</v>
      </c>
    </row>
    <row r="72" spans="1:9" outlineLevel="1" x14ac:dyDescent="0.3">
      <c r="A72" s="9" t="s">
        <v>200</v>
      </c>
      <c r="B72" s="7" t="s">
        <v>206</v>
      </c>
      <c r="C72" s="7" t="s">
        <v>207</v>
      </c>
      <c r="D72" s="17">
        <f>'2 INSTALACJE ELEKTRYCZNE'!J7</f>
        <v>0</v>
      </c>
      <c r="E72" s="5" t="s">
        <v>0</v>
      </c>
      <c r="F72" s="5" t="s">
        <v>0</v>
      </c>
      <c r="G72" s="17">
        <f>ROUND(D72/H72, 2)</f>
        <v>0</v>
      </c>
      <c r="H72" s="17">
        <f>D87</f>
        <v>1</v>
      </c>
      <c r="I72" s="17" t="str">
        <f>E87</f>
        <v xml:space="preserve"> </v>
      </c>
    </row>
    <row r="73" spans="1:9" outlineLevel="2" x14ac:dyDescent="0.3">
      <c r="A73" s="15" t="s">
        <v>202</v>
      </c>
      <c r="B73" s="9" t="s">
        <v>210</v>
      </c>
      <c r="C73" s="9" t="s">
        <v>211</v>
      </c>
      <c r="D73" s="21">
        <f>'2 INSTALACJE ELEKTRYCZNE'!J8</f>
        <v>0</v>
      </c>
      <c r="E73" s="6" t="s">
        <v>0</v>
      </c>
      <c r="F73" s="6" t="s">
        <v>0</v>
      </c>
      <c r="G73" s="6" t="s">
        <v>0</v>
      </c>
      <c r="H73" s="6" t="s">
        <v>0</v>
      </c>
      <c r="I73" s="6" t="s">
        <v>0</v>
      </c>
    </row>
    <row r="74" spans="1:9" outlineLevel="1" x14ac:dyDescent="0.3">
      <c r="A74" s="15" t="s">
        <v>205</v>
      </c>
      <c r="B74" s="7" t="s">
        <v>213</v>
      </c>
      <c r="C74" s="7" t="s">
        <v>214</v>
      </c>
      <c r="D74" s="17">
        <f>'3 INSTALACJE SANITARNE'!J7</f>
        <v>0</v>
      </c>
      <c r="E74" s="5" t="s">
        <v>0</v>
      </c>
      <c r="F74" s="5" t="s">
        <v>0</v>
      </c>
      <c r="G74" s="17">
        <f>ROUND(D74/H74, 2)</f>
        <v>0</v>
      </c>
      <c r="H74" s="17">
        <f>D87</f>
        <v>1</v>
      </c>
      <c r="I74" s="17" t="str">
        <f>E87</f>
        <v xml:space="preserve"> </v>
      </c>
    </row>
    <row r="75" spans="1:9" ht="28.8" outlineLevel="2" x14ac:dyDescent="0.3">
      <c r="A75" s="13" t="s">
        <v>208</v>
      </c>
      <c r="B75" s="9" t="s">
        <v>216</v>
      </c>
      <c r="C75" s="9" t="s">
        <v>217</v>
      </c>
      <c r="D75" s="21">
        <f>'3 INSTALACJE SANITARNE'!J8</f>
        <v>0</v>
      </c>
      <c r="E75" s="6" t="s">
        <v>0</v>
      </c>
      <c r="F75" s="6" t="s">
        <v>0</v>
      </c>
      <c r="G75" s="6" t="s">
        <v>0</v>
      </c>
      <c r="H75" s="6" t="s">
        <v>0</v>
      </c>
      <c r="I75" s="6" t="s">
        <v>0</v>
      </c>
    </row>
    <row r="76" spans="1:9" ht="28.8" outlineLevel="2" x14ac:dyDescent="0.3">
      <c r="A76" s="15" t="s">
        <v>209</v>
      </c>
      <c r="B76" s="9" t="s">
        <v>219</v>
      </c>
      <c r="C76" s="9" t="s">
        <v>220</v>
      </c>
      <c r="D76" s="21">
        <f>'3 INSTALACJE SANITARNE'!J28</f>
        <v>0</v>
      </c>
      <c r="E76" s="6" t="s">
        <v>0</v>
      </c>
      <c r="F76" s="6" t="s">
        <v>0</v>
      </c>
      <c r="G76" s="6" t="s">
        <v>0</v>
      </c>
      <c r="H76" s="6" t="s">
        <v>0</v>
      </c>
      <c r="I76" s="6" t="s">
        <v>0</v>
      </c>
    </row>
    <row r="77" spans="1:9" ht="28.8" outlineLevel="2" x14ac:dyDescent="0.3">
      <c r="A77" s="9" t="s">
        <v>212</v>
      </c>
      <c r="B77" s="9" t="s">
        <v>222</v>
      </c>
      <c r="C77" s="9" t="s">
        <v>223</v>
      </c>
      <c r="D77" s="21">
        <f>'3 INSTALACJE SANITARNE'!J52</f>
        <v>0</v>
      </c>
      <c r="E77" s="6" t="s">
        <v>0</v>
      </c>
      <c r="F77" s="6" t="s">
        <v>0</v>
      </c>
      <c r="G77" s="6" t="s">
        <v>0</v>
      </c>
      <c r="H77" s="6" t="s">
        <v>0</v>
      </c>
      <c r="I77" s="6" t="s">
        <v>0</v>
      </c>
    </row>
    <row r="78" spans="1:9" outlineLevel="2" x14ac:dyDescent="0.3">
      <c r="A78" s="15" t="s">
        <v>215</v>
      </c>
      <c r="B78" s="9" t="s">
        <v>225</v>
      </c>
      <c r="C78" s="9" t="s">
        <v>226</v>
      </c>
      <c r="D78" s="21">
        <f>'3 INSTALACJE SANITARNE'!J71</f>
        <v>0</v>
      </c>
      <c r="E78" s="6" t="s">
        <v>0</v>
      </c>
      <c r="F78" s="6" t="s">
        <v>0</v>
      </c>
      <c r="G78" s="6" t="s">
        <v>0</v>
      </c>
      <c r="H78" s="6" t="s">
        <v>0</v>
      </c>
      <c r="I78" s="6" t="s">
        <v>0</v>
      </c>
    </row>
    <row r="79" spans="1:9" outlineLevel="2" x14ac:dyDescent="0.3">
      <c r="A79" s="15" t="s">
        <v>218</v>
      </c>
      <c r="B79" s="9" t="s">
        <v>227</v>
      </c>
      <c r="C79" s="9" t="s">
        <v>228</v>
      </c>
      <c r="D79" s="21">
        <f>'3 INSTALACJE SANITARNE'!J141</f>
        <v>0</v>
      </c>
      <c r="E79" s="6" t="s">
        <v>0</v>
      </c>
      <c r="F79" s="6" t="s">
        <v>0</v>
      </c>
      <c r="G79" s="6" t="s">
        <v>0</v>
      </c>
      <c r="H79" s="6" t="s">
        <v>0</v>
      </c>
      <c r="I79" s="6" t="s">
        <v>0</v>
      </c>
    </row>
    <row r="80" spans="1:9" outlineLevel="2" x14ac:dyDescent="0.3">
      <c r="A80" s="13" t="s">
        <v>221</v>
      </c>
      <c r="B80" s="9" t="s">
        <v>229</v>
      </c>
      <c r="C80" s="9" t="s">
        <v>230</v>
      </c>
      <c r="D80" s="21">
        <f>'3 INSTALACJE SANITARNE'!J211</f>
        <v>0</v>
      </c>
      <c r="E80" s="6" t="s">
        <v>0</v>
      </c>
      <c r="F80" s="6" t="s">
        <v>0</v>
      </c>
      <c r="G80" s="6" t="s">
        <v>0</v>
      </c>
      <c r="H80" s="6" t="s">
        <v>0</v>
      </c>
      <c r="I80" s="6" t="s">
        <v>0</v>
      </c>
    </row>
    <row r="81" spans="1:9" outlineLevel="2" x14ac:dyDescent="0.3">
      <c r="A81" s="15" t="s">
        <v>224</v>
      </c>
      <c r="B81" s="9" t="s">
        <v>231</v>
      </c>
      <c r="C81" s="9" t="s">
        <v>232</v>
      </c>
      <c r="D81" s="21">
        <f>'3 INSTALACJE SANITARNE'!J255</f>
        <v>0</v>
      </c>
      <c r="E81" s="6" t="s">
        <v>0</v>
      </c>
      <c r="F81" s="6" t="s">
        <v>0</v>
      </c>
      <c r="G81" s="6" t="s">
        <v>0</v>
      </c>
      <c r="H81" s="6" t="s">
        <v>0</v>
      </c>
      <c r="I81" s="6" t="s">
        <v>0</v>
      </c>
    </row>
    <row r="86" spans="1:9" x14ac:dyDescent="0.3">
      <c r="C86" s="4" t="s">
        <v>233</v>
      </c>
    </row>
    <row r="87" spans="1:9" x14ac:dyDescent="0.3">
      <c r="D87" s="16">
        <v>1</v>
      </c>
      <c r="E87" s="4" t="s">
        <v>32</v>
      </c>
    </row>
  </sheetData>
  <mergeCells count="3">
    <mergeCell ref="A1:I1"/>
    <mergeCell ref="B2:I2"/>
    <mergeCell ref="B3:I3"/>
  </mergeCells>
  <phoneticPr fontId="4" type="noConversion"/>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M340"/>
  <sheetViews>
    <sheetView topLeftCell="A328" zoomScaleNormal="100" workbookViewId="0">
      <selection activeCell="E164" sqref="E164"/>
    </sheetView>
  </sheetViews>
  <sheetFormatPr defaultRowHeight="14.4" outlineLevelRow="5" outlineLevelCol="1" x14ac:dyDescent="0.3"/>
  <cols>
    <col min="1" max="1" width="11" customWidth="1" collapsed="1"/>
    <col min="2" max="4" width="11" hidden="1" customWidth="1" outlineLevel="1" collapsed="1"/>
    <col min="5" max="5" width="67.77734375" customWidth="1"/>
    <col min="6" max="10" width="14" customWidth="1"/>
    <col min="12" max="12" width="11.44140625" bestFit="1" customWidth="1"/>
  </cols>
  <sheetData>
    <row r="1" spans="1:10" x14ac:dyDescent="0.3">
      <c r="A1" s="40" t="s">
        <v>35</v>
      </c>
      <c r="B1" s="40" t="s">
        <v>0</v>
      </c>
      <c r="C1" s="40" t="s">
        <v>0</v>
      </c>
      <c r="D1" s="40" t="s">
        <v>0</v>
      </c>
      <c r="E1" s="40" t="s">
        <v>0</v>
      </c>
      <c r="F1" s="40" t="s">
        <v>0</v>
      </c>
      <c r="G1" s="40" t="s">
        <v>0</v>
      </c>
      <c r="H1" s="40" t="s">
        <v>0</v>
      </c>
      <c r="I1" s="40" t="s">
        <v>0</v>
      </c>
      <c r="J1" s="40" t="s">
        <v>0</v>
      </c>
    </row>
    <row r="2" spans="1:10" x14ac:dyDescent="0.3">
      <c r="A2" s="41" t="s">
        <v>9</v>
      </c>
      <c r="B2" s="41" t="s">
        <v>0</v>
      </c>
      <c r="C2" s="41" t="s">
        <v>10</v>
      </c>
      <c r="D2" s="41" t="s">
        <v>0</v>
      </c>
      <c r="E2" s="41" t="s">
        <v>0</v>
      </c>
      <c r="F2" s="41" t="s">
        <v>0</v>
      </c>
      <c r="G2" s="41" t="s">
        <v>0</v>
      </c>
      <c r="H2" s="41" t="s">
        <v>0</v>
      </c>
      <c r="I2" s="41" t="s">
        <v>0</v>
      </c>
      <c r="J2" s="41" t="s">
        <v>0</v>
      </c>
    </row>
    <row r="3" spans="1:10" x14ac:dyDescent="0.3">
      <c r="A3" s="41" t="s">
        <v>11</v>
      </c>
      <c r="B3" s="41" t="s">
        <v>0</v>
      </c>
      <c r="C3" s="41" t="s">
        <v>6</v>
      </c>
      <c r="D3" s="41" t="s">
        <v>0</v>
      </c>
      <c r="E3" s="41" t="s">
        <v>0</v>
      </c>
      <c r="F3" s="41" t="s">
        <v>0</v>
      </c>
      <c r="G3" s="41" t="s">
        <v>0</v>
      </c>
      <c r="H3" s="41" t="s">
        <v>0</v>
      </c>
      <c r="I3" s="41" t="s">
        <v>0</v>
      </c>
      <c r="J3" s="41" t="s">
        <v>0</v>
      </c>
    </row>
    <row r="5" spans="1:10" ht="86.4" x14ac:dyDescent="0.3">
      <c r="A5" s="1" t="s">
        <v>12</v>
      </c>
      <c r="B5" s="1" t="s">
        <v>234</v>
      </c>
      <c r="C5" s="1" t="s">
        <v>235</v>
      </c>
      <c r="D5" s="1" t="s">
        <v>236</v>
      </c>
      <c r="E5" s="1" t="s">
        <v>237</v>
      </c>
      <c r="F5" s="1" t="s">
        <v>19</v>
      </c>
      <c r="G5" s="1" t="s">
        <v>238</v>
      </c>
      <c r="H5" s="1" t="s">
        <v>239</v>
      </c>
      <c r="I5" s="1" t="s">
        <v>240</v>
      </c>
      <c r="J5" s="1" t="s">
        <v>15</v>
      </c>
    </row>
    <row r="6" spans="1:10" x14ac:dyDescent="0.3">
      <c r="A6" s="1" t="s">
        <v>20</v>
      </c>
      <c r="B6" s="1" t="s">
        <v>21</v>
      </c>
      <c r="C6" s="1" t="s">
        <v>22</v>
      </c>
      <c r="D6" s="1" t="s">
        <v>23</v>
      </c>
      <c r="E6" s="1" t="s">
        <v>24</v>
      </c>
      <c r="F6" s="1" t="s">
        <v>25</v>
      </c>
      <c r="G6" s="1" t="s">
        <v>27</v>
      </c>
      <c r="H6" s="1" t="s">
        <v>28</v>
      </c>
      <c r="I6" s="1" t="s">
        <v>29</v>
      </c>
      <c r="J6" s="1" t="s">
        <v>30</v>
      </c>
    </row>
    <row r="7" spans="1:10" x14ac:dyDescent="0.3">
      <c r="A7" s="7" t="s">
        <v>20</v>
      </c>
      <c r="B7" s="5" t="s">
        <v>0</v>
      </c>
      <c r="C7" s="5" t="s">
        <v>0</v>
      </c>
      <c r="D7" s="5" t="s">
        <v>0</v>
      </c>
      <c r="E7" s="7" t="s">
        <v>35</v>
      </c>
      <c r="F7" s="5" t="s">
        <v>0</v>
      </c>
      <c r="G7" s="5" t="s">
        <v>0</v>
      </c>
      <c r="H7" s="5" t="s">
        <v>0</v>
      </c>
      <c r="I7" s="5" t="s">
        <v>0</v>
      </c>
      <c r="J7" s="17">
        <f>'1 ARCHITEKTURA - KONSTRUKCJA - '!J8+'1 ARCHITEKTURA - KONSTRUKCJA - '!J18+'1 ARCHITEKTURA - KONSTRUKCJA - '!J70+'1 ARCHITEKTURA - KONSTRUKCJA - '!J220+'1 ARCHITEKTURA - KONSTRUKCJA - '!J318</f>
        <v>0</v>
      </c>
    </row>
    <row r="8" spans="1:10" outlineLevel="1" x14ac:dyDescent="0.3">
      <c r="A8" s="9" t="s">
        <v>241</v>
      </c>
      <c r="B8" s="6" t="s">
        <v>0</v>
      </c>
      <c r="C8" s="6" t="s">
        <v>0</v>
      </c>
      <c r="D8" s="6" t="s">
        <v>0</v>
      </c>
      <c r="E8" s="9" t="s">
        <v>37</v>
      </c>
      <c r="F8" s="6" t="s">
        <v>0</v>
      </c>
      <c r="G8" s="6" t="s">
        <v>0</v>
      </c>
      <c r="H8" s="6" t="s">
        <v>0</v>
      </c>
      <c r="I8" s="6" t="s">
        <v>0</v>
      </c>
      <c r="J8" s="21">
        <f>'1 ARCHITEKTURA - KONSTRUKCJA - '!J9+'1 ARCHITEKTURA - KONSTRUKCJA - '!J13</f>
        <v>0</v>
      </c>
    </row>
    <row r="9" spans="1:10" outlineLevel="2" x14ac:dyDescent="0.3">
      <c r="A9" s="11" t="s">
        <v>242</v>
      </c>
      <c r="B9" s="8" t="s">
        <v>0</v>
      </c>
      <c r="C9" s="8" t="s">
        <v>0</v>
      </c>
      <c r="D9" s="8" t="s">
        <v>0</v>
      </c>
      <c r="E9" s="11" t="s">
        <v>39</v>
      </c>
      <c r="F9" s="8" t="s">
        <v>0</v>
      </c>
      <c r="G9" s="8" t="s">
        <v>0</v>
      </c>
      <c r="H9" s="8" t="s">
        <v>0</v>
      </c>
      <c r="I9" s="8" t="s">
        <v>0</v>
      </c>
      <c r="J9" s="20">
        <f>SUM(J10:J12)</f>
        <v>0</v>
      </c>
    </row>
    <row r="10" spans="1:10" ht="28.8" outlineLevel="3" x14ac:dyDescent="0.3">
      <c r="A10" s="18" t="s">
        <v>244</v>
      </c>
      <c r="B10" s="19" t="s">
        <v>0</v>
      </c>
      <c r="C10" s="19" t="s">
        <v>0</v>
      </c>
      <c r="D10" s="19" t="s">
        <v>0</v>
      </c>
      <c r="E10" s="18" t="s">
        <v>243</v>
      </c>
      <c r="F10" s="18" t="s">
        <v>245</v>
      </c>
      <c r="G10" s="14">
        <v>1</v>
      </c>
      <c r="H10" s="14">
        <v>1</v>
      </c>
      <c r="I10" s="14"/>
      <c r="J10" s="14">
        <f>ROUND(G10*I10, 2)</f>
        <v>0</v>
      </c>
    </row>
    <row r="11" spans="1:10" ht="28.8" outlineLevel="3" x14ac:dyDescent="0.3">
      <c r="A11" s="18" t="s">
        <v>247</v>
      </c>
      <c r="B11" s="19" t="s">
        <v>0</v>
      </c>
      <c r="C11" s="19" t="s">
        <v>0</v>
      </c>
      <c r="D11" s="19" t="s">
        <v>0</v>
      </c>
      <c r="E11" s="18" t="s">
        <v>246</v>
      </c>
      <c r="F11" s="18" t="s">
        <v>245</v>
      </c>
      <c r="G11" s="14">
        <v>1</v>
      </c>
      <c r="H11" s="14">
        <v>1</v>
      </c>
      <c r="I11" s="14"/>
      <c r="J11" s="14">
        <f>ROUND(G11*I11, 2)</f>
        <v>0</v>
      </c>
    </row>
    <row r="12" spans="1:10" outlineLevel="3" x14ac:dyDescent="0.3">
      <c r="A12" s="18" t="s">
        <v>249</v>
      </c>
      <c r="B12" s="19" t="s">
        <v>0</v>
      </c>
      <c r="C12" s="19" t="s">
        <v>0</v>
      </c>
      <c r="D12" s="19" t="s">
        <v>0</v>
      </c>
      <c r="E12" s="18" t="s">
        <v>248</v>
      </c>
      <c r="F12" s="18" t="s">
        <v>250</v>
      </c>
      <c r="G12" s="14">
        <v>52.81</v>
      </c>
      <c r="H12" s="14">
        <v>1</v>
      </c>
      <c r="I12" s="14"/>
      <c r="J12" s="14">
        <f>ROUND(G12*I12, 2)</f>
        <v>0</v>
      </c>
    </row>
    <row r="13" spans="1:10" outlineLevel="2" x14ac:dyDescent="0.3">
      <c r="A13" s="11" t="s">
        <v>251</v>
      </c>
      <c r="B13" s="8" t="s">
        <v>0</v>
      </c>
      <c r="C13" s="8" t="s">
        <v>0</v>
      </c>
      <c r="D13" s="8" t="s">
        <v>0</v>
      </c>
      <c r="E13" s="11" t="s">
        <v>41</v>
      </c>
      <c r="F13" s="8" t="s">
        <v>0</v>
      </c>
      <c r="G13" s="8" t="s">
        <v>0</v>
      </c>
      <c r="H13" s="8" t="s">
        <v>0</v>
      </c>
      <c r="I13" s="8" t="s">
        <v>0</v>
      </c>
      <c r="J13" s="20">
        <f>SUM(J14:J17)</f>
        <v>0</v>
      </c>
    </row>
    <row r="14" spans="1:10" outlineLevel="3" x14ac:dyDescent="0.3">
      <c r="A14" s="18" t="s">
        <v>253</v>
      </c>
      <c r="B14" s="19" t="s">
        <v>0</v>
      </c>
      <c r="C14" s="19" t="s">
        <v>0</v>
      </c>
      <c r="D14" s="19" t="s">
        <v>0</v>
      </c>
      <c r="E14" s="18" t="s">
        <v>252</v>
      </c>
      <c r="F14" s="18" t="s">
        <v>254</v>
      </c>
      <c r="G14" s="14">
        <v>2371.5700000000002</v>
      </c>
      <c r="H14" s="14">
        <v>1</v>
      </c>
      <c r="I14" s="14"/>
      <c r="J14" s="14">
        <f>ROUND(G14*I14, 2)</f>
        <v>0</v>
      </c>
    </row>
    <row r="15" spans="1:10" ht="28.8" outlineLevel="3" x14ac:dyDescent="0.3">
      <c r="A15" s="18" t="s">
        <v>255</v>
      </c>
      <c r="B15" s="19" t="s">
        <v>0</v>
      </c>
      <c r="C15" s="19" t="s">
        <v>0</v>
      </c>
      <c r="D15" s="19" t="s">
        <v>0</v>
      </c>
      <c r="E15" s="18" t="s">
        <v>1425</v>
      </c>
      <c r="F15" s="18" t="s">
        <v>250</v>
      </c>
      <c r="G15" s="14">
        <v>1003.32</v>
      </c>
      <c r="H15" s="14">
        <v>1</v>
      </c>
      <c r="I15" s="14"/>
      <c r="J15" s="14">
        <f>ROUND(G15*I15, 2)</f>
        <v>0</v>
      </c>
    </row>
    <row r="16" spans="1:10" ht="28.8" outlineLevel="3" x14ac:dyDescent="0.3">
      <c r="A16" s="18" t="s">
        <v>257</v>
      </c>
      <c r="B16" s="19" t="s">
        <v>0</v>
      </c>
      <c r="C16" s="19" t="s">
        <v>0</v>
      </c>
      <c r="D16" s="19" t="s">
        <v>0</v>
      </c>
      <c r="E16" s="18" t="s">
        <v>256</v>
      </c>
      <c r="F16" s="18" t="s">
        <v>250</v>
      </c>
      <c r="G16" s="14">
        <v>1136.3900000000001</v>
      </c>
      <c r="H16" s="14">
        <v>1</v>
      </c>
      <c r="I16" s="14"/>
      <c r="J16" s="14">
        <f>ROUND(G16*I16, 2)</f>
        <v>0</v>
      </c>
    </row>
    <row r="17" spans="1:10" ht="28.8" outlineLevel="3" x14ac:dyDescent="0.3">
      <c r="A17" s="18" t="s">
        <v>259</v>
      </c>
      <c r="B17" s="19" t="s">
        <v>0</v>
      </c>
      <c r="C17" s="19" t="s">
        <v>0</v>
      </c>
      <c r="D17" s="19" t="s">
        <v>0</v>
      </c>
      <c r="E17" s="18" t="s">
        <v>258</v>
      </c>
      <c r="F17" s="18" t="s">
        <v>250</v>
      </c>
      <c r="G17" s="14">
        <v>1136.3900000000001</v>
      </c>
      <c r="H17" s="14">
        <v>1</v>
      </c>
      <c r="I17" s="14"/>
      <c r="J17" s="14">
        <f>ROUND(G17*I17, 2)</f>
        <v>0</v>
      </c>
    </row>
    <row r="18" spans="1:10" outlineLevel="1" x14ac:dyDescent="0.3">
      <c r="A18" s="9" t="s">
        <v>260</v>
      </c>
      <c r="B18" s="6" t="s">
        <v>0</v>
      </c>
      <c r="C18" s="6" t="s">
        <v>0</v>
      </c>
      <c r="D18" s="6" t="s">
        <v>0</v>
      </c>
      <c r="E18" s="9" t="s">
        <v>43</v>
      </c>
      <c r="F18" s="6" t="s">
        <v>0</v>
      </c>
      <c r="G18" s="6" t="s">
        <v>0</v>
      </c>
      <c r="H18" s="6" t="s">
        <v>0</v>
      </c>
      <c r="I18" s="6" t="s">
        <v>0</v>
      </c>
      <c r="J18" s="21">
        <f>'1 ARCHITEKTURA - KONSTRUKCJA - '!J19+'1 ARCHITEKTURA - KONSTRUKCJA - '!J37+'1 ARCHITEKTURA - KONSTRUKCJA - '!J42+'1 ARCHITEKTURA - KONSTRUKCJA - '!J49+'1 ARCHITEKTURA - KONSTRUKCJA - '!J52+'1 ARCHITEKTURA - KONSTRUKCJA - '!J58+'1 ARCHITEKTURA - KONSTRUKCJA - '!J64</f>
        <v>0</v>
      </c>
    </row>
    <row r="19" spans="1:10" outlineLevel="2" x14ac:dyDescent="0.3">
      <c r="A19" s="11" t="s">
        <v>261</v>
      </c>
      <c r="B19" s="8" t="s">
        <v>0</v>
      </c>
      <c r="C19" s="8" t="s">
        <v>0</v>
      </c>
      <c r="D19" s="8" t="s">
        <v>0</v>
      </c>
      <c r="E19" s="11" t="s">
        <v>45</v>
      </c>
      <c r="F19" s="8" t="s">
        <v>0</v>
      </c>
      <c r="G19" s="8" t="s">
        <v>0</v>
      </c>
      <c r="H19" s="8" t="s">
        <v>0</v>
      </c>
      <c r="I19" s="8" t="s">
        <v>0</v>
      </c>
      <c r="J19" s="20">
        <f>SUM(J20:J36)</f>
        <v>0</v>
      </c>
    </row>
    <row r="20" spans="1:10" outlineLevel="3" x14ac:dyDescent="0.3">
      <c r="A20" s="18" t="s">
        <v>263</v>
      </c>
      <c r="B20" s="19" t="s">
        <v>0</v>
      </c>
      <c r="C20" s="19" t="s">
        <v>0</v>
      </c>
      <c r="D20" s="19" t="s">
        <v>0</v>
      </c>
      <c r="E20" s="18" t="s">
        <v>262</v>
      </c>
      <c r="F20" s="18" t="s">
        <v>250</v>
      </c>
      <c r="G20" s="14">
        <v>117.45</v>
      </c>
      <c r="H20" s="14">
        <v>1</v>
      </c>
      <c r="I20" s="14"/>
      <c r="J20" s="14">
        <f t="shared" ref="J20:J36" si="0">ROUND(G20*I20, 2)</f>
        <v>0</v>
      </c>
    </row>
    <row r="21" spans="1:10" outlineLevel="3" x14ac:dyDescent="0.3">
      <c r="A21" s="18" t="s">
        <v>265</v>
      </c>
      <c r="B21" s="19" t="s">
        <v>0</v>
      </c>
      <c r="C21" s="19" t="s">
        <v>0</v>
      </c>
      <c r="D21" s="19" t="s">
        <v>0</v>
      </c>
      <c r="E21" s="18" t="s">
        <v>264</v>
      </c>
      <c r="F21" s="18" t="s">
        <v>250</v>
      </c>
      <c r="G21" s="14">
        <v>105.35</v>
      </c>
      <c r="H21" s="14">
        <v>1</v>
      </c>
      <c r="I21" s="14"/>
      <c r="J21" s="14">
        <f t="shared" si="0"/>
        <v>0</v>
      </c>
    </row>
    <row r="22" spans="1:10" outlineLevel="3" x14ac:dyDescent="0.3">
      <c r="A22" s="18" t="s">
        <v>267</v>
      </c>
      <c r="B22" s="19" t="s">
        <v>0</v>
      </c>
      <c r="C22" s="19" t="s">
        <v>0</v>
      </c>
      <c r="D22" s="19" t="s">
        <v>0</v>
      </c>
      <c r="E22" s="18" t="s">
        <v>266</v>
      </c>
      <c r="F22" s="18" t="s">
        <v>250</v>
      </c>
      <c r="G22" s="14">
        <v>20.079999999999998</v>
      </c>
      <c r="H22" s="14">
        <v>1</v>
      </c>
      <c r="I22" s="14"/>
      <c r="J22" s="14">
        <f t="shared" si="0"/>
        <v>0</v>
      </c>
    </row>
    <row r="23" spans="1:10" outlineLevel="3" x14ac:dyDescent="0.3">
      <c r="A23" s="18" t="s">
        <v>269</v>
      </c>
      <c r="B23" s="19" t="s">
        <v>0</v>
      </c>
      <c r="C23" s="19" t="s">
        <v>0</v>
      </c>
      <c r="D23" s="19" t="s">
        <v>0</v>
      </c>
      <c r="E23" s="18" t="s">
        <v>268</v>
      </c>
      <c r="F23" s="18" t="s">
        <v>250</v>
      </c>
      <c r="G23" s="14">
        <v>1.86</v>
      </c>
      <c r="H23" s="14">
        <v>1</v>
      </c>
      <c r="I23" s="14"/>
      <c r="J23" s="14">
        <f t="shared" si="0"/>
        <v>0</v>
      </c>
    </row>
    <row r="24" spans="1:10" outlineLevel="3" x14ac:dyDescent="0.3">
      <c r="A24" s="18" t="s">
        <v>271</v>
      </c>
      <c r="B24" s="19" t="s">
        <v>0</v>
      </c>
      <c r="C24" s="19" t="s">
        <v>0</v>
      </c>
      <c r="D24" s="19" t="s">
        <v>0</v>
      </c>
      <c r="E24" s="18" t="s">
        <v>270</v>
      </c>
      <c r="F24" s="18" t="s">
        <v>250</v>
      </c>
      <c r="G24" s="14">
        <v>1.06</v>
      </c>
      <c r="H24" s="14">
        <v>1</v>
      </c>
      <c r="I24" s="14"/>
      <c r="J24" s="14">
        <f t="shared" si="0"/>
        <v>0</v>
      </c>
    </row>
    <row r="25" spans="1:10" outlineLevel="3" x14ac:dyDescent="0.3">
      <c r="A25" s="18" t="s">
        <v>273</v>
      </c>
      <c r="B25" s="19" t="s">
        <v>0</v>
      </c>
      <c r="C25" s="19" t="s">
        <v>0</v>
      </c>
      <c r="D25" s="19" t="s">
        <v>0</v>
      </c>
      <c r="E25" s="18" t="s">
        <v>272</v>
      </c>
      <c r="F25" s="18" t="s">
        <v>250</v>
      </c>
      <c r="G25" s="14">
        <v>20.49</v>
      </c>
      <c r="H25" s="14">
        <v>1</v>
      </c>
      <c r="I25" s="14"/>
      <c r="J25" s="14">
        <f t="shared" si="0"/>
        <v>0</v>
      </c>
    </row>
    <row r="26" spans="1:10" outlineLevel="3" x14ac:dyDescent="0.3">
      <c r="A26" s="18" t="s">
        <v>275</v>
      </c>
      <c r="B26" s="19" t="s">
        <v>0</v>
      </c>
      <c r="C26" s="19" t="s">
        <v>0</v>
      </c>
      <c r="D26" s="19" t="s">
        <v>0</v>
      </c>
      <c r="E26" s="18" t="s">
        <v>274</v>
      </c>
      <c r="F26" s="18" t="s">
        <v>250</v>
      </c>
      <c r="G26" s="14">
        <v>60.13</v>
      </c>
      <c r="H26" s="14">
        <v>1</v>
      </c>
      <c r="I26" s="14"/>
      <c r="J26" s="14">
        <f t="shared" si="0"/>
        <v>0</v>
      </c>
    </row>
    <row r="27" spans="1:10" outlineLevel="3" x14ac:dyDescent="0.3">
      <c r="A27" s="18" t="s">
        <v>277</v>
      </c>
      <c r="B27" s="19" t="s">
        <v>0</v>
      </c>
      <c r="C27" s="19" t="s">
        <v>0</v>
      </c>
      <c r="D27" s="19" t="s">
        <v>0</v>
      </c>
      <c r="E27" s="18" t="s">
        <v>276</v>
      </c>
      <c r="F27" s="18" t="s">
        <v>250</v>
      </c>
      <c r="G27" s="14">
        <v>52.58</v>
      </c>
      <c r="H27" s="14">
        <v>1</v>
      </c>
      <c r="I27" s="14"/>
      <c r="J27" s="14">
        <f t="shared" si="0"/>
        <v>0</v>
      </c>
    </row>
    <row r="28" spans="1:10" outlineLevel="3" x14ac:dyDescent="0.3">
      <c r="A28" s="18" t="s">
        <v>279</v>
      </c>
      <c r="B28" s="19" t="s">
        <v>0</v>
      </c>
      <c r="C28" s="19" t="s">
        <v>0</v>
      </c>
      <c r="D28" s="19" t="s">
        <v>0</v>
      </c>
      <c r="E28" s="18" t="s">
        <v>278</v>
      </c>
      <c r="F28" s="18" t="s">
        <v>250</v>
      </c>
      <c r="G28" s="14">
        <v>99.47</v>
      </c>
      <c r="H28" s="14">
        <v>1</v>
      </c>
      <c r="I28" s="14"/>
      <c r="J28" s="14">
        <f t="shared" si="0"/>
        <v>0</v>
      </c>
    </row>
    <row r="29" spans="1:10" outlineLevel="3" x14ac:dyDescent="0.3">
      <c r="A29" s="18" t="s">
        <v>281</v>
      </c>
      <c r="B29" s="19" t="s">
        <v>0</v>
      </c>
      <c r="C29" s="19" t="s">
        <v>0</v>
      </c>
      <c r="D29" s="19" t="s">
        <v>0</v>
      </c>
      <c r="E29" s="18" t="s">
        <v>280</v>
      </c>
      <c r="F29" s="18" t="s">
        <v>254</v>
      </c>
      <c r="G29" s="14">
        <v>168.73</v>
      </c>
      <c r="H29" s="14">
        <v>1</v>
      </c>
      <c r="I29" s="14"/>
      <c r="J29" s="14">
        <f t="shared" si="0"/>
        <v>0</v>
      </c>
    </row>
    <row r="30" spans="1:10" outlineLevel="3" x14ac:dyDescent="0.3">
      <c r="A30" s="18" t="s">
        <v>283</v>
      </c>
      <c r="B30" s="19" t="s">
        <v>0</v>
      </c>
      <c r="C30" s="19" t="s">
        <v>0</v>
      </c>
      <c r="D30" s="19" t="s">
        <v>0</v>
      </c>
      <c r="E30" s="18" t="s">
        <v>282</v>
      </c>
      <c r="F30" s="18" t="s">
        <v>254</v>
      </c>
      <c r="G30" s="14">
        <v>65.72</v>
      </c>
      <c r="H30" s="14">
        <v>1</v>
      </c>
      <c r="I30" s="14"/>
      <c r="J30" s="14">
        <f t="shared" si="0"/>
        <v>0</v>
      </c>
    </row>
    <row r="31" spans="1:10" outlineLevel="3" x14ac:dyDescent="0.3">
      <c r="A31" s="18" t="s">
        <v>285</v>
      </c>
      <c r="B31" s="19" t="s">
        <v>0</v>
      </c>
      <c r="C31" s="19" t="s">
        <v>0</v>
      </c>
      <c r="D31" s="19" t="s">
        <v>0</v>
      </c>
      <c r="E31" s="18" t="s">
        <v>284</v>
      </c>
      <c r="F31" s="18" t="s">
        <v>250</v>
      </c>
      <c r="G31" s="14">
        <v>3.19</v>
      </c>
      <c r="H31" s="14">
        <v>1</v>
      </c>
      <c r="I31" s="14"/>
      <c r="J31" s="14">
        <f t="shared" si="0"/>
        <v>0</v>
      </c>
    </row>
    <row r="32" spans="1:10" outlineLevel="3" x14ac:dyDescent="0.3">
      <c r="A32" s="18" t="s">
        <v>287</v>
      </c>
      <c r="B32" s="19" t="s">
        <v>0</v>
      </c>
      <c r="C32" s="19" t="s">
        <v>0</v>
      </c>
      <c r="D32" s="19" t="s">
        <v>0</v>
      </c>
      <c r="E32" s="18" t="s">
        <v>286</v>
      </c>
      <c r="F32" s="18" t="s">
        <v>250</v>
      </c>
      <c r="G32" s="14">
        <v>1.69</v>
      </c>
      <c r="H32" s="14">
        <v>1</v>
      </c>
      <c r="I32" s="14"/>
      <c r="J32" s="14">
        <f t="shared" si="0"/>
        <v>0</v>
      </c>
    </row>
    <row r="33" spans="1:10" outlineLevel="3" x14ac:dyDescent="0.3">
      <c r="A33" s="18" t="s">
        <v>289</v>
      </c>
      <c r="B33" s="19" t="s">
        <v>0</v>
      </c>
      <c r="C33" s="19" t="s">
        <v>0</v>
      </c>
      <c r="D33" s="19" t="s">
        <v>0</v>
      </c>
      <c r="E33" s="18" t="s">
        <v>288</v>
      </c>
      <c r="F33" s="18" t="s">
        <v>254</v>
      </c>
      <c r="G33" s="14">
        <v>14.59</v>
      </c>
      <c r="H33" s="14">
        <v>1</v>
      </c>
      <c r="I33" s="14"/>
      <c r="J33" s="14">
        <f t="shared" si="0"/>
        <v>0</v>
      </c>
    </row>
    <row r="34" spans="1:10" outlineLevel="3" x14ac:dyDescent="0.3">
      <c r="A34" s="18" t="s">
        <v>291</v>
      </c>
      <c r="B34" s="19" t="s">
        <v>0</v>
      </c>
      <c r="C34" s="19" t="s">
        <v>0</v>
      </c>
      <c r="D34" s="19" t="s">
        <v>0</v>
      </c>
      <c r="E34" s="18" t="s">
        <v>290</v>
      </c>
      <c r="F34" s="18" t="s">
        <v>254</v>
      </c>
      <c r="G34" s="14">
        <v>7.5</v>
      </c>
      <c r="H34" s="14">
        <v>1</v>
      </c>
      <c r="I34" s="14"/>
      <c r="J34" s="14">
        <f t="shared" si="0"/>
        <v>0</v>
      </c>
    </row>
    <row r="35" spans="1:10" outlineLevel="3" x14ac:dyDescent="0.3">
      <c r="A35" s="18" t="s">
        <v>293</v>
      </c>
      <c r="B35" s="19" t="s">
        <v>0</v>
      </c>
      <c r="C35" s="19" t="s">
        <v>0</v>
      </c>
      <c r="D35" s="19" t="s">
        <v>0</v>
      </c>
      <c r="E35" s="18" t="s">
        <v>292</v>
      </c>
      <c r="F35" s="18" t="s">
        <v>254</v>
      </c>
      <c r="G35" s="14">
        <v>211.61</v>
      </c>
      <c r="H35" s="14">
        <v>1</v>
      </c>
      <c r="I35" s="14"/>
      <c r="J35" s="14">
        <f t="shared" si="0"/>
        <v>0</v>
      </c>
    </row>
    <row r="36" spans="1:10" outlineLevel="3" x14ac:dyDescent="0.3">
      <c r="A36" s="18" t="s">
        <v>295</v>
      </c>
      <c r="B36" s="19" t="s">
        <v>0</v>
      </c>
      <c r="C36" s="19" t="s">
        <v>0</v>
      </c>
      <c r="D36" s="19" t="s">
        <v>0</v>
      </c>
      <c r="E36" s="18" t="s">
        <v>294</v>
      </c>
      <c r="F36" s="18" t="s">
        <v>296</v>
      </c>
      <c r="G36" s="14">
        <v>39.19</v>
      </c>
      <c r="H36" s="14">
        <v>1</v>
      </c>
      <c r="I36" s="14"/>
      <c r="J36" s="14">
        <f t="shared" si="0"/>
        <v>0</v>
      </c>
    </row>
    <row r="37" spans="1:10" outlineLevel="2" x14ac:dyDescent="0.3">
      <c r="A37" s="11" t="s">
        <v>297</v>
      </c>
      <c r="B37" s="8" t="s">
        <v>0</v>
      </c>
      <c r="C37" s="8" t="s">
        <v>0</v>
      </c>
      <c r="D37" s="8" t="s">
        <v>0</v>
      </c>
      <c r="E37" s="11" t="s">
        <v>47</v>
      </c>
      <c r="F37" s="8" t="s">
        <v>0</v>
      </c>
      <c r="G37" s="8" t="s">
        <v>0</v>
      </c>
      <c r="H37" s="8" t="s">
        <v>0</v>
      </c>
      <c r="I37" s="8" t="s">
        <v>0</v>
      </c>
      <c r="J37" s="20">
        <f>SUM(J38:J41)</f>
        <v>0</v>
      </c>
    </row>
    <row r="38" spans="1:10" outlineLevel="3" x14ac:dyDescent="0.3">
      <c r="A38" s="18" t="s">
        <v>299</v>
      </c>
      <c r="B38" s="19" t="s">
        <v>0</v>
      </c>
      <c r="C38" s="19" t="s">
        <v>0</v>
      </c>
      <c r="D38" s="19" t="s">
        <v>0</v>
      </c>
      <c r="E38" s="18" t="s">
        <v>298</v>
      </c>
      <c r="F38" s="18" t="s">
        <v>254</v>
      </c>
      <c r="G38" s="14">
        <v>1174.5</v>
      </c>
      <c r="H38" s="14">
        <v>2</v>
      </c>
      <c r="I38" s="14"/>
      <c r="J38" s="14">
        <f>ROUND(G38*I38, 2)</f>
        <v>0</v>
      </c>
    </row>
    <row r="39" spans="1:10" outlineLevel="3" x14ac:dyDescent="0.3">
      <c r="A39" s="18" t="s">
        <v>301</v>
      </c>
      <c r="B39" s="19" t="s">
        <v>0</v>
      </c>
      <c r="C39" s="19" t="s">
        <v>0</v>
      </c>
      <c r="D39" s="19" t="s">
        <v>0</v>
      </c>
      <c r="E39" s="18" t="s">
        <v>300</v>
      </c>
      <c r="F39" s="18" t="s">
        <v>254</v>
      </c>
      <c r="G39" s="14">
        <v>1785.51</v>
      </c>
      <c r="H39" s="14">
        <v>1</v>
      </c>
      <c r="I39" s="14"/>
      <c r="J39" s="14">
        <f>ROUND(G39*I39, 2)</f>
        <v>0</v>
      </c>
    </row>
    <row r="40" spans="1:10" outlineLevel="3" x14ac:dyDescent="0.3">
      <c r="A40" s="18" t="s">
        <v>303</v>
      </c>
      <c r="B40" s="19" t="s">
        <v>0</v>
      </c>
      <c r="C40" s="19" t="s">
        <v>0</v>
      </c>
      <c r="D40" s="19" t="s">
        <v>0</v>
      </c>
      <c r="E40" s="18" t="s">
        <v>302</v>
      </c>
      <c r="F40" s="18" t="s">
        <v>254</v>
      </c>
      <c r="G40" s="14">
        <v>168.73</v>
      </c>
      <c r="H40" s="14">
        <v>1</v>
      </c>
      <c r="I40" s="14"/>
      <c r="J40" s="14">
        <f>ROUND(G40*I40, 2)</f>
        <v>0</v>
      </c>
    </row>
    <row r="41" spans="1:10" outlineLevel="3" x14ac:dyDescent="0.3">
      <c r="A41" s="18" t="s">
        <v>305</v>
      </c>
      <c r="B41" s="19" t="s">
        <v>0</v>
      </c>
      <c r="C41" s="19" t="s">
        <v>0</v>
      </c>
      <c r="D41" s="19" t="s">
        <v>0</v>
      </c>
      <c r="E41" s="18" t="s">
        <v>304</v>
      </c>
      <c r="F41" s="18" t="s">
        <v>254</v>
      </c>
      <c r="G41" s="14">
        <v>177.17</v>
      </c>
      <c r="H41" s="14">
        <v>1</v>
      </c>
      <c r="I41" s="14"/>
      <c r="J41" s="14">
        <f>ROUND(G41*I41, 2)</f>
        <v>0</v>
      </c>
    </row>
    <row r="42" spans="1:10" outlineLevel="2" x14ac:dyDescent="0.3">
      <c r="A42" s="11" t="s">
        <v>306</v>
      </c>
      <c r="B42" s="8" t="s">
        <v>0</v>
      </c>
      <c r="C42" s="8" t="s">
        <v>0</v>
      </c>
      <c r="D42" s="8" t="s">
        <v>0</v>
      </c>
      <c r="E42" s="11" t="s">
        <v>49</v>
      </c>
      <c r="F42" s="8" t="s">
        <v>0</v>
      </c>
      <c r="G42" s="8" t="s">
        <v>0</v>
      </c>
      <c r="H42" s="8" t="s">
        <v>0</v>
      </c>
      <c r="I42" s="8" t="s">
        <v>0</v>
      </c>
      <c r="J42" s="20">
        <f>SUM(J43:J48)</f>
        <v>0</v>
      </c>
    </row>
    <row r="43" spans="1:10" outlineLevel="3" x14ac:dyDescent="0.3">
      <c r="A43" s="18" t="s">
        <v>308</v>
      </c>
      <c r="B43" s="19" t="s">
        <v>0</v>
      </c>
      <c r="C43" s="19" t="s">
        <v>0</v>
      </c>
      <c r="D43" s="19" t="s">
        <v>0</v>
      </c>
      <c r="E43" s="18" t="s">
        <v>307</v>
      </c>
      <c r="F43" s="18" t="s">
        <v>296</v>
      </c>
      <c r="G43" s="14">
        <v>47.9</v>
      </c>
      <c r="H43" s="14">
        <v>1</v>
      </c>
      <c r="I43" s="14"/>
      <c r="J43" s="14">
        <f t="shared" ref="J43:J48" si="1">ROUND(G43*I43, 2)</f>
        <v>0</v>
      </c>
    </row>
    <row r="44" spans="1:10" outlineLevel="3" x14ac:dyDescent="0.3">
      <c r="A44" s="18" t="s">
        <v>310</v>
      </c>
      <c r="B44" s="19" t="s">
        <v>0</v>
      </c>
      <c r="C44" s="19" t="s">
        <v>0</v>
      </c>
      <c r="D44" s="19" t="s">
        <v>0</v>
      </c>
      <c r="E44" s="18" t="s">
        <v>309</v>
      </c>
      <c r="F44" s="18" t="s">
        <v>296</v>
      </c>
      <c r="G44" s="14">
        <v>0.67</v>
      </c>
      <c r="H44" s="14">
        <v>1</v>
      </c>
      <c r="I44" s="14"/>
      <c r="J44" s="14">
        <f t="shared" si="1"/>
        <v>0</v>
      </c>
    </row>
    <row r="45" spans="1:10" outlineLevel="3" x14ac:dyDescent="0.3">
      <c r="A45" s="18" t="s">
        <v>312</v>
      </c>
      <c r="B45" s="19" t="s">
        <v>0</v>
      </c>
      <c r="C45" s="19" t="s">
        <v>0</v>
      </c>
      <c r="D45" s="19" t="s">
        <v>0</v>
      </c>
      <c r="E45" s="18" t="s">
        <v>311</v>
      </c>
      <c r="F45" s="18" t="s">
        <v>296</v>
      </c>
      <c r="G45" s="14">
        <v>13.31</v>
      </c>
      <c r="H45" s="14">
        <v>1</v>
      </c>
      <c r="I45" s="14"/>
      <c r="J45" s="14">
        <f t="shared" si="1"/>
        <v>0</v>
      </c>
    </row>
    <row r="46" spans="1:10" outlineLevel="3" x14ac:dyDescent="0.3">
      <c r="A46" s="18" t="s">
        <v>314</v>
      </c>
      <c r="B46" s="19" t="s">
        <v>0</v>
      </c>
      <c r="C46" s="19" t="s">
        <v>0</v>
      </c>
      <c r="D46" s="19" t="s">
        <v>0</v>
      </c>
      <c r="E46" s="18" t="s">
        <v>313</v>
      </c>
      <c r="F46" s="18" t="s">
        <v>296</v>
      </c>
      <c r="G46" s="14">
        <v>80.55</v>
      </c>
      <c r="H46" s="14">
        <v>1</v>
      </c>
      <c r="I46" s="14"/>
      <c r="J46" s="14">
        <f t="shared" si="1"/>
        <v>0</v>
      </c>
    </row>
    <row r="47" spans="1:10" outlineLevel="3" x14ac:dyDescent="0.3">
      <c r="A47" s="18" t="s">
        <v>316</v>
      </c>
      <c r="B47" s="19" t="s">
        <v>0</v>
      </c>
      <c r="C47" s="19" t="s">
        <v>0</v>
      </c>
      <c r="D47" s="19" t="s">
        <v>0</v>
      </c>
      <c r="E47" s="18" t="s">
        <v>315</v>
      </c>
      <c r="F47" s="18" t="s">
        <v>296</v>
      </c>
      <c r="G47" s="14">
        <v>20.5</v>
      </c>
      <c r="H47" s="14">
        <v>1</v>
      </c>
      <c r="I47" s="14"/>
      <c r="J47" s="14">
        <f t="shared" si="1"/>
        <v>0</v>
      </c>
    </row>
    <row r="48" spans="1:10" outlineLevel="3" x14ac:dyDescent="0.3">
      <c r="A48" s="18" t="s">
        <v>318</v>
      </c>
      <c r="B48" s="19" t="s">
        <v>0</v>
      </c>
      <c r="C48" s="19" t="s">
        <v>0</v>
      </c>
      <c r="D48" s="19" t="s">
        <v>0</v>
      </c>
      <c r="E48" s="18" t="s">
        <v>317</v>
      </c>
      <c r="F48" s="18" t="s">
        <v>296</v>
      </c>
      <c r="G48" s="14">
        <v>2.91</v>
      </c>
      <c r="H48" s="14">
        <v>1</v>
      </c>
      <c r="I48" s="14"/>
      <c r="J48" s="14">
        <f t="shared" si="1"/>
        <v>0</v>
      </c>
    </row>
    <row r="49" spans="1:10" outlineLevel="2" x14ac:dyDescent="0.3">
      <c r="A49" s="11" t="s">
        <v>319</v>
      </c>
      <c r="B49" s="8" t="s">
        <v>0</v>
      </c>
      <c r="C49" s="8" t="s">
        <v>0</v>
      </c>
      <c r="D49" s="8" t="s">
        <v>0</v>
      </c>
      <c r="E49" s="11" t="s">
        <v>51</v>
      </c>
      <c r="F49" s="8" t="s">
        <v>0</v>
      </c>
      <c r="G49" s="8" t="s">
        <v>0</v>
      </c>
      <c r="H49" s="8" t="s">
        <v>0</v>
      </c>
      <c r="I49" s="8" t="s">
        <v>0</v>
      </c>
      <c r="J49" s="20">
        <f>SUM(J50:J51)</f>
        <v>0</v>
      </c>
    </row>
    <row r="50" spans="1:10" ht="28.8" outlineLevel="3" x14ac:dyDescent="0.3">
      <c r="A50" s="18" t="s">
        <v>321</v>
      </c>
      <c r="B50" s="19" t="s">
        <v>0</v>
      </c>
      <c r="C50" s="19" t="s">
        <v>0</v>
      </c>
      <c r="D50" s="19" t="s">
        <v>0</v>
      </c>
      <c r="E50" s="18" t="s">
        <v>320</v>
      </c>
      <c r="F50" s="18" t="s">
        <v>250</v>
      </c>
      <c r="G50" s="14">
        <v>6.45</v>
      </c>
      <c r="H50" s="14">
        <v>1</v>
      </c>
      <c r="I50" s="14"/>
      <c r="J50" s="14">
        <f>ROUND(G50*I50, 2)</f>
        <v>0</v>
      </c>
    </row>
    <row r="51" spans="1:10" outlineLevel="3" x14ac:dyDescent="0.3">
      <c r="A51" s="18" t="s">
        <v>323</v>
      </c>
      <c r="B51" s="19" t="s">
        <v>0</v>
      </c>
      <c r="C51" s="19" t="s">
        <v>0</v>
      </c>
      <c r="D51" s="19" t="s">
        <v>0</v>
      </c>
      <c r="E51" s="18" t="s">
        <v>322</v>
      </c>
      <c r="F51" s="18" t="s">
        <v>254</v>
      </c>
      <c r="G51" s="14">
        <v>8.43</v>
      </c>
      <c r="H51" s="14">
        <v>1</v>
      </c>
      <c r="I51" s="14"/>
      <c r="J51" s="14">
        <f>ROUND(G51*I51, 2)</f>
        <v>0</v>
      </c>
    </row>
    <row r="52" spans="1:10" outlineLevel="2" x14ac:dyDescent="0.3">
      <c r="A52" s="11" t="s">
        <v>324</v>
      </c>
      <c r="B52" s="8" t="s">
        <v>0</v>
      </c>
      <c r="C52" s="8" t="s">
        <v>0</v>
      </c>
      <c r="D52" s="8" t="s">
        <v>0</v>
      </c>
      <c r="E52" s="11" t="s">
        <v>53</v>
      </c>
      <c r="F52" s="8" t="s">
        <v>0</v>
      </c>
      <c r="G52" s="8" t="s">
        <v>0</v>
      </c>
      <c r="H52" s="8" t="s">
        <v>0</v>
      </c>
      <c r="I52" s="8" t="s">
        <v>0</v>
      </c>
      <c r="J52" s="20">
        <f>SUM(J53:J57)</f>
        <v>0</v>
      </c>
    </row>
    <row r="53" spans="1:10" outlineLevel="3" x14ac:dyDescent="0.3">
      <c r="A53" s="18" t="s">
        <v>326</v>
      </c>
      <c r="B53" s="19" t="s">
        <v>0</v>
      </c>
      <c r="C53" s="19" t="s">
        <v>0</v>
      </c>
      <c r="D53" s="19" t="s">
        <v>0</v>
      </c>
      <c r="E53" s="18" t="s">
        <v>325</v>
      </c>
      <c r="F53" s="18" t="s">
        <v>254</v>
      </c>
      <c r="G53" s="14">
        <v>1207.68</v>
      </c>
      <c r="H53" s="14">
        <v>1</v>
      </c>
      <c r="I53" s="14"/>
      <c r="J53" s="14">
        <f>ROUND(G53*I53, 2)</f>
        <v>0</v>
      </c>
    </row>
    <row r="54" spans="1:10" outlineLevel="3" x14ac:dyDescent="0.3">
      <c r="A54" s="18" t="s">
        <v>327</v>
      </c>
      <c r="B54" s="19" t="s">
        <v>0</v>
      </c>
      <c r="C54" s="19" t="s">
        <v>0</v>
      </c>
      <c r="D54" s="19" t="s">
        <v>0</v>
      </c>
      <c r="E54" s="18" t="s">
        <v>262</v>
      </c>
      <c r="F54" s="18" t="s">
        <v>250</v>
      </c>
      <c r="G54" s="14">
        <v>120.77</v>
      </c>
      <c r="H54" s="14">
        <v>1</v>
      </c>
      <c r="I54" s="14"/>
      <c r="J54" s="14">
        <f>ROUND(G54*I54, 2)</f>
        <v>0</v>
      </c>
    </row>
    <row r="55" spans="1:10" outlineLevel="3" x14ac:dyDescent="0.3">
      <c r="A55" s="18" t="s">
        <v>329</v>
      </c>
      <c r="B55" s="19" t="s">
        <v>0</v>
      </c>
      <c r="C55" s="19" t="s">
        <v>0</v>
      </c>
      <c r="D55" s="19" t="s">
        <v>0</v>
      </c>
      <c r="E55" s="18" t="s">
        <v>328</v>
      </c>
      <c r="F55" s="18" t="s">
        <v>254</v>
      </c>
      <c r="G55" s="14">
        <v>1207.68</v>
      </c>
      <c r="H55" s="14">
        <v>1</v>
      </c>
      <c r="I55" s="14"/>
      <c r="J55" s="14">
        <f>ROUND(G55*I55, 2)</f>
        <v>0</v>
      </c>
    </row>
    <row r="56" spans="1:10" outlineLevel="3" x14ac:dyDescent="0.3">
      <c r="A56" s="18" t="s">
        <v>331</v>
      </c>
      <c r="B56" s="19" t="s">
        <v>0</v>
      </c>
      <c r="C56" s="19" t="s">
        <v>0</v>
      </c>
      <c r="D56" s="19" t="s">
        <v>0</v>
      </c>
      <c r="E56" s="18" t="s">
        <v>330</v>
      </c>
      <c r="F56" s="18" t="s">
        <v>254</v>
      </c>
      <c r="G56" s="14">
        <v>1207.68</v>
      </c>
      <c r="H56" s="14">
        <v>1</v>
      </c>
      <c r="I56" s="14"/>
      <c r="J56" s="14">
        <f>ROUND(G56*I56, 2)</f>
        <v>0</v>
      </c>
    </row>
    <row r="57" spans="1:10" outlineLevel="3" x14ac:dyDescent="0.3">
      <c r="A57" s="18" t="s">
        <v>333</v>
      </c>
      <c r="B57" s="19" t="s">
        <v>0</v>
      </c>
      <c r="C57" s="19" t="s">
        <v>0</v>
      </c>
      <c r="D57" s="19" t="s">
        <v>0</v>
      </c>
      <c r="E57" s="18" t="s">
        <v>332</v>
      </c>
      <c r="F57" s="18" t="s">
        <v>254</v>
      </c>
      <c r="G57" s="14">
        <v>1207.68</v>
      </c>
      <c r="H57" s="14">
        <v>1</v>
      </c>
      <c r="I57" s="14"/>
      <c r="J57" s="14">
        <f>ROUND(G57*I57, 2)</f>
        <v>0</v>
      </c>
    </row>
    <row r="58" spans="1:10" outlineLevel="2" x14ac:dyDescent="0.3">
      <c r="A58" s="11" t="s">
        <v>334</v>
      </c>
      <c r="B58" s="8" t="s">
        <v>0</v>
      </c>
      <c r="C58" s="8" t="s">
        <v>0</v>
      </c>
      <c r="D58" s="8" t="s">
        <v>0</v>
      </c>
      <c r="E58" s="11" t="s">
        <v>55</v>
      </c>
      <c r="F58" s="8" t="s">
        <v>0</v>
      </c>
      <c r="G58" s="8" t="s">
        <v>0</v>
      </c>
      <c r="H58" s="8" t="s">
        <v>0</v>
      </c>
      <c r="I58" s="8" t="s">
        <v>0</v>
      </c>
      <c r="J58" s="20">
        <f>SUM(J59:J63)</f>
        <v>0</v>
      </c>
    </row>
    <row r="59" spans="1:10" outlineLevel="3" x14ac:dyDescent="0.3">
      <c r="A59" s="18" t="s">
        <v>335</v>
      </c>
      <c r="B59" s="19" t="s">
        <v>0</v>
      </c>
      <c r="C59" s="19" t="s">
        <v>0</v>
      </c>
      <c r="D59" s="19" t="s">
        <v>0</v>
      </c>
      <c r="E59" s="18" t="s">
        <v>325</v>
      </c>
      <c r="F59" s="18" t="s">
        <v>254</v>
      </c>
      <c r="G59" s="14">
        <v>381.92</v>
      </c>
      <c r="H59" s="14">
        <v>1</v>
      </c>
      <c r="I59" s="14"/>
      <c r="J59" s="14">
        <f>ROUND(G59*I59, 2)</f>
        <v>0</v>
      </c>
    </row>
    <row r="60" spans="1:10" outlineLevel="3" x14ac:dyDescent="0.3">
      <c r="A60" s="18" t="s">
        <v>336</v>
      </c>
      <c r="B60" s="19" t="s">
        <v>0</v>
      </c>
      <c r="C60" s="19" t="s">
        <v>0</v>
      </c>
      <c r="D60" s="19" t="s">
        <v>0</v>
      </c>
      <c r="E60" s="18" t="s">
        <v>262</v>
      </c>
      <c r="F60" s="18" t="s">
        <v>250</v>
      </c>
      <c r="G60" s="14">
        <v>38.19</v>
      </c>
      <c r="H60" s="14">
        <v>1</v>
      </c>
      <c r="I60" s="14"/>
      <c r="J60" s="14">
        <f>ROUND(G60*I60, 2)</f>
        <v>0</v>
      </c>
    </row>
    <row r="61" spans="1:10" outlineLevel="3" x14ac:dyDescent="0.3">
      <c r="A61" s="18" t="s">
        <v>337</v>
      </c>
      <c r="B61" s="19" t="s">
        <v>0</v>
      </c>
      <c r="C61" s="19" t="s">
        <v>0</v>
      </c>
      <c r="D61" s="19" t="s">
        <v>0</v>
      </c>
      <c r="E61" s="18" t="s">
        <v>328</v>
      </c>
      <c r="F61" s="18" t="s">
        <v>254</v>
      </c>
      <c r="G61" s="14">
        <v>381.92</v>
      </c>
      <c r="H61" s="14">
        <v>1</v>
      </c>
      <c r="I61" s="14"/>
      <c r="J61" s="14">
        <f>ROUND(G61*I61, 2)</f>
        <v>0</v>
      </c>
    </row>
    <row r="62" spans="1:10" outlineLevel="3" x14ac:dyDescent="0.3">
      <c r="A62" s="18" t="s">
        <v>338</v>
      </c>
      <c r="B62" s="19" t="s">
        <v>0</v>
      </c>
      <c r="C62" s="19" t="s">
        <v>0</v>
      </c>
      <c r="D62" s="19" t="s">
        <v>0</v>
      </c>
      <c r="E62" s="18" t="s">
        <v>330</v>
      </c>
      <c r="F62" s="18" t="s">
        <v>254</v>
      </c>
      <c r="G62" s="14">
        <v>381.92</v>
      </c>
      <c r="H62" s="14">
        <v>1</v>
      </c>
      <c r="I62" s="14"/>
      <c r="J62" s="14">
        <f>ROUND(G62*I62, 2)</f>
        <v>0</v>
      </c>
    </row>
    <row r="63" spans="1:10" outlineLevel="3" x14ac:dyDescent="0.3">
      <c r="A63" s="18" t="s">
        <v>340</v>
      </c>
      <c r="B63" s="19" t="s">
        <v>0</v>
      </c>
      <c r="C63" s="19" t="s">
        <v>0</v>
      </c>
      <c r="D63" s="19" t="s">
        <v>0</v>
      </c>
      <c r="E63" s="18" t="s">
        <v>339</v>
      </c>
      <c r="F63" s="18" t="s">
        <v>254</v>
      </c>
      <c r="G63" s="14">
        <v>381.92</v>
      </c>
      <c r="H63" s="14">
        <v>1</v>
      </c>
      <c r="I63" s="14"/>
      <c r="J63" s="14">
        <f>ROUND(G63*I63, 2)</f>
        <v>0</v>
      </c>
    </row>
    <row r="64" spans="1:10" outlineLevel="2" x14ac:dyDescent="0.3">
      <c r="A64" s="11" t="s">
        <v>341</v>
      </c>
      <c r="B64" s="8" t="s">
        <v>0</v>
      </c>
      <c r="C64" s="8" t="s">
        <v>0</v>
      </c>
      <c r="D64" s="8" t="s">
        <v>0</v>
      </c>
      <c r="E64" s="11" t="s">
        <v>58</v>
      </c>
      <c r="F64" s="8" t="s">
        <v>0</v>
      </c>
      <c r="G64" s="8" t="s">
        <v>0</v>
      </c>
      <c r="H64" s="8" t="s">
        <v>0</v>
      </c>
      <c r="I64" s="8" t="s">
        <v>0</v>
      </c>
      <c r="J64" s="20">
        <f>SUM(J65:J69)</f>
        <v>0</v>
      </c>
    </row>
    <row r="65" spans="1:10" outlineLevel="3" x14ac:dyDescent="0.3">
      <c r="A65" s="18" t="s">
        <v>342</v>
      </c>
      <c r="B65" s="19" t="s">
        <v>0</v>
      </c>
      <c r="C65" s="19" t="s">
        <v>0</v>
      </c>
      <c r="D65" s="19" t="s">
        <v>0</v>
      </c>
      <c r="E65" s="18" t="s">
        <v>325</v>
      </c>
      <c r="F65" s="18" t="s">
        <v>254</v>
      </c>
      <c r="G65" s="14">
        <v>92.42</v>
      </c>
      <c r="H65" s="14">
        <v>1</v>
      </c>
      <c r="I65" s="14"/>
      <c r="J65" s="14">
        <f>ROUND(G65*I65, 2)</f>
        <v>0</v>
      </c>
    </row>
    <row r="66" spans="1:10" outlineLevel="3" x14ac:dyDescent="0.3">
      <c r="A66" s="18" t="s">
        <v>343</v>
      </c>
      <c r="B66" s="19" t="s">
        <v>0</v>
      </c>
      <c r="C66" s="19" t="s">
        <v>0</v>
      </c>
      <c r="D66" s="19" t="s">
        <v>0</v>
      </c>
      <c r="E66" s="18" t="s">
        <v>262</v>
      </c>
      <c r="F66" s="18" t="s">
        <v>250</v>
      </c>
      <c r="G66" s="14">
        <v>13.86</v>
      </c>
      <c r="H66" s="14">
        <v>1</v>
      </c>
      <c r="I66" s="14"/>
      <c r="J66" s="14">
        <f>ROUND(G66*I66, 2)</f>
        <v>0</v>
      </c>
    </row>
    <row r="67" spans="1:10" outlineLevel="3" x14ac:dyDescent="0.3">
      <c r="A67" s="18" t="s">
        <v>344</v>
      </c>
      <c r="B67" s="19" t="s">
        <v>0</v>
      </c>
      <c r="C67" s="19" t="s">
        <v>0</v>
      </c>
      <c r="D67" s="19" t="s">
        <v>0</v>
      </c>
      <c r="E67" s="18" t="s">
        <v>328</v>
      </c>
      <c r="F67" s="18" t="s">
        <v>254</v>
      </c>
      <c r="G67" s="14">
        <v>92.42</v>
      </c>
      <c r="H67" s="14">
        <v>1</v>
      </c>
      <c r="I67" s="14"/>
      <c r="J67" s="14">
        <f>ROUND(G67*I67, 2)</f>
        <v>0</v>
      </c>
    </row>
    <row r="68" spans="1:10" outlineLevel="3" x14ac:dyDescent="0.3">
      <c r="A68" s="18" t="s">
        <v>346</v>
      </c>
      <c r="B68" s="19" t="s">
        <v>0</v>
      </c>
      <c r="C68" s="19" t="s">
        <v>0</v>
      </c>
      <c r="D68" s="19" t="s">
        <v>0</v>
      </c>
      <c r="E68" s="18" t="s">
        <v>345</v>
      </c>
      <c r="F68" s="18" t="s">
        <v>254</v>
      </c>
      <c r="G68" s="14">
        <v>92.42</v>
      </c>
      <c r="H68" s="14">
        <v>1</v>
      </c>
      <c r="I68" s="14"/>
      <c r="J68" s="14">
        <f>ROUND(G68*I68, 2)</f>
        <v>0</v>
      </c>
    </row>
    <row r="69" spans="1:10" outlineLevel="3" x14ac:dyDescent="0.3">
      <c r="A69" s="18" t="s">
        <v>348</v>
      </c>
      <c r="B69" s="19" t="s">
        <v>0</v>
      </c>
      <c r="C69" s="19" t="s">
        <v>0</v>
      </c>
      <c r="D69" s="19" t="s">
        <v>0</v>
      </c>
      <c r="E69" s="18" t="s">
        <v>347</v>
      </c>
      <c r="F69" s="18" t="s">
        <v>254</v>
      </c>
      <c r="G69" s="14">
        <v>92.42</v>
      </c>
      <c r="H69" s="14">
        <v>1</v>
      </c>
      <c r="I69" s="14"/>
      <c r="J69" s="14">
        <f>ROUND(G69*I69, 2)</f>
        <v>0</v>
      </c>
    </row>
    <row r="70" spans="1:10" outlineLevel="1" x14ac:dyDescent="0.3">
      <c r="A70" s="9" t="s">
        <v>349</v>
      </c>
      <c r="B70" s="6" t="s">
        <v>0</v>
      </c>
      <c r="C70" s="6" t="s">
        <v>0</v>
      </c>
      <c r="D70" s="6" t="s">
        <v>0</v>
      </c>
      <c r="E70" s="9" t="s">
        <v>61</v>
      </c>
      <c r="F70" s="6" t="s">
        <v>0</v>
      </c>
      <c r="G70" s="6" t="s">
        <v>0</v>
      </c>
      <c r="H70" s="6" t="s">
        <v>0</v>
      </c>
      <c r="I70" s="6" t="s">
        <v>0</v>
      </c>
      <c r="J70" s="21">
        <f>'1 ARCHITEKTURA - KONSTRUKCJA - '!J71+'1 ARCHITEKTURA - KONSTRUKCJA - '!J120+'1 ARCHITEKTURA - KONSTRUKCJA - '!J151+'1 ARCHITEKTURA - KONSTRUKCJA - '!J168+'1 ARCHITEKTURA - KONSTRUKCJA - '!J182</f>
        <v>0</v>
      </c>
    </row>
    <row r="71" spans="1:10" outlineLevel="2" x14ac:dyDescent="0.3">
      <c r="A71" s="11" t="s">
        <v>350</v>
      </c>
      <c r="B71" s="8" t="s">
        <v>0</v>
      </c>
      <c r="C71" s="8" t="s">
        <v>0</v>
      </c>
      <c r="D71" s="8" t="s">
        <v>0</v>
      </c>
      <c r="E71" s="11" t="s">
        <v>64</v>
      </c>
      <c r="F71" s="8" t="s">
        <v>0</v>
      </c>
      <c r="G71" s="8" t="s">
        <v>0</v>
      </c>
      <c r="H71" s="8" t="s">
        <v>0</v>
      </c>
      <c r="I71" s="8" t="s">
        <v>0</v>
      </c>
      <c r="J71" s="20">
        <f>'1 ARCHITEKTURA - KONSTRUKCJA - '!J72+'1 ARCHITEKTURA - KONSTRUKCJA - '!J89+'1 ARCHITEKTURA - KONSTRUKCJA - '!J104+'1 ARCHITEKTURA - KONSTRUKCJA - '!J109</f>
        <v>0</v>
      </c>
    </row>
    <row r="72" spans="1:10" outlineLevel="3" x14ac:dyDescent="0.3">
      <c r="A72" s="13" t="s">
        <v>351</v>
      </c>
      <c r="B72" s="10" t="s">
        <v>0</v>
      </c>
      <c r="C72" s="10" t="s">
        <v>0</v>
      </c>
      <c r="D72" s="10" t="s">
        <v>0</v>
      </c>
      <c r="E72" s="13" t="s">
        <v>67</v>
      </c>
      <c r="F72" s="10" t="s">
        <v>0</v>
      </c>
      <c r="G72" s="10" t="s">
        <v>0</v>
      </c>
      <c r="H72" s="10" t="s">
        <v>0</v>
      </c>
      <c r="I72" s="10" t="s">
        <v>0</v>
      </c>
      <c r="J72" s="22">
        <f>SUM(J73:J88)</f>
        <v>0</v>
      </c>
    </row>
    <row r="73" spans="1:10" ht="72" outlineLevel="4" x14ac:dyDescent="0.3">
      <c r="A73" s="18" t="s">
        <v>352</v>
      </c>
      <c r="B73" s="19" t="s">
        <v>0</v>
      </c>
      <c r="C73" s="19" t="s">
        <v>0</v>
      </c>
      <c r="D73" s="19" t="s">
        <v>0</v>
      </c>
      <c r="E73" s="18" t="s">
        <v>1484</v>
      </c>
      <c r="F73" s="18" t="s">
        <v>254</v>
      </c>
      <c r="G73" s="14">
        <v>34.299999999999997</v>
      </c>
      <c r="H73" s="14">
        <v>1</v>
      </c>
      <c r="I73" s="14"/>
      <c r="J73" s="14">
        <f t="shared" ref="J73:J88" si="2">ROUND(G73*I73, 2)</f>
        <v>0</v>
      </c>
    </row>
    <row r="74" spans="1:10" ht="43.2" outlineLevel="4" x14ac:dyDescent="0.3">
      <c r="A74" s="18" t="s">
        <v>353</v>
      </c>
      <c r="B74" s="19" t="s">
        <v>0</v>
      </c>
      <c r="C74" s="19" t="s">
        <v>0</v>
      </c>
      <c r="D74" s="19" t="s">
        <v>0</v>
      </c>
      <c r="E74" s="18" t="s">
        <v>1428</v>
      </c>
      <c r="F74" s="18" t="s">
        <v>254</v>
      </c>
      <c r="G74" s="14">
        <v>17.850000000000001</v>
      </c>
      <c r="H74" s="14">
        <v>1</v>
      </c>
      <c r="I74" s="14"/>
      <c r="J74" s="14">
        <f t="shared" si="2"/>
        <v>0</v>
      </c>
    </row>
    <row r="75" spans="1:10" ht="43.2" outlineLevel="4" x14ac:dyDescent="0.3">
      <c r="A75" s="18" t="s">
        <v>354</v>
      </c>
      <c r="B75" s="19" t="s">
        <v>0</v>
      </c>
      <c r="C75" s="19" t="s">
        <v>0</v>
      </c>
      <c r="D75" s="19" t="s">
        <v>0</v>
      </c>
      <c r="E75" s="18" t="s">
        <v>1429</v>
      </c>
      <c r="F75" s="18" t="s">
        <v>254</v>
      </c>
      <c r="G75" s="14">
        <v>47.71</v>
      </c>
      <c r="H75" s="14">
        <v>1</v>
      </c>
      <c r="I75" s="14"/>
      <c r="J75" s="14">
        <f t="shared" si="2"/>
        <v>0</v>
      </c>
    </row>
    <row r="76" spans="1:10" ht="28.8" outlineLevel="4" x14ac:dyDescent="0.3">
      <c r="A76" s="18" t="s">
        <v>356</v>
      </c>
      <c r="B76" s="19" t="s">
        <v>0</v>
      </c>
      <c r="C76" s="19" t="s">
        <v>0</v>
      </c>
      <c r="D76" s="19" t="s">
        <v>0</v>
      </c>
      <c r="E76" s="18" t="s">
        <v>355</v>
      </c>
      <c r="F76" s="18" t="s">
        <v>254</v>
      </c>
      <c r="G76" s="14">
        <v>16.63</v>
      </c>
      <c r="H76" s="14">
        <v>1</v>
      </c>
      <c r="I76" s="14"/>
      <c r="J76" s="14">
        <f t="shared" si="2"/>
        <v>0</v>
      </c>
    </row>
    <row r="77" spans="1:10" ht="28.8" outlineLevel="4" x14ac:dyDescent="0.3">
      <c r="A77" s="18" t="s">
        <v>357</v>
      </c>
      <c r="B77" s="19" t="s">
        <v>0</v>
      </c>
      <c r="C77" s="19" t="s">
        <v>0</v>
      </c>
      <c r="D77" s="19" t="s">
        <v>0</v>
      </c>
      <c r="E77" s="18" t="s">
        <v>1430</v>
      </c>
      <c r="F77" s="18" t="s">
        <v>254</v>
      </c>
      <c r="G77" s="14">
        <v>2.2000000000000002</v>
      </c>
      <c r="H77" s="14">
        <v>1</v>
      </c>
      <c r="I77" s="14"/>
      <c r="J77" s="14">
        <f t="shared" si="2"/>
        <v>0</v>
      </c>
    </row>
    <row r="78" spans="1:10" outlineLevel="4" x14ac:dyDescent="0.3">
      <c r="A78" s="18" t="s">
        <v>359</v>
      </c>
      <c r="B78" s="19" t="s">
        <v>0</v>
      </c>
      <c r="C78" s="19" t="s">
        <v>0</v>
      </c>
      <c r="D78" s="19" t="s">
        <v>0</v>
      </c>
      <c r="E78" s="25" t="s">
        <v>358</v>
      </c>
      <c r="F78" s="18" t="s">
        <v>254</v>
      </c>
      <c r="G78" s="14">
        <v>5</v>
      </c>
      <c r="H78" s="14">
        <v>1</v>
      </c>
      <c r="I78" s="14"/>
      <c r="J78" s="14">
        <f t="shared" si="2"/>
        <v>0</v>
      </c>
    </row>
    <row r="79" spans="1:10" ht="28.8" outlineLevel="4" x14ac:dyDescent="0.3">
      <c r="A79" s="18" t="s">
        <v>361</v>
      </c>
      <c r="B79" s="19" t="s">
        <v>0</v>
      </c>
      <c r="C79" s="19" t="s">
        <v>0</v>
      </c>
      <c r="D79" s="19" t="s">
        <v>0</v>
      </c>
      <c r="E79" s="18" t="s">
        <v>360</v>
      </c>
      <c r="F79" s="18" t="s">
        <v>254</v>
      </c>
      <c r="G79" s="14">
        <v>1.84</v>
      </c>
      <c r="H79" s="14">
        <v>1</v>
      </c>
      <c r="I79" s="14"/>
      <c r="J79" s="14">
        <f t="shared" si="2"/>
        <v>0</v>
      </c>
    </row>
    <row r="80" spans="1:10" ht="28.8" outlineLevel="4" x14ac:dyDescent="0.3">
      <c r="A80" s="18" t="s">
        <v>363</v>
      </c>
      <c r="B80" s="19" t="s">
        <v>0</v>
      </c>
      <c r="C80" s="19" t="s">
        <v>0</v>
      </c>
      <c r="D80" s="19" t="s">
        <v>0</v>
      </c>
      <c r="E80" s="18" t="s">
        <v>362</v>
      </c>
      <c r="F80" s="18" t="s">
        <v>254</v>
      </c>
      <c r="G80" s="14">
        <v>4.83</v>
      </c>
      <c r="H80" s="14">
        <v>1</v>
      </c>
      <c r="I80" s="14"/>
      <c r="J80" s="14">
        <f t="shared" si="2"/>
        <v>0</v>
      </c>
    </row>
    <row r="81" spans="1:10" ht="28.8" outlineLevel="4" x14ac:dyDescent="0.3">
      <c r="A81" s="18" t="s">
        <v>365</v>
      </c>
      <c r="B81" s="19" t="s">
        <v>0</v>
      </c>
      <c r="C81" s="19" t="s">
        <v>0</v>
      </c>
      <c r="D81" s="19" t="s">
        <v>0</v>
      </c>
      <c r="E81" s="18" t="s">
        <v>364</v>
      </c>
      <c r="F81" s="18" t="s">
        <v>254</v>
      </c>
      <c r="G81" s="14">
        <v>2.25</v>
      </c>
      <c r="H81" s="14">
        <v>1</v>
      </c>
      <c r="I81" s="14"/>
      <c r="J81" s="14">
        <f t="shared" si="2"/>
        <v>0</v>
      </c>
    </row>
    <row r="82" spans="1:10" ht="28.8" outlineLevel="4" x14ac:dyDescent="0.3">
      <c r="A82" s="18" t="s">
        <v>366</v>
      </c>
      <c r="B82" s="19" t="s">
        <v>0</v>
      </c>
      <c r="C82" s="19" t="s">
        <v>0</v>
      </c>
      <c r="D82" s="19" t="s">
        <v>0</v>
      </c>
      <c r="E82" s="18" t="s">
        <v>1431</v>
      </c>
      <c r="F82" s="18" t="s">
        <v>254</v>
      </c>
      <c r="G82" s="14">
        <v>3.96</v>
      </c>
      <c r="H82" s="14">
        <v>1</v>
      </c>
      <c r="I82" s="14"/>
      <c r="J82" s="14">
        <f t="shared" si="2"/>
        <v>0</v>
      </c>
    </row>
    <row r="83" spans="1:10" ht="28.8" outlineLevel="4" x14ac:dyDescent="0.3">
      <c r="A83" s="18" t="s">
        <v>367</v>
      </c>
      <c r="B83" s="19" t="s">
        <v>0</v>
      </c>
      <c r="C83" s="19" t="s">
        <v>0</v>
      </c>
      <c r="D83" s="19" t="s">
        <v>0</v>
      </c>
      <c r="E83" s="18" t="s">
        <v>1432</v>
      </c>
      <c r="F83" s="18" t="s">
        <v>254</v>
      </c>
      <c r="G83" s="14">
        <v>2.8</v>
      </c>
      <c r="H83" s="14">
        <v>1</v>
      </c>
      <c r="I83" s="14"/>
      <c r="J83" s="14">
        <f t="shared" si="2"/>
        <v>0</v>
      </c>
    </row>
    <row r="84" spans="1:10" ht="28.8" outlineLevel="4" x14ac:dyDescent="0.3">
      <c r="A84" s="18" t="s">
        <v>368</v>
      </c>
      <c r="B84" s="19" t="s">
        <v>0</v>
      </c>
      <c r="C84" s="19" t="s">
        <v>0</v>
      </c>
      <c r="D84" s="19" t="s">
        <v>0</v>
      </c>
      <c r="E84" s="18" t="s">
        <v>1433</v>
      </c>
      <c r="F84" s="18" t="s">
        <v>254</v>
      </c>
      <c r="G84" s="14">
        <v>2</v>
      </c>
      <c r="H84" s="14">
        <v>1</v>
      </c>
      <c r="I84" s="14"/>
      <c r="J84" s="14">
        <f t="shared" si="2"/>
        <v>0</v>
      </c>
    </row>
    <row r="85" spans="1:10" ht="43.2" outlineLevel="4" x14ac:dyDescent="0.3">
      <c r="A85" s="18" t="s">
        <v>369</v>
      </c>
      <c r="B85" s="19" t="s">
        <v>0</v>
      </c>
      <c r="C85" s="19" t="s">
        <v>0</v>
      </c>
      <c r="D85" s="19" t="s">
        <v>0</v>
      </c>
      <c r="E85" s="25" t="s">
        <v>1434</v>
      </c>
      <c r="F85" s="18" t="s">
        <v>254</v>
      </c>
      <c r="G85" s="14">
        <v>4.96</v>
      </c>
      <c r="H85" s="14">
        <v>1</v>
      </c>
      <c r="I85" s="14"/>
      <c r="J85" s="14">
        <f t="shared" si="2"/>
        <v>0</v>
      </c>
    </row>
    <row r="86" spans="1:10" ht="28.8" outlineLevel="4" x14ac:dyDescent="0.3">
      <c r="A86" s="18" t="s">
        <v>370</v>
      </c>
      <c r="B86" s="19" t="s">
        <v>0</v>
      </c>
      <c r="C86" s="19" t="s">
        <v>0</v>
      </c>
      <c r="D86" s="19" t="s">
        <v>0</v>
      </c>
      <c r="E86" s="18" t="s">
        <v>1482</v>
      </c>
      <c r="F86" s="18" t="s">
        <v>254</v>
      </c>
      <c r="G86" s="14">
        <v>4.32</v>
      </c>
      <c r="H86" s="14">
        <v>1</v>
      </c>
      <c r="I86" s="14"/>
      <c r="J86" s="14">
        <f t="shared" si="2"/>
        <v>0</v>
      </c>
    </row>
    <row r="87" spans="1:10" outlineLevel="4" x14ac:dyDescent="0.3">
      <c r="A87" s="18" t="s">
        <v>372</v>
      </c>
      <c r="B87" s="19" t="s">
        <v>0</v>
      </c>
      <c r="C87" s="19" t="s">
        <v>0</v>
      </c>
      <c r="D87" s="19" t="s">
        <v>0</v>
      </c>
      <c r="E87" s="25" t="s">
        <v>371</v>
      </c>
      <c r="F87" s="18" t="s">
        <v>254</v>
      </c>
      <c r="G87" s="14">
        <v>1.85</v>
      </c>
      <c r="H87" s="14">
        <v>1</v>
      </c>
      <c r="I87" s="14"/>
      <c r="J87" s="14">
        <f t="shared" si="2"/>
        <v>0</v>
      </c>
    </row>
    <row r="88" spans="1:10" outlineLevel="4" x14ac:dyDescent="0.3">
      <c r="A88" s="18" t="s">
        <v>374</v>
      </c>
      <c r="B88" s="19" t="s">
        <v>0</v>
      </c>
      <c r="C88" s="19" t="s">
        <v>0</v>
      </c>
      <c r="D88" s="19" t="s">
        <v>0</v>
      </c>
      <c r="E88" s="18" t="s">
        <v>373</v>
      </c>
      <c r="F88" s="18" t="s">
        <v>254</v>
      </c>
      <c r="G88" s="14">
        <v>1.85</v>
      </c>
      <c r="H88" s="14">
        <v>1</v>
      </c>
      <c r="I88" s="14"/>
      <c r="J88" s="14">
        <f t="shared" si="2"/>
        <v>0</v>
      </c>
    </row>
    <row r="89" spans="1:10" outlineLevel="3" x14ac:dyDescent="0.3">
      <c r="A89" s="13" t="s">
        <v>375</v>
      </c>
      <c r="B89" s="10" t="s">
        <v>0</v>
      </c>
      <c r="C89" s="10" t="s">
        <v>0</v>
      </c>
      <c r="D89" s="10" t="s">
        <v>0</v>
      </c>
      <c r="E89" s="13" t="s">
        <v>70</v>
      </c>
      <c r="F89" s="10" t="s">
        <v>0</v>
      </c>
      <c r="G89" s="10" t="s">
        <v>0</v>
      </c>
      <c r="H89" s="10" t="s">
        <v>0</v>
      </c>
      <c r="I89" s="10" t="s">
        <v>0</v>
      </c>
      <c r="J89" s="22">
        <f>SUM(J90:J103)</f>
        <v>0</v>
      </c>
    </row>
    <row r="90" spans="1:10" ht="28.8" outlineLevel="4" x14ac:dyDescent="0.3">
      <c r="A90" s="25" t="s">
        <v>376</v>
      </c>
      <c r="B90" s="19" t="s">
        <v>0</v>
      </c>
      <c r="C90" s="19" t="s">
        <v>0</v>
      </c>
      <c r="D90" s="19" t="s">
        <v>0</v>
      </c>
      <c r="E90" s="25" t="s">
        <v>1481</v>
      </c>
      <c r="F90" s="18" t="s">
        <v>254</v>
      </c>
      <c r="G90" s="14">
        <v>9</v>
      </c>
      <c r="H90" s="14">
        <v>1</v>
      </c>
      <c r="I90" s="14"/>
      <c r="J90" s="14">
        <f t="shared" ref="J90:J103" si="3">ROUND(G90*I90, 2)</f>
        <v>0</v>
      </c>
    </row>
    <row r="91" spans="1:10" ht="43.2" outlineLevel="4" x14ac:dyDescent="0.3">
      <c r="A91" s="18" t="s">
        <v>377</v>
      </c>
      <c r="B91" s="19" t="s">
        <v>0</v>
      </c>
      <c r="C91" s="19" t="s">
        <v>0</v>
      </c>
      <c r="D91" s="19" t="s">
        <v>0</v>
      </c>
      <c r="E91" s="18" t="s">
        <v>1483</v>
      </c>
      <c r="F91" s="18" t="s">
        <v>254</v>
      </c>
      <c r="G91" s="14">
        <v>1.85</v>
      </c>
      <c r="H91" s="14">
        <v>1</v>
      </c>
      <c r="I91" s="14"/>
      <c r="J91" s="14">
        <f t="shared" si="3"/>
        <v>0</v>
      </c>
    </row>
    <row r="92" spans="1:10" outlineLevel="4" x14ac:dyDescent="0.3">
      <c r="A92" s="18" t="s">
        <v>379</v>
      </c>
      <c r="B92" s="19" t="s">
        <v>0</v>
      </c>
      <c r="C92" s="19" t="s">
        <v>0</v>
      </c>
      <c r="D92" s="19" t="s">
        <v>0</v>
      </c>
      <c r="E92" s="18" t="s">
        <v>378</v>
      </c>
      <c r="F92" s="18" t="s">
        <v>254</v>
      </c>
      <c r="G92" s="14">
        <v>6</v>
      </c>
      <c r="H92" s="14">
        <v>1</v>
      </c>
      <c r="I92" s="14"/>
      <c r="J92" s="14">
        <f t="shared" si="3"/>
        <v>0</v>
      </c>
    </row>
    <row r="93" spans="1:10" ht="57.6" outlineLevel="4" x14ac:dyDescent="0.3">
      <c r="A93" s="18" t="s">
        <v>380</v>
      </c>
      <c r="B93" s="19" t="s">
        <v>0</v>
      </c>
      <c r="C93" s="19" t="s">
        <v>0</v>
      </c>
      <c r="D93" s="19" t="s">
        <v>0</v>
      </c>
      <c r="E93" s="18" t="s">
        <v>1516</v>
      </c>
      <c r="F93" s="18" t="s">
        <v>254</v>
      </c>
      <c r="G93" s="14">
        <v>18.75</v>
      </c>
      <c r="H93" s="14">
        <v>1</v>
      </c>
      <c r="I93" s="14"/>
      <c r="J93" s="14">
        <f t="shared" si="3"/>
        <v>0</v>
      </c>
    </row>
    <row r="94" spans="1:10" outlineLevel="4" x14ac:dyDescent="0.3">
      <c r="A94" s="25" t="s">
        <v>382</v>
      </c>
      <c r="B94" s="19" t="s">
        <v>0</v>
      </c>
      <c r="C94" s="19" t="s">
        <v>0</v>
      </c>
      <c r="D94" s="19" t="s">
        <v>0</v>
      </c>
      <c r="E94" s="25" t="s">
        <v>381</v>
      </c>
      <c r="F94" s="18" t="s">
        <v>254</v>
      </c>
      <c r="G94" s="14">
        <v>4.92</v>
      </c>
      <c r="H94" s="14">
        <v>1</v>
      </c>
      <c r="I94" s="14"/>
      <c r="J94" s="14">
        <f t="shared" si="3"/>
        <v>0</v>
      </c>
    </row>
    <row r="95" spans="1:10" ht="28.8" outlineLevel="4" x14ac:dyDescent="0.3">
      <c r="A95" s="18" t="s">
        <v>383</v>
      </c>
      <c r="B95" s="19" t="s">
        <v>0</v>
      </c>
      <c r="C95" s="19" t="s">
        <v>0</v>
      </c>
      <c r="D95" s="19" t="s">
        <v>0</v>
      </c>
      <c r="E95" s="18" t="s">
        <v>1488</v>
      </c>
      <c r="F95" s="18" t="s">
        <v>254</v>
      </c>
      <c r="G95" s="14">
        <v>3.69</v>
      </c>
      <c r="H95" s="14">
        <v>1</v>
      </c>
      <c r="I95" s="14"/>
      <c r="J95" s="14">
        <f t="shared" si="3"/>
        <v>0</v>
      </c>
    </row>
    <row r="96" spans="1:10" ht="18" customHeight="1" outlineLevel="4" x14ac:dyDescent="0.3">
      <c r="A96" s="18" t="s">
        <v>384</v>
      </c>
      <c r="B96" s="19" t="s">
        <v>0</v>
      </c>
      <c r="C96" s="19" t="s">
        <v>0</v>
      </c>
      <c r="D96" s="19" t="s">
        <v>0</v>
      </c>
      <c r="E96" s="18" t="s">
        <v>1487</v>
      </c>
      <c r="F96" s="18" t="s">
        <v>254</v>
      </c>
      <c r="G96" s="14">
        <v>7.38</v>
      </c>
      <c r="H96" s="14">
        <v>1</v>
      </c>
      <c r="I96" s="14"/>
      <c r="J96" s="14">
        <f t="shared" si="3"/>
        <v>0</v>
      </c>
    </row>
    <row r="97" spans="1:10" ht="19.8" customHeight="1" outlineLevel="4" x14ac:dyDescent="0.3">
      <c r="A97" s="18" t="s">
        <v>385</v>
      </c>
      <c r="B97" s="19" t="s">
        <v>0</v>
      </c>
      <c r="C97" s="19" t="s">
        <v>0</v>
      </c>
      <c r="D97" s="19" t="s">
        <v>0</v>
      </c>
      <c r="E97" s="18" t="s">
        <v>1489</v>
      </c>
      <c r="F97" s="18" t="s">
        <v>254</v>
      </c>
      <c r="G97" s="14">
        <v>2.15</v>
      </c>
      <c r="H97" s="14">
        <v>1</v>
      </c>
      <c r="I97" s="14"/>
      <c r="J97" s="14">
        <f t="shared" si="3"/>
        <v>0</v>
      </c>
    </row>
    <row r="98" spans="1:10" ht="42.6" customHeight="1" outlineLevel="4" x14ac:dyDescent="0.3">
      <c r="A98" s="18" t="s">
        <v>386</v>
      </c>
      <c r="B98" s="19" t="s">
        <v>0</v>
      </c>
      <c r="C98" s="19" t="s">
        <v>0</v>
      </c>
      <c r="D98" s="19" t="s">
        <v>0</v>
      </c>
      <c r="E98" s="18" t="s">
        <v>1486</v>
      </c>
      <c r="F98" s="18" t="s">
        <v>254</v>
      </c>
      <c r="G98" s="14">
        <v>5.54</v>
      </c>
      <c r="H98" s="14">
        <v>1</v>
      </c>
      <c r="I98" s="14"/>
      <c r="J98" s="14">
        <f t="shared" si="3"/>
        <v>0</v>
      </c>
    </row>
    <row r="99" spans="1:10" ht="43.2" outlineLevel="4" x14ac:dyDescent="0.3">
      <c r="A99" s="18" t="s">
        <v>387</v>
      </c>
      <c r="B99" s="19" t="s">
        <v>0</v>
      </c>
      <c r="C99" s="19" t="s">
        <v>0</v>
      </c>
      <c r="D99" s="19" t="s">
        <v>0</v>
      </c>
      <c r="E99" s="18" t="s">
        <v>1444</v>
      </c>
      <c r="F99" s="18" t="s">
        <v>254</v>
      </c>
      <c r="G99" s="14">
        <v>1.91</v>
      </c>
      <c r="H99" s="14">
        <v>1</v>
      </c>
      <c r="I99" s="14"/>
      <c r="J99" s="14">
        <f t="shared" si="3"/>
        <v>0</v>
      </c>
    </row>
    <row r="100" spans="1:10" ht="43.2" outlineLevel="4" x14ac:dyDescent="0.3">
      <c r="A100" s="18" t="s">
        <v>388</v>
      </c>
      <c r="B100" s="19" t="s">
        <v>0</v>
      </c>
      <c r="C100" s="19" t="s">
        <v>0</v>
      </c>
      <c r="D100" s="19" t="s">
        <v>0</v>
      </c>
      <c r="E100" s="18" t="s">
        <v>1445</v>
      </c>
      <c r="F100" s="18" t="s">
        <v>254</v>
      </c>
      <c r="G100" s="14">
        <v>5.54</v>
      </c>
      <c r="H100" s="14">
        <v>1</v>
      </c>
      <c r="I100" s="14"/>
      <c r="J100" s="14">
        <f t="shared" si="3"/>
        <v>0</v>
      </c>
    </row>
    <row r="101" spans="1:10" ht="43.2" outlineLevel="4" x14ac:dyDescent="0.3">
      <c r="A101" s="18" t="s">
        <v>389</v>
      </c>
      <c r="B101" s="19" t="s">
        <v>0</v>
      </c>
      <c r="C101" s="19" t="s">
        <v>0</v>
      </c>
      <c r="D101" s="19" t="s">
        <v>0</v>
      </c>
      <c r="E101" s="18" t="s">
        <v>1446</v>
      </c>
      <c r="F101" s="18" t="s">
        <v>254</v>
      </c>
      <c r="G101" s="14">
        <v>3.6</v>
      </c>
      <c r="H101" s="14">
        <v>1</v>
      </c>
      <c r="I101" s="14"/>
      <c r="J101" s="14">
        <f t="shared" si="3"/>
        <v>0</v>
      </c>
    </row>
    <row r="102" spans="1:10" ht="43.2" outlineLevel="4" x14ac:dyDescent="0.3">
      <c r="A102" s="18" t="s">
        <v>390</v>
      </c>
      <c r="B102" s="19" t="s">
        <v>0</v>
      </c>
      <c r="C102" s="19" t="s">
        <v>0</v>
      </c>
      <c r="D102" s="19" t="s">
        <v>0</v>
      </c>
      <c r="E102" s="18" t="s">
        <v>1447</v>
      </c>
      <c r="F102" s="18" t="s">
        <v>254</v>
      </c>
      <c r="G102" s="14">
        <v>29.52</v>
      </c>
      <c r="H102" s="14">
        <v>1</v>
      </c>
      <c r="I102" s="14"/>
      <c r="J102" s="14">
        <f t="shared" si="3"/>
        <v>0</v>
      </c>
    </row>
    <row r="103" spans="1:10" ht="43.2" outlineLevel="4" x14ac:dyDescent="0.3">
      <c r="A103" s="18" t="s">
        <v>391</v>
      </c>
      <c r="B103" s="19" t="s">
        <v>0</v>
      </c>
      <c r="C103" s="19" t="s">
        <v>0</v>
      </c>
      <c r="D103" s="19" t="s">
        <v>0</v>
      </c>
      <c r="E103" s="18" t="s">
        <v>1448</v>
      </c>
      <c r="F103" s="18" t="s">
        <v>254</v>
      </c>
      <c r="G103" s="14">
        <v>5.4</v>
      </c>
      <c r="H103" s="14">
        <v>1</v>
      </c>
      <c r="I103" s="14"/>
      <c r="J103" s="14">
        <f t="shared" si="3"/>
        <v>0</v>
      </c>
    </row>
    <row r="104" spans="1:10" outlineLevel="3" x14ac:dyDescent="0.3">
      <c r="A104" s="13" t="s">
        <v>392</v>
      </c>
      <c r="B104" s="10" t="s">
        <v>0</v>
      </c>
      <c r="C104" s="10" t="s">
        <v>0</v>
      </c>
      <c r="D104" s="10" t="s">
        <v>0</v>
      </c>
      <c r="E104" s="13" t="s">
        <v>73</v>
      </c>
      <c r="F104" s="10" t="s">
        <v>0</v>
      </c>
      <c r="G104" s="10" t="s">
        <v>0</v>
      </c>
      <c r="H104" s="10" t="s">
        <v>0</v>
      </c>
      <c r="I104" s="10" t="s">
        <v>0</v>
      </c>
      <c r="J104" s="22">
        <f>SUM(J105:J108)</f>
        <v>0</v>
      </c>
    </row>
    <row r="105" spans="1:10" outlineLevel="4" x14ac:dyDescent="0.3">
      <c r="A105" s="18" t="s">
        <v>393</v>
      </c>
      <c r="B105" s="19" t="s">
        <v>0</v>
      </c>
      <c r="C105" s="19" t="s">
        <v>0</v>
      </c>
      <c r="D105" s="19" t="s">
        <v>0</v>
      </c>
      <c r="E105" s="18" t="s">
        <v>1498</v>
      </c>
      <c r="F105" s="18" t="s">
        <v>394</v>
      </c>
      <c r="G105" s="14">
        <v>9.35</v>
      </c>
      <c r="H105" s="14">
        <v>1</v>
      </c>
      <c r="I105" s="14"/>
      <c r="J105" s="14">
        <f>ROUND(G105*I105, 2)</f>
        <v>0</v>
      </c>
    </row>
    <row r="106" spans="1:10" outlineLevel="4" x14ac:dyDescent="0.3">
      <c r="A106" s="18" t="s">
        <v>395</v>
      </c>
      <c r="B106" s="19" t="s">
        <v>0</v>
      </c>
      <c r="C106" s="19" t="s">
        <v>0</v>
      </c>
      <c r="D106" s="19" t="s">
        <v>0</v>
      </c>
      <c r="E106" s="18" t="s">
        <v>1499</v>
      </c>
      <c r="F106" s="18" t="s">
        <v>394</v>
      </c>
      <c r="G106" s="14">
        <v>7.5</v>
      </c>
      <c r="H106" s="14">
        <v>1</v>
      </c>
      <c r="I106" s="14"/>
      <c r="J106" s="14">
        <f>ROUND(G106*I106, 2)</f>
        <v>0</v>
      </c>
    </row>
    <row r="107" spans="1:10" outlineLevel="4" x14ac:dyDescent="0.3">
      <c r="A107" s="18" t="s">
        <v>396</v>
      </c>
      <c r="B107" s="19" t="s">
        <v>0</v>
      </c>
      <c r="C107" s="19" t="s">
        <v>0</v>
      </c>
      <c r="D107" s="19" t="s">
        <v>0</v>
      </c>
      <c r="E107" s="18" t="s">
        <v>1501</v>
      </c>
      <c r="F107" s="18" t="s">
        <v>394</v>
      </c>
      <c r="G107" s="14">
        <v>8.26</v>
      </c>
      <c r="H107" s="14">
        <v>1</v>
      </c>
      <c r="I107" s="14"/>
      <c r="J107" s="14">
        <f>ROUND(G107*I107, 2)</f>
        <v>0</v>
      </c>
    </row>
    <row r="108" spans="1:10" outlineLevel="4" x14ac:dyDescent="0.3">
      <c r="A108" s="18" t="s">
        <v>397</v>
      </c>
      <c r="B108" s="19" t="s">
        <v>0</v>
      </c>
      <c r="C108" s="19" t="s">
        <v>0</v>
      </c>
      <c r="D108" s="19" t="s">
        <v>0</v>
      </c>
      <c r="E108" s="18" t="s">
        <v>1500</v>
      </c>
      <c r="F108" s="18" t="s">
        <v>394</v>
      </c>
      <c r="G108" s="14">
        <v>31.97</v>
      </c>
      <c r="H108" s="14">
        <v>1</v>
      </c>
      <c r="I108" s="14"/>
      <c r="J108" s="14">
        <f>ROUND(G108*I108, 2)</f>
        <v>0</v>
      </c>
    </row>
    <row r="109" spans="1:10" outlineLevel="3" x14ac:dyDescent="0.3">
      <c r="A109" s="13" t="s">
        <v>398</v>
      </c>
      <c r="B109" s="10" t="s">
        <v>0</v>
      </c>
      <c r="C109" s="10" t="s">
        <v>0</v>
      </c>
      <c r="D109" s="10" t="s">
        <v>0</v>
      </c>
      <c r="E109" s="13" t="s">
        <v>76</v>
      </c>
      <c r="F109" s="10" t="s">
        <v>0</v>
      </c>
      <c r="G109" s="10" t="s">
        <v>0</v>
      </c>
      <c r="H109" s="10" t="s">
        <v>0</v>
      </c>
      <c r="I109" s="10" t="s">
        <v>0</v>
      </c>
      <c r="J109" s="22">
        <f>SUM(J110:J119)</f>
        <v>0</v>
      </c>
    </row>
    <row r="110" spans="1:10" outlineLevel="4" x14ac:dyDescent="0.3">
      <c r="A110" s="18" t="s">
        <v>400</v>
      </c>
      <c r="B110" s="19" t="s">
        <v>0</v>
      </c>
      <c r="C110" s="19" t="s">
        <v>0</v>
      </c>
      <c r="D110" s="19" t="s">
        <v>0</v>
      </c>
      <c r="E110" s="18" t="s">
        <v>399</v>
      </c>
      <c r="F110" s="18" t="s">
        <v>254</v>
      </c>
      <c r="G110" s="14">
        <v>1.76</v>
      </c>
      <c r="H110" s="14">
        <v>1</v>
      </c>
      <c r="I110" s="14"/>
      <c r="J110" s="14">
        <f t="shared" ref="J110:J119" si="4">ROUND(G110*I110, 2)</f>
        <v>0</v>
      </c>
    </row>
    <row r="111" spans="1:10" outlineLevel="4" x14ac:dyDescent="0.3">
      <c r="A111" s="18" t="s">
        <v>402</v>
      </c>
      <c r="B111" s="19" t="s">
        <v>0</v>
      </c>
      <c r="C111" s="19" t="s">
        <v>0</v>
      </c>
      <c r="D111" s="19" t="s">
        <v>0</v>
      </c>
      <c r="E111" s="18" t="s">
        <v>401</v>
      </c>
      <c r="F111" s="18" t="s">
        <v>254</v>
      </c>
      <c r="G111" s="14">
        <v>6.47</v>
      </c>
      <c r="H111" s="14">
        <v>1</v>
      </c>
      <c r="I111" s="14"/>
      <c r="J111" s="14">
        <f t="shared" si="4"/>
        <v>0</v>
      </c>
    </row>
    <row r="112" spans="1:10" outlineLevel="4" x14ac:dyDescent="0.3">
      <c r="A112" s="18" t="s">
        <v>404</v>
      </c>
      <c r="B112" s="19" t="s">
        <v>0</v>
      </c>
      <c r="C112" s="19" t="s">
        <v>0</v>
      </c>
      <c r="D112" s="19" t="s">
        <v>0</v>
      </c>
      <c r="E112" s="18" t="s">
        <v>403</v>
      </c>
      <c r="F112" s="18" t="s">
        <v>394</v>
      </c>
      <c r="G112" s="14">
        <v>6.49</v>
      </c>
      <c r="H112" s="14">
        <v>1</v>
      </c>
      <c r="I112" s="14"/>
      <c r="J112" s="14">
        <f t="shared" si="4"/>
        <v>0</v>
      </c>
    </row>
    <row r="113" spans="1:10" ht="43.2" outlineLevel="4" x14ac:dyDescent="0.3">
      <c r="A113" s="18" t="s">
        <v>405</v>
      </c>
      <c r="B113" s="19" t="s">
        <v>0</v>
      </c>
      <c r="C113" s="19" t="s">
        <v>0</v>
      </c>
      <c r="D113" s="19" t="s">
        <v>0</v>
      </c>
      <c r="E113" s="25" t="s">
        <v>1441</v>
      </c>
      <c r="F113" s="18" t="s">
        <v>254</v>
      </c>
      <c r="G113" s="14">
        <v>15.3</v>
      </c>
      <c r="H113" s="14">
        <v>1</v>
      </c>
      <c r="I113" s="14"/>
      <c r="J113" s="14">
        <f t="shared" si="4"/>
        <v>0</v>
      </c>
    </row>
    <row r="114" spans="1:10" ht="43.2" outlineLevel="4" x14ac:dyDescent="0.3">
      <c r="A114" s="18" t="s">
        <v>406</v>
      </c>
      <c r="B114" s="19" t="s">
        <v>0</v>
      </c>
      <c r="C114" s="19" t="s">
        <v>0</v>
      </c>
      <c r="D114" s="19" t="s">
        <v>0</v>
      </c>
      <c r="E114" s="25" t="s">
        <v>1440</v>
      </c>
      <c r="F114" s="18" t="s">
        <v>254</v>
      </c>
      <c r="G114" s="14">
        <v>4.5</v>
      </c>
      <c r="H114" s="14">
        <v>1</v>
      </c>
      <c r="I114" s="14"/>
      <c r="J114" s="14">
        <f t="shared" si="4"/>
        <v>0</v>
      </c>
    </row>
    <row r="115" spans="1:10" outlineLevel="4" x14ac:dyDescent="0.3">
      <c r="A115" s="18" t="s">
        <v>408</v>
      </c>
      <c r="B115" s="19" t="s">
        <v>0</v>
      </c>
      <c r="C115" s="19" t="s">
        <v>0</v>
      </c>
      <c r="D115" s="19" t="s">
        <v>0</v>
      </c>
      <c r="E115" s="18" t="s">
        <v>407</v>
      </c>
      <c r="F115" s="18" t="s">
        <v>254</v>
      </c>
      <c r="G115" s="14">
        <v>0.36</v>
      </c>
      <c r="H115" s="14">
        <v>1</v>
      </c>
      <c r="I115" s="14"/>
      <c r="J115" s="14">
        <f t="shared" si="4"/>
        <v>0</v>
      </c>
    </row>
    <row r="116" spans="1:10" outlineLevel="4" x14ac:dyDescent="0.3">
      <c r="A116" s="18" t="s">
        <v>410</v>
      </c>
      <c r="B116" s="19" t="s">
        <v>0</v>
      </c>
      <c r="C116" s="19" t="s">
        <v>0</v>
      </c>
      <c r="D116" s="19" t="s">
        <v>0</v>
      </c>
      <c r="E116" s="18" t="s">
        <v>409</v>
      </c>
      <c r="F116" s="18" t="s">
        <v>254</v>
      </c>
      <c r="G116" s="14">
        <v>8.69</v>
      </c>
      <c r="H116" s="14">
        <v>1</v>
      </c>
      <c r="I116" s="14"/>
      <c r="J116" s="14">
        <f t="shared" si="4"/>
        <v>0</v>
      </c>
    </row>
    <row r="117" spans="1:10" outlineLevel="4" x14ac:dyDescent="0.3">
      <c r="A117" s="18" t="s">
        <v>411</v>
      </c>
      <c r="B117" s="19" t="s">
        <v>0</v>
      </c>
      <c r="C117" s="19" t="s">
        <v>0</v>
      </c>
      <c r="D117" s="19" t="s">
        <v>0</v>
      </c>
      <c r="E117" s="18" t="s">
        <v>1426</v>
      </c>
      <c r="F117" s="18" t="s">
        <v>254</v>
      </c>
      <c r="G117" s="14">
        <v>22.67</v>
      </c>
      <c r="H117" s="14">
        <v>1</v>
      </c>
      <c r="I117" s="14"/>
      <c r="J117" s="14">
        <f t="shared" si="4"/>
        <v>0</v>
      </c>
    </row>
    <row r="118" spans="1:10" outlineLevel="4" x14ac:dyDescent="0.3">
      <c r="A118" s="18" t="s">
        <v>413</v>
      </c>
      <c r="B118" s="19" t="s">
        <v>0</v>
      </c>
      <c r="C118" s="19" t="s">
        <v>0</v>
      </c>
      <c r="D118" s="19" t="s">
        <v>0</v>
      </c>
      <c r="E118" s="18" t="s">
        <v>412</v>
      </c>
      <c r="F118" s="18" t="s">
        <v>254</v>
      </c>
      <c r="G118" s="14">
        <v>1</v>
      </c>
      <c r="H118" s="14">
        <v>1</v>
      </c>
      <c r="I118" s="14"/>
      <c r="J118" s="14">
        <f t="shared" si="4"/>
        <v>0</v>
      </c>
    </row>
    <row r="119" spans="1:10" outlineLevel="4" x14ac:dyDescent="0.3">
      <c r="A119" s="18" t="s">
        <v>414</v>
      </c>
      <c r="B119" s="19" t="s">
        <v>0</v>
      </c>
      <c r="C119" s="19" t="s">
        <v>0</v>
      </c>
      <c r="D119" s="19" t="s">
        <v>0</v>
      </c>
      <c r="E119" s="18" t="s">
        <v>1427</v>
      </c>
      <c r="F119" s="18" t="s">
        <v>415</v>
      </c>
      <c r="G119" s="14">
        <v>1</v>
      </c>
      <c r="H119" s="14">
        <v>1</v>
      </c>
      <c r="I119" s="14"/>
      <c r="J119" s="14">
        <f t="shared" si="4"/>
        <v>0</v>
      </c>
    </row>
    <row r="120" spans="1:10" outlineLevel="2" x14ac:dyDescent="0.3">
      <c r="A120" s="11" t="s">
        <v>416</v>
      </c>
      <c r="B120" s="8" t="s">
        <v>0</v>
      </c>
      <c r="C120" s="8" t="s">
        <v>0</v>
      </c>
      <c r="D120" s="8" t="s">
        <v>0</v>
      </c>
      <c r="E120" s="11" t="s">
        <v>79</v>
      </c>
      <c r="F120" s="8" t="s">
        <v>0</v>
      </c>
      <c r="G120" s="8" t="s">
        <v>0</v>
      </c>
      <c r="H120" s="8" t="s">
        <v>0</v>
      </c>
      <c r="I120" s="8" t="s">
        <v>0</v>
      </c>
      <c r="J120" s="20">
        <f>'1 ARCHITEKTURA - KONSTRUKCJA - '!J121+'1 ARCHITEKTURA - KONSTRUKCJA - '!J124+'1 ARCHITEKTURA - KONSTRUKCJA - '!J130+'1 ARCHITEKTURA - KONSTRUKCJA - '!J137+'1 ARCHITEKTURA - KONSTRUKCJA - '!J148</f>
        <v>0</v>
      </c>
    </row>
    <row r="121" spans="1:10" outlineLevel="3" x14ac:dyDescent="0.3">
      <c r="A121" s="13" t="s">
        <v>417</v>
      </c>
      <c r="B121" s="10" t="s">
        <v>0</v>
      </c>
      <c r="C121" s="10" t="s">
        <v>0</v>
      </c>
      <c r="D121" s="10" t="s">
        <v>0</v>
      </c>
      <c r="E121" s="13" t="s">
        <v>82</v>
      </c>
      <c r="F121" s="10" t="s">
        <v>0</v>
      </c>
      <c r="G121" s="10" t="s">
        <v>0</v>
      </c>
      <c r="H121" s="10" t="s">
        <v>0</v>
      </c>
      <c r="I121" s="10" t="s">
        <v>0</v>
      </c>
      <c r="J121" s="22">
        <f>SUM(J122:J123)</f>
        <v>0</v>
      </c>
    </row>
    <row r="122" spans="1:10" ht="28.8" outlineLevel="4" x14ac:dyDescent="0.3">
      <c r="A122" s="18" t="s">
        <v>419</v>
      </c>
      <c r="B122" s="19" t="s">
        <v>0</v>
      </c>
      <c r="C122" s="19" t="s">
        <v>0</v>
      </c>
      <c r="D122" s="19" t="s">
        <v>0</v>
      </c>
      <c r="E122" s="18" t="s">
        <v>418</v>
      </c>
      <c r="F122" s="18" t="s">
        <v>254</v>
      </c>
      <c r="G122" s="14">
        <v>14.28</v>
      </c>
      <c r="H122" s="14">
        <v>1</v>
      </c>
      <c r="I122" s="14"/>
      <c r="J122" s="14">
        <f>ROUND(G122*I122, 2)</f>
        <v>0</v>
      </c>
    </row>
    <row r="123" spans="1:10" ht="28.8" outlineLevel="4" x14ac:dyDescent="0.3">
      <c r="A123" s="18" t="s">
        <v>421</v>
      </c>
      <c r="B123" s="19" t="s">
        <v>0</v>
      </c>
      <c r="C123" s="19" t="s">
        <v>0</v>
      </c>
      <c r="D123" s="19" t="s">
        <v>0</v>
      </c>
      <c r="E123" s="18" t="s">
        <v>420</v>
      </c>
      <c r="F123" s="18" t="s">
        <v>254</v>
      </c>
      <c r="G123" s="14">
        <v>55.34</v>
      </c>
      <c r="H123" s="14">
        <v>1</v>
      </c>
      <c r="I123" s="14"/>
      <c r="J123" s="14">
        <f>ROUND(G123*I123, 2)</f>
        <v>0</v>
      </c>
    </row>
    <row r="124" spans="1:10" outlineLevel="3" x14ac:dyDescent="0.3">
      <c r="A124" s="13" t="s">
        <v>422</v>
      </c>
      <c r="B124" s="10" t="s">
        <v>0</v>
      </c>
      <c r="C124" s="10" t="s">
        <v>0</v>
      </c>
      <c r="D124" s="10" t="s">
        <v>0</v>
      </c>
      <c r="E124" s="13" t="s">
        <v>85</v>
      </c>
      <c r="F124" s="10" t="s">
        <v>0</v>
      </c>
      <c r="G124" s="10" t="s">
        <v>0</v>
      </c>
      <c r="H124" s="10" t="s">
        <v>0</v>
      </c>
      <c r="I124" s="10" t="s">
        <v>0</v>
      </c>
      <c r="J124" s="22">
        <f>SUM(J125:J129)</f>
        <v>0</v>
      </c>
    </row>
    <row r="125" spans="1:10" ht="28.8" outlineLevel="4" x14ac:dyDescent="0.3">
      <c r="A125" s="18" t="s">
        <v>424</v>
      </c>
      <c r="B125" s="19" t="s">
        <v>0</v>
      </c>
      <c r="C125" s="19" t="s">
        <v>0</v>
      </c>
      <c r="D125" s="19" t="s">
        <v>0</v>
      </c>
      <c r="E125" s="18" t="s">
        <v>423</v>
      </c>
      <c r="F125" s="18" t="s">
        <v>254</v>
      </c>
      <c r="G125" s="14">
        <v>98.96</v>
      </c>
      <c r="H125" s="14">
        <v>1</v>
      </c>
      <c r="I125" s="14"/>
      <c r="J125" s="14">
        <f>ROUND(G125*I125, 2)</f>
        <v>0</v>
      </c>
    </row>
    <row r="126" spans="1:10" ht="28.8" outlineLevel="4" x14ac:dyDescent="0.3">
      <c r="A126" s="18" t="s">
        <v>426</v>
      </c>
      <c r="B126" s="19" t="s">
        <v>0</v>
      </c>
      <c r="C126" s="19" t="s">
        <v>0</v>
      </c>
      <c r="D126" s="19" t="s">
        <v>0</v>
      </c>
      <c r="E126" s="18" t="s">
        <v>425</v>
      </c>
      <c r="F126" s="18" t="s">
        <v>254</v>
      </c>
      <c r="G126" s="14">
        <v>174.5</v>
      </c>
      <c r="H126" s="14">
        <v>1</v>
      </c>
      <c r="I126" s="14"/>
      <c r="J126" s="14">
        <f>ROUND(G126*I126, 2)</f>
        <v>0</v>
      </c>
    </row>
    <row r="127" spans="1:10" ht="28.8" outlineLevel="4" x14ac:dyDescent="0.3">
      <c r="A127" s="18" t="s">
        <v>428</v>
      </c>
      <c r="B127" s="19" t="s">
        <v>0</v>
      </c>
      <c r="C127" s="19" t="s">
        <v>0</v>
      </c>
      <c r="D127" s="19" t="s">
        <v>0</v>
      </c>
      <c r="E127" s="18" t="s">
        <v>427</v>
      </c>
      <c r="F127" s="18" t="s">
        <v>254</v>
      </c>
      <c r="G127" s="14">
        <v>248.03</v>
      </c>
      <c r="H127" s="14">
        <v>1</v>
      </c>
      <c r="I127" s="14"/>
      <c r="J127" s="14">
        <f>ROUND(G127*I127, 2)</f>
        <v>0</v>
      </c>
    </row>
    <row r="128" spans="1:10" outlineLevel="4" x14ac:dyDescent="0.3">
      <c r="A128" s="18" t="s">
        <v>430</v>
      </c>
      <c r="B128" s="19" t="s">
        <v>0</v>
      </c>
      <c r="C128" s="19" t="s">
        <v>0</v>
      </c>
      <c r="D128" s="19" t="s">
        <v>0</v>
      </c>
      <c r="E128" s="18" t="s">
        <v>429</v>
      </c>
      <c r="F128" s="18" t="s">
        <v>254</v>
      </c>
      <c r="G128" s="14">
        <v>83.74</v>
      </c>
      <c r="H128" s="14">
        <v>1</v>
      </c>
      <c r="I128" s="14"/>
      <c r="J128" s="14">
        <f>ROUND(G128*I128, 2)</f>
        <v>0</v>
      </c>
    </row>
    <row r="129" spans="1:10" ht="50.4" customHeight="1" outlineLevel="4" x14ac:dyDescent="0.3">
      <c r="A129" s="18" t="s">
        <v>431</v>
      </c>
      <c r="B129" s="19" t="s">
        <v>0</v>
      </c>
      <c r="C129" s="19" t="s">
        <v>0</v>
      </c>
      <c r="D129" s="19" t="s">
        <v>0</v>
      </c>
      <c r="E129" s="25" t="s">
        <v>1537</v>
      </c>
      <c r="F129" s="18" t="s">
        <v>245</v>
      </c>
      <c r="G129" s="14">
        <v>1</v>
      </c>
      <c r="H129" s="14">
        <v>1</v>
      </c>
      <c r="I129" s="14"/>
      <c r="J129" s="14">
        <f>ROUND(G129*I129, 2)</f>
        <v>0</v>
      </c>
    </row>
    <row r="130" spans="1:10" outlineLevel="3" x14ac:dyDescent="0.3">
      <c r="A130" s="13" t="s">
        <v>432</v>
      </c>
      <c r="B130" s="10" t="s">
        <v>0</v>
      </c>
      <c r="C130" s="10" t="s">
        <v>0</v>
      </c>
      <c r="D130" s="10" t="s">
        <v>0</v>
      </c>
      <c r="E130" s="13" t="s">
        <v>88</v>
      </c>
      <c r="F130" s="10" t="s">
        <v>0</v>
      </c>
      <c r="G130" s="10" t="s">
        <v>0</v>
      </c>
      <c r="H130" s="10" t="s">
        <v>0</v>
      </c>
      <c r="I130" s="10" t="s">
        <v>0</v>
      </c>
      <c r="J130" s="22">
        <f>SUM(J131:J136)</f>
        <v>0</v>
      </c>
    </row>
    <row r="131" spans="1:10" ht="28.8" outlineLevel="4" x14ac:dyDescent="0.3">
      <c r="A131" s="18" t="s">
        <v>434</v>
      </c>
      <c r="B131" s="19" t="s">
        <v>0</v>
      </c>
      <c r="C131" s="19" t="s">
        <v>0</v>
      </c>
      <c r="D131" s="19" t="s">
        <v>0</v>
      </c>
      <c r="E131" s="18" t="s">
        <v>433</v>
      </c>
      <c r="F131" s="18" t="s">
        <v>254</v>
      </c>
      <c r="G131" s="14">
        <v>62.18</v>
      </c>
      <c r="H131" s="14">
        <v>1</v>
      </c>
      <c r="I131" s="14"/>
      <c r="J131" s="14">
        <f t="shared" ref="J131:J136" si="5">ROUND(G131*I131, 2)</f>
        <v>0</v>
      </c>
    </row>
    <row r="132" spans="1:10" ht="28.8" outlineLevel="4" x14ac:dyDescent="0.3">
      <c r="A132" s="18" t="s">
        <v>436</v>
      </c>
      <c r="B132" s="19" t="s">
        <v>0</v>
      </c>
      <c r="C132" s="19" t="s">
        <v>0</v>
      </c>
      <c r="D132" s="19" t="s">
        <v>0</v>
      </c>
      <c r="E132" s="18" t="s">
        <v>435</v>
      </c>
      <c r="F132" s="18" t="s">
        <v>254</v>
      </c>
      <c r="G132" s="14">
        <v>224.67</v>
      </c>
      <c r="H132" s="14">
        <v>1</v>
      </c>
      <c r="I132" s="14"/>
      <c r="J132" s="14">
        <f t="shared" si="5"/>
        <v>0</v>
      </c>
    </row>
    <row r="133" spans="1:10" ht="28.8" outlineLevel="4" x14ac:dyDescent="0.3">
      <c r="A133" s="18" t="s">
        <v>438</v>
      </c>
      <c r="B133" s="19" t="s">
        <v>0</v>
      </c>
      <c r="C133" s="19" t="s">
        <v>0</v>
      </c>
      <c r="D133" s="19" t="s">
        <v>0</v>
      </c>
      <c r="E133" s="18" t="s">
        <v>437</v>
      </c>
      <c r="F133" s="18" t="s">
        <v>254</v>
      </c>
      <c r="G133" s="14">
        <v>497.99</v>
      </c>
      <c r="H133" s="14">
        <v>1</v>
      </c>
      <c r="I133" s="14"/>
      <c r="J133" s="14">
        <f t="shared" si="5"/>
        <v>0</v>
      </c>
    </row>
    <row r="134" spans="1:10" ht="28.8" outlineLevel="4" x14ac:dyDescent="0.3">
      <c r="A134" s="18" t="s">
        <v>440</v>
      </c>
      <c r="B134" s="19" t="s">
        <v>0</v>
      </c>
      <c r="C134" s="19" t="s">
        <v>0</v>
      </c>
      <c r="D134" s="19" t="s">
        <v>0</v>
      </c>
      <c r="E134" s="18" t="s">
        <v>439</v>
      </c>
      <c r="F134" s="18" t="s">
        <v>254</v>
      </c>
      <c r="G134" s="14">
        <v>70.91</v>
      </c>
      <c r="H134" s="14">
        <v>1</v>
      </c>
      <c r="I134" s="14"/>
      <c r="J134" s="14">
        <f t="shared" si="5"/>
        <v>0</v>
      </c>
    </row>
    <row r="135" spans="1:10" ht="28.8" outlineLevel="4" x14ac:dyDescent="0.3">
      <c r="A135" s="18" t="s">
        <v>441</v>
      </c>
      <c r="B135" s="19" t="s">
        <v>0</v>
      </c>
      <c r="C135" s="19" t="s">
        <v>0</v>
      </c>
      <c r="D135" s="19" t="s">
        <v>0</v>
      </c>
      <c r="E135" s="25" t="s">
        <v>1435</v>
      </c>
      <c r="F135" s="18" t="s">
        <v>254</v>
      </c>
      <c r="G135" s="14">
        <v>28.64</v>
      </c>
      <c r="H135" s="14">
        <v>1</v>
      </c>
      <c r="I135" s="14"/>
      <c r="J135" s="14">
        <f t="shared" si="5"/>
        <v>0</v>
      </c>
    </row>
    <row r="136" spans="1:10" ht="28.8" outlineLevel="4" x14ac:dyDescent="0.3">
      <c r="A136" s="18" t="s">
        <v>442</v>
      </c>
      <c r="B136" s="19" t="s">
        <v>0</v>
      </c>
      <c r="C136" s="19" t="s">
        <v>0</v>
      </c>
      <c r="D136" s="19" t="s">
        <v>0</v>
      </c>
      <c r="E136" s="25" t="s">
        <v>1436</v>
      </c>
      <c r="F136" s="18" t="s">
        <v>254</v>
      </c>
      <c r="G136" s="14">
        <v>29.37</v>
      </c>
      <c r="H136" s="14">
        <v>1</v>
      </c>
      <c r="I136" s="14"/>
      <c r="J136" s="14">
        <f t="shared" si="5"/>
        <v>0</v>
      </c>
    </row>
    <row r="137" spans="1:10" outlineLevel="3" x14ac:dyDescent="0.3">
      <c r="A137" s="13" t="s">
        <v>443</v>
      </c>
      <c r="B137" s="10" t="s">
        <v>0</v>
      </c>
      <c r="C137" s="10" t="s">
        <v>0</v>
      </c>
      <c r="D137" s="10" t="s">
        <v>0</v>
      </c>
      <c r="E137" s="13" t="s">
        <v>91</v>
      </c>
      <c r="F137" s="10" t="s">
        <v>0</v>
      </c>
      <c r="G137" s="10" t="s">
        <v>0</v>
      </c>
      <c r="H137" s="10" t="s">
        <v>0</v>
      </c>
      <c r="I137" s="10" t="s">
        <v>0</v>
      </c>
      <c r="J137" s="22">
        <f>SUM(J138:J147)</f>
        <v>0</v>
      </c>
    </row>
    <row r="138" spans="1:10" ht="28.8" outlineLevel="4" x14ac:dyDescent="0.3">
      <c r="A138" s="18" t="s">
        <v>445</v>
      </c>
      <c r="B138" s="19" t="s">
        <v>0</v>
      </c>
      <c r="C138" s="19" t="s">
        <v>0</v>
      </c>
      <c r="D138" s="19" t="s">
        <v>0</v>
      </c>
      <c r="E138" s="18" t="s">
        <v>444</v>
      </c>
      <c r="F138" s="18" t="s">
        <v>254</v>
      </c>
      <c r="G138" s="14">
        <v>730.22</v>
      </c>
      <c r="H138" s="14">
        <v>1</v>
      </c>
      <c r="I138" s="14"/>
      <c r="J138" s="14">
        <f t="shared" ref="J138:J147" si="6">ROUND(G138*I138, 2)</f>
        <v>0</v>
      </c>
    </row>
    <row r="139" spans="1:10" outlineLevel="4" x14ac:dyDescent="0.3">
      <c r="A139" s="18" t="s">
        <v>447</v>
      </c>
      <c r="B139" s="19" t="s">
        <v>0</v>
      </c>
      <c r="C139" s="19" t="s">
        <v>0</v>
      </c>
      <c r="D139" s="19" t="s">
        <v>0</v>
      </c>
      <c r="E139" s="18" t="s">
        <v>446</v>
      </c>
      <c r="F139" s="18" t="s">
        <v>254</v>
      </c>
      <c r="G139" s="14">
        <v>302.79000000000002</v>
      </c>
      <c r="H139" s="14">
        <v>1</v>
      </c>
      <c r="I139" s="14"/>
      <c r="J139" s="14">
        <f t="shared" si="6"/>
        <v>0</v>
      </c>
    </row>
    <row r="140" spans="1:10" ht="28.8" outlineLevel="4" x14ac:dyDescent="0.3">
      <c r="A140" s="18" t="s">
        <v>449</v>
      </c>
      <c r="B140" s="19" t="s">
        <v>0</v>
      </c>
      <c r="C140" s="19" t="s">
        <v>0</v>
      </c>
      <c r="D140" s="19" t="s">
        <v>0</v>
      </c>
      <c r="E140" s="18" t="s">
        <v>448</v>
      </c>
      <c r="F140" s="18" t="s">
        <v>254</v>
      </c>
      <c r="G140" s="14">
        <v>235.55</v>
      </c>
      <c r="H140" s="14">
        <v>1</v>
      </c>
      <c r="I140" s="14"/>
      <c r="J140" s="14">
        <f t="shared" si="6"/>
        <v>0</v>
      </c>
    </row>
    <row r="141" spans="1:10" outlineLevel="4" x14ac:dyDescent="0.3">
      <c r="A141" s="18" t="s">
        <v>451</v>
      </c>
      <c r="B141" s="19" t="s">
        <v>0</v>
      </c>
      <c r="C141" s="19" t="s">
        <v>0</v>
      </c>
      <c r="D141" s="19" t="s">
        <v>0</v>
      </c>
      <c r="E141" s="18" t="s">
        <v>450</v>
      </c>
      <c r="F141" s="18" t="s">
        <v>254</v>
      </c>
      <c r="G141" s="14">
        <v>68.34</v>
      </c>
      <c r="H141" s="14">
        <v>1</v>
      </c>
      <c r="I141" s="14"/>
      <c r="J141" s="14">
        <f t="shared" si="6"/>
        <v>0</v>
      </c>
    </row>
    <row r="142" spans="1:10" outlineLevel="4" x14ac:dyDescent="0.3">
      <c r="A142" s="18" t="s">
        <v>453</v>
      </c>
      <c r="B142" s="19" t="s">
        <v>0</v>
      </c>
      <c r="C142" s="19" t="s">
        <v>0</v>
      </c>
      <c r="D142" s="19" t="s">
        <v>0</v>
      </c>
      <c r="E142" s="18" t="s">
        <v>452</v>
      </c>
      <c r="F142" s="18" t="s">
        <v>254</v>
      </c>
      <c r="G142" s="14">
        <v>78.63</v>
      </c>
      <c r="H142" s="14">
        <v>1</v>
      </c>
      <c r="I142" s="14"/>
      <c r="J142" s="14">
        <f t="shared" si="6"/>
        <v>0</v>
      </c>
    </row>
    <row r="143" spans="1:10" outlineLevel="4" x14ac:dyDescent="0.3">
      <c r="A143" s="18" t="s">
        <v>455</v>
      </c>
      <c r="B143" s="19" t="s">
        <v>0</v>
      </c>
      <c r="C143" s="19" t="s">
        <v>0</v>
      </c>
      <c r="D143" s="19" t="s">
        <v>0</v>
      </c>
      <c r="E143" s="18" t="s">
        <v>454</v>
      </c>
      <c r="F143" s="18" t="s">
        <v>254</v>
      </c>
      <c r="G143" s="14">
        <v>192.88</v>
      </c>
      <c r="H143" s="14">
        <v>1</v>
      </c>
      <c r="I143" s="14"/>
      <c r="J143" s="14">
        <f t="shared" si="6"/>
        <v>0</v>
      </c>
    </row>
    <row r="144" spans="1:10" outlineLevel="4" x14ac:dyDescent="0.3">
      <c r="A144" s="18" t="s">
        <v>457</v>
      </c>
      <c r="B144" s="19" t="s">
        <v>0</v>
      </c>
      <c r="C144" s="19" t="s">
        <v>0</v>
      </c>
      <c r="D144" s="19" t="s">
        <v>0</v>
      </c>
      <c r="E144" s="18" t="s">
        <v>456</v>
      </c>
      <c r="F144" s="18" t="s">
        <v>254</v>
      </c>
      <c r="G144" s="14">
        <v>1305.51</v>
      </c>
      <c r="H144" s="14">
        <v>1</v>
      </c>
      <c r="I144" s="14"/>
      <c r="J144" s="14">
        <f t="shared" si="6"/>
        <v>0</v>
      </c>
    </row>
    <row r="145" spans="1:10" outlineLevel="4" x14ac:dyDescent="0.3">
      <c r="A145" s="18" t="s">
        <v>459</v>
      </c>
      <c r="B145" s="19" t="s">
        <v>0</v>
      </c>
      <c r="C145" s="19" t="s">
        <v>0</v>
      </c>
      <c r="D145" s="19" t="s">
        <v>0</v>
      </c>
      <c r="E145" s="18" t="s">
        <v>458</v>
      </c>
      <c r="F145" s="18" t="s">
        <v>254</v>
      </c>
      <c r="G145" s="14">
        <v>363.9</v>
      </c>
      <c r="H145" s="14">
        <v>1</v>
      </c>
      <c r="I145" s="14"/>
      <c r="J145" s="14">
        <f t="shared" si="6"/>
        <v>0</v>
      </c>
    </row>
    <row r="146" spans="1:10" ht="43.2" outlineLevel="4" x14ac:dyDescent="0.3">
      <c r="A146" s="18" t="s">
        <v>460</v>
      </c>
      <c r="B146" s="19" t="s">
        <v>0</v>
      </c>
      <c r="C146" s="19" t="s">
        <v>0</v>
      </c>
      <c r="D146" s="19" t="s">
        <v>0</v>
      </c>
      <c r="E146" s="25" t="s">
        <v>1490</v>
      </c>
      <c r="F146" s="18" t="s">
        <v>254</v>
      </c>
      <c r="G146" s="14">
        <v>2091.25</v>
      </c>
      <c r="H146" s="14">
        <v>1</v>
      </c>
      <c r="I146" s="14"/>
      <c r="J146" s="14">
        <f t="shared" si="6"/>
        <v>0</v>
      </c>
    </row>
    <row r="147" spans="1:10" ht="43.2" outlineLevel="4" x14ac:dyDescent="0.3">
      <c r="A147" s="18" t="s">
        <v>461</v>
      </c>
      <c r="B147" s="19" t="s">
        <v>0</v>
      </c>
      <c r="C147" s="19" t="s">
        <v>0</v>
      </c>
      <c r="D147" s="19" t="s">
        <v>0</v>
      </c>
      <c r="E147" s="18" t="s">
        <v>1491</v>
      </c>
      <c r="F147" s="18" t="s">
        <v>254</v>
      </c>
      <c r="G147" s="14">
        <v>519.04</v>
      </c>
      <c r="H147" s="14">
        <v>1</v>
      </c>
      <c r="I147" s="14"/>
      <c r="J147" s="14">
        <f t="shared" si="6"/>
        <v>0</v>
      </c>
    </row>
    <row r="148" spans="1:10" outlineLevel="3" x14ac:dyDescent="0.3">
      <c r="A148" s="13" t="s">
        <v>462</v>
      </c>
      <c r="B148" s="10" t="s">
        <v>0</v>
      </c>
      <c r="C148" s="10" t="s">
        <v>0</v>
      </c>
      <c r="D148" s="10" t="s">
        <v>0</v>
      </c>
      <c r="E148" s="13" t="s">
        <v>94</v>
      </c>
      <c r="F148" s="10" t="s">
        <v>0</v>
      </c>
      <c r="G148" s="10" t="s">
        <v>0</v>
      </c>
      <c r="H148" s="10" t="s">
        <v>0</v>
      </c>
      <c r="I148" s="10" t="s">
        <v>0</v>
      </c>
      <c r="J148" s="22">
        <f>SUM(J149:J150)</f>
        <v>0</v>
      </c>
    </row>
    <row r="149" spans="1:10" ht="28.8" outlineLevel="4" x14ac:dyDescent="0.3">
      <c r="A149" s="18" t="s">
        <v>464</v>
      </c>
      <c r="B149" s="19" t="s">
        <v>0</v>
      </c>
      <c r="C149" s="19" t="s">
        <v>0</v>
      </c>
      <c r="D149" s="19" t="s">
        <v>0</v>
      </c>
      <c r="E149" s="18" t="s">
        <v>463</v>
      </c>
      <c r="F149" s="18" t="s">
        <v>254</v>
      </c>
      <c r="G149" s="14">
        <v>79.739999999999995</v>
      </c>
      <c r="H149" s="14">
        <v>1</v>
      </c>
      <c r="I149" s="14"/>
      <c r="J149" s="14">
        <f>ROUND(G149*I149, 2)</f>
        <v>0</v>
      </c>
    </row>
    <row r="150" spans="1:10" outlineLevel="4" x14ac:dyDescent="0.3">
      <c r="A150" s="18" t="s">
        <v>466</v>
      </c>
      <c r="B150" s="19" t="s">
        <v>0</v>
      </c>
      <c r="C150" s="19" t="s">
        <v>0</v>
      </c>
      <c r="D150" s="19" t="s">
        <v>0</v>
      </c>
      <c r="E150" s="25" t="s">
        <v>1437</v>
      </c>
      <c r="F150" s="18" t="s">
        <v>254</v>
      </c>
      <c r="G150" s="14">
        <v>258.76</v>
      </c>
      <c r="H150" s="14">
        <v>1</v>
      </c>
      <c r="I150" s="14"/>
      <c r="J150" s="14">
        <f>ROUND(G150*I150, 2)</f>
        <v>0</v>
      </c>
    </row>
    <row r="151" spans="1:10" outlineLevel="2" x14ac:dyDescent="0.3">
      <c r="A151" s="11" t="s">
        <v>467</v>
      </c>
      <c r="B151" s="8" t="s">
        <v>0</v>
      </c>
      <c r="C151" s="8" t="s">
        <v>0</v>
      </c>
      <c r="D151" s="8" t="s">
        <v>0</v>
      </c>
      <c r="E151" s="11" t="s">
        <v>97</v>
      </c>
      <c r="F151" s="8" t="s">
        <v>0</v>
      </c>
      <c r="G151" s="8" t="s">
        <v>0</v>
      </c>
      <c r="H151" s="8" t="s">
        <v>0</v>
      </c>
      <c r="I151" s="8" t="s">
        <v>0</v>
      </c>
      <c r="J151" s="20">
        <f>'1 ARCHITEKTURA - KONSTRUKCJA - '!J152+'1 ARCHITEKTURA - KONSTRUKCJA - '!J156+'1 ARCHITEKTURA - KONSTRUKCJA - '!J159</f>
        <v>0</v>
      </c>
    </row>
    <row r="152" spans="1:10" outlineLevel="3" x14ac:dyDescent="0.3">
      <c r="A152" s="13" t="s">
        <v>468</v>
      </c>
      <c r="B152" s="10" t="s">
        <v>0</v>
      </c>
      <c r="C152" s="10" t="s">
        <v>0</v>
      </c>
      <c r="D152" s="10" t="s">
        <v>0</v>
      </c>
      <c r="E152" s="13" t="s">
        <v>100</v>
      </c>
      <c r="F152" s="10" t="s">
        <v>0</v>
      </c>
      <c r="G152" s="10" t="s">
        <v>0</v>
      </c>
      <c r="H152" s="10" t="s">
        <v>0</v>
      </c>
      <c r="I152" s="10" t="s">
        <v>0</v>
      </c>
      <c r="J152" s="22">
        <f>SUM(J153:J155)</f>
        <v>0</v>
      </c>
    </row>
    <row r="153" spans="1:10" outlineLevel="4" x14ac:dyDescent="0.3">
      <c r="A153" s="18" t="s">
        <v>469</v>
      </c>
      <c r="B153" s="19" t="s">
        <v>0</v>
      </c>
      <c r="C153" s="19" t="s">
        <v>0</v>
      </c>
      <c r="D153" s="19" t="s">
        <v>0</v>
      </c>
      <c r="E153" s="18" t="s">
        <v>328</v>
      </c>
      <c r="F153" s="18" t="s">
        <v>254</v>
      </c>
      <c r="G153" s="14">
        <v>204.92</v>
      </c>
      <c r="H153" s="14">
        <v>1</v>
      </c>
      <c r="I153" s="14"/>
      <c r="J153" s="14">
        <f>ROUND(G153*I153, 2)</f>
        <v>0</v>
      </c>
    </row>
    <row r="154" spans="1:10" outlineLevel="4" x14ac:dyDescent="0.3">
      <c r="A154" s="18" t="s">
        <v>471</v>
      </c>
      <c r="B154" s="19" t="s">
        <v>0</v>
      </c>
      <c r="C154" s="19" t="s">
        <v>0</v>
      </c>
      <c r="D154" s="19" t="s">
        <v>0</v>
      </c>
      <c r="E154" s="18" t="s">
        <v>470</v>
      </c>
      <c r="F154" s="18" t="s">
        <v>254</v>
      </c>
      <c r="G154" s="14">
        <v>204.92</v>
      </c>
      <c r="H154" s="14">
        <v>1</v>
      </c>
      <c r="I154" s="14"/>
      <c r="J154" s="14">
        <f>ROUND(G154*I154, 2)</f>
        <v>0</v>
      </c>
    </row>
    <row r="155" spans="1:10" outlineLevel="4" x14ac:dyDescent="0.3">
      <c r="A155" s="18" t="s">
        <v>473</v>
      </c>
      <c r="B155" s="19" t="s">
        <v>0</v>
      </c>
      <c r="C155" s="19" t="s">
        <v>0</v>
      </c>
      <c r="D155" s="19" t="s">
        <v>0</v>
      </c>
      <c r="E155" s="18" t="s">
        <v>472</v>
      </c>
      <c r="F155" s="18" t="s">
        <v>254</v>
      </c>
      <c r="G155" s="14">
        <v>204.92</v>
      </c>
      <c r="H155" s="14">
        <v>1</v>
      </c>
      <c r="I155" s="14"/>
      <c r="J155" s="14">
        <f>ROUND(G155*I155, 2)</f>
        <v>0</v>
      </c>
    </row>
    <row r="156" spans="1:10" outlineLevel="3" x14ac:dyDescent="0.3">
      <c r="A156" s="13" t="s">
        <v>474</v>
      </c>
      <c r="B156" s="10" t="s">
        <v>0</v>
      </c>
      <c r="C156" s="10" t="s">
        <v>0</v>
      </c>
      <c r="D156" s="10" t="s">
        <v>0</v>
      </c>
      <c r="E156" s="13" t="s">
        <v>103</v>
      </c>
      <c r="F156" s="10" t="s">
        <v>0</v>
      </c>
      <c r="G156" s="10" t="s">
        <v>0</v>
      </c>
      <c r="H156" s="10" t="s">
        <v>0</v>
      </c>
      <c r="I156" s="10" t="s">
        <v>0</v>
      </c>
      <c r="J156" s="22">
        <f>SUM(J157:J158)</f>
        <v>0</v>
      </c>
    </row>
    <row r="157" spans="1:10" outlineLevel="4" x14ac:dyDescent="0.3">
      <c r="A157" s="18" t="s">
        <v>476</v>
      </c>
      <c r="B157" s="19" t="s">
        <v>0</v>
      </c>
      <c r="C157" s="19" t="s">
        <v>0</v>
      </c>
      <c r="D157" s="19" t="s">
        <v>0</v>
      </c>
      <c r="E157" s="18" t="s">
        <v>475</v>
      </c>
      <c r="F157" s="18" t="s">
        <v>254</v>
      </c>
      <c r="G157" s="14">
        <v>0.51</v>
      </c>
      <c r="H157" s="14">
        <v>1</v>
      </c>
      <c r="I157" s="14"/>
      <c r="J157" s="14">
        <f>ROUND(G157*I157, 2)</f>
        <v>0</v>
      </c>
    </row>
    <row r="158" spans="1:10" outlineLevel="4" x14ac:dyDescent="0.3">
      <c r="A158" s="18" t="s">
        <v>478</v>
      </c>
      <c r="B158" s="19" t="s">
        <v>0</v>
      </c>
      <c r="C158" s="19" t="s">
        <v>0</v>
      </c>
      <c r="D158" s="19" t="s">
        <v>0</v>
      </c>
      <c r="E158" s="18" t="s">
        <v>477</v>
      </c>
      <c r="F158" s="18" t="s">
        <v>254</v>
      </c>
      <c r="G158" s="14">
        <v>15.05</v>
      </c>
      <c r="H158" s="14">
        <v>1</v>
      </c>
      <c r="I158" s="14"/>
      <c r="J158" s="14">
        <f>ROUND(G158*I158, 2)</f>
        <v>0</v>
      </c>
    </row>
    <row r="159" spans="1:10" outlineLevel="3" x14ac:dyDescent="0.3">
      <c r="A159" s="13" t="s">
        <v>479</v>
      </c>
      <c r="B159" s="10" t="s">
        <v>0</v>
      </c>
      <c r="C159" s="10" t="s">
        <v>0</v>
      </c>
      <c r="D159" s="10" t="s">
        <v>0</v>
      </c>
      <c r="E159" s="13" t="s">
        <v>106</v>
      </c>
      <c r="F159" s="10" t="s">
        <v>0</v>
      </c>
      <c r="G159" s="10" t="s">
        <v>0</v>
      </c>
      <c r="H159" s="10" t="s">
        <v>0</v>
      </c>
      <c r="I159" s="10" t="s">
        <v>0</v>
      </c>
      <c r="J159" s="22">
        <f>SUM(J160:J167)</f>
        <v>0</v>
      </c>
    </row>
    <row r="160" spans="1:10" outlineLevel="4" x14ac:dyDescent="0.3">
      <c r="A160" s="18" t="s">
        <v>481</v>
      </c>
      <c r="B160" s="19" t="s">
        <v>0</v>
      </c>
      <c r="C160" s="19" t="s">
        <v>0</v>
      </c>
      <c r="D160" s="19" t="s">
        <v>0</v>
      </c>
      <c r="E160" s="18" t="s">
        <v>480</v>
      </c>
      <c r="F160" s="18" t="s">
        <v>254</v>
      </c>
      <c r="G160" s="14">
        <v>30.08</v>
      </c>
      <c r="H160" s="14">
        <v>1</v>
      </c>
      <c r="I160" s="14"/>
      <c r="J160" s="14">
        <f t="shared" ref="J160:J167" si="7">ROUND(G160*I160, 2)</f>
        <v>0</v>
      </c>
    </row>
    <row r="161" spans="1:13" ht="28.8" outlineLevel="4" x14ac:dyDescent="0.3">
      <c r="A161" s="18" t="s">
        <v>482</v>
      </c>
      <c r="B161" s="19" t="s">
        <v>0</v>
      </c>
      <c r="C161" s="19" t="s">
        <v>0</v>
      </c>
      <c r="D161" s="19" t="s">
        <v>0</v>
      </c>
      <c r="E161" s="28" t="s">
        <v>1517</v>
      </c>
      <c r="F161" s="18" t="s">
        <v>254</v>
      </c>
      <c r="G161" s="14">
        <v>470.13</v>
      </c>
      <c r="H161" s="14">
        <v>1</v>
      </c>
      <c r="I161" s="14"/>
      <c r="J161" s="14">
        <f t="shared" si="7"/>
        <v>0</v>
      </c>
    </row>
    <row r="162" spans="1:13" ht="28.8" outlineLevel="4" x14ac:dyDescent="0.3">
      <c r="A162" s="18" t="s">
        <v>484</v>
      </c>
      <c r="B162" s="19" t="s">
        <v>0</v>
      </c>
      <c r="C162" s="19" t="s">
        <v>0</v>
      </c>
      <c r="D162" s="19" t="s">
        <v>0</v>
      </c>
      <c r="E162" s="27" t="s">
        <v>483</v>
      </c>
      <c r="F162" s="18" t="s">
        <v>394</v>
      </c>
      <c r="G162" s="14">
        <v>312.52999999999997</v>
      </c>
      <c r="H162" s="14">
        <v>1</v>
      </c>
      <c r="I162" s="14"/>
      <c r="J162" s="14">
        <f t="shared" si="7"/>
        <v>0</v>
      </c>
    </row>
    <row r="163" spans="1:13" ht="28.8" outlineLevel="4" x14ac:dyDescent="0.3">
      <c r="A163" s="18" t="s">
        <v>485</v>
      </c>
      <c r="B163" s="19" t="s">
        <v>0</v>
      </c>
      <c r="C163" s="19" t="s">
        <v>0</v>
      </c>
      <c r="D163" s="19" t="s">
        <v>0</v>
      </c>
      <c r="E163" s="18" t="s">
        <v>1497</v>
      </c>
      <c r="F163" s="18" t="s">
        <v>254</v>
      </c>
      <c r="G163" s="14">
        <v>22.09</v>
      </c>
      <c r="H163" s="14">
        <v>1</v>
      </c>
      <c r="I163" s="14"/>
      <c r="J163" s="14">
        <f t="shared" si="7"/>
        <v>0</v>
      </c>
    </row>
    <row r="164" spans="1:13" ht="28.8" outlineLevel="4" x14ac:dyDescent="0.3">
      <c r="A164" s="18"/>
      <c r="B164" s="19"/>
      <c r="C164" s="19"/>
      <c r="D164" s="19"/>
      <c r="E164" s="28" t="s">
        <v>1540</v>
      </c>
      <c r="F164" s="18" t="s">
        <v>254</v>
      </c>
      <c r="G164" s="14">
        <v>1060.74</v>
      </c>
      <c r="H164" s="14"/>
      <c r="I164" s="14"/>
      <c r="J164" s="14">
        <f t="shared" si="7"/>
        <v>0</v>
      </c>
      <c r="L164" s="26"/>
      <c r="M164" s="26"/>
    </row>
    <row r="165" spans="1:13" outlineLevel="4" x14ac:dyDescent="0.3">
      <c r="A165" s="18" t="s">
        <v>486</v>
      </c>
      <c r="B165" s="19" t="s">
        <v>0</v>
      </c>
      <c r="C165" s="19" t="s">
        <v>0</v>
      </c>
      <c r="D165" s="19" t="s">
        <v>0</v>
      </c>
      <c r="E165" s="29" t="s">
        <v>1538</v>
      </c>
      <c r="F165" s="18" t="s">
        <v>254</v>
      </c>
      <c r="G165" s="14">
        <v>396.37</v>
      </c>
      <c r="H165" s="14">
        <v>1</v>
      </c>
      <c r="I165" s="14"/>
      <c r="J165" s="14">
        <f t="shared" si="7"/>
        <v>0</v>
      </c>
      <c r="L165" s="26"/>
    </row>
    <row r="166" spans="1:13" ht="28.8" outlineLevel="4" x14ac:dyDescent="0.3">
      <c r="A166" s="18" t="s">
        <v>487</v>
      </c>
      <c r="B166" s="19" t="s">
        <v>0</v>
      </c>
      <c r="C166" s="19" t="s">
        <v>0</v>
      </c>
      <c r="D166" s="19" t="s">
        <v>0</v>
      </c>
      <c r="E166" s="18" t="s">
        <v>1529</v>
      </c>
      <c r="F166" s="18" t="s">
        <v>254</v>
      </c>
      <c r="G166" s="14">
        <v>109</v>
      </c>
      <c r="H166" s="14">
        <v>1</v>
      </c>
      <c r="I166" s="14"/>
      <c r="J166" s="14">
        <f t="shared" si="7"/>
        <v>0</v>
      </c>
      <c r="L166" s="26"/>
    </row>
    <row r="167" spans="1:13" outlineLevel="4" x14ac:dyDescent="0.3">
      <c r="A167" s="18" t="s">
        <v>489</v>
      </c>
      <c r="B167" s="19" t="s">
        <v>0</v>
      </c>
      <c r="C167" s="19" t="s">
        <v>0</v>
      </c>
      <c r="D167" s="19" t="s">
        <v>0</v>
      </c>
      <c r="E167" s="18" t="s">
        <v>488</v>
      </c>
      <c r="F167" s="18" t="s">
        <v>394</v>
      </c>
      <c r="G167" s="14">
        <v>76.069999999999993</v>
      </c>
      <c r="H167" s="14">
        <v>1</v>
      </c>
      <c r="I167" s="14"/>
      <c r="J167" s="14">
        <f t="shared" si="7"/>
        <v>0</v>
      </c>
    </row>
    <row r="168" spans="1:13" outlineLevel="2" x14ac:dyDescent="0.3">
      <c r="A168" s="11" t="s">
        <v>490</v>
      </c>
      <c r="B168" s="8" t="s">
        <v>0</v>
      </c>
      <c r="C168" s="8" t="s">
        <v>0</v>
      </c>
      <c r="D168" s="8" t="s">
        <v>0</v>
      </c>
      <c r="E168" s="11" t="s">
        <v>109</v>
      </c>
      <c r="F168" s="8" t="s">
        <v>0</v>
      </c>
      <c r="G168" s="8" t="s">
        <v>0</v>
      </c>
      <c r="H168" s="8" t="s">
        <v>0</v>
      </c>
      <c r="I168" s="8" t="s">
        <v>0</v>
      </c>
      <c r="J168" s="20">
        <f>'1 ARCHITEKTURA - KONSTRUKCJA - '!J169+'1 ARCHITEKTURA - KONSTRUKCJA - '!J174+'1 ARCHITEKTURA - KONSTRUKCJA - '!J177</f>
        <v>0</v>
      </c>
    </row>
    <row r="169" spans="1:13" outlineLevel="3" x14ac:dyDescent="0.3">
      <c r="A169" s="13" t="s">
        <v>491</v>
      </c>
      <c r="B169" s="10" t="s">
        <v>0</v>
      </c>
      <c r="C169" s="10" t="s">
        <v>0</v>
      </c>
      <c r="D169" s="10" t="s">
        <v>0</v>
      </c>
      <c r="E169" s="13" t="s">
        <v>112</v>
      </c>
      <c r="F169" s="10" t="s">
        <v>0</v>
      </c>
      <c r="G169" s="10" t="s">
        <v>0</v>
      </c>
      <c r="H169" s="10" t="s">
        <v>0</v>
      </c>
      <c r="I169" s="10" t="s">
        <v>0</v>
      </c>
      <c r="J169" s="22">
        <f>SUM(J170:J173)</f>
        <v>0</v>
      </c>
    </row>
    <row r="170" spans="1:13" ht="28.8" outlineLevel="4" x14ac:dyDescent="0.3">
      <c r="A170" s="18" t="s">
        <v>492</v>
      </c>
      <c r="B170" s="19" t="s">
        <v>0</v>
      </c>
      <c r="C170" s="19" t="s">
        <v>0</v>
      </c>
      <c r="D170" s="19" t="s">
        <v>0</v>
      </c>
      <c r="E170" s="18" t="s">
        <v>493</v>
      </c>
      <c r="F170" s="18" t="s">
        <v>254</v>
      </c>
      <c r="G170" s="14">
        <v>420.36</v>
      </c>
      <c r="H170" s="14">
        <v>1</v>
      </c>
      <c r="I170" s="14"/>
      <c r="J170" s="14">
        <f>ROUND(G170*I170, 2)</f>
        <v>0</v>
      </c>
    </row>
    <row r="171" spans="1:13" ht="28.8" outlineLevel="4" x14ac:dyDescent="0.3">
      <c r="A171" s="18" t="s">
        <v>494</v>
      </c>
      <c r="B171" s="19" t="s">
        <v>0</v>
      </c>
      <c r="C171" s="19" t="s">
        <v>0</v>
      </c>
      <c r="D171" s="19" t="s">
        <v>0</v>
      </c>
      <c r="E171" s="18" t="s">
        <v>493</v>
      </c>
      <c r="F171" s="18" t="s">
        <v>254</v>
      </c>
      <c r="G171" s="14">
        <v>89.21</v>
      </c>
      <c r="H171" s="14">
        <v>1</v>
      </c>
      <c r="I171" s="14"/>
      <c r="J171" s="14">
        <f>ROUND(G171*I171, 2)</f>
        <v>0</v>
      </c>
    </row>
    <row r="172" spans="1:13" ht="28.8" outlineLevel="4" x14ac:dyDescent="0.3">
      <c r="A172" s="18" t="s">
        <v>496</v>
      </c>
      <c r="B172" s="19" t="s">
        <v>0</v>
      </c>
      <c r="C172" s="19" t="s">
        <v>0</v>
      </c>
      <c r="D172" s="19" t="s">
        <v>0</v>
      </c>
      <c r="E172" s="18" t="s">
        <v>495</v>
      </c>
      <c r="F172" s="18" t="s">
        <v>254</v>
      </c>
      <c r="G172" s="14">
        <v>340.65</v>
      </c>
      <c r="H172" s="14">
        <v>1</v>
      </c>
      <c r="I172" s="14"/>
      <c r="J172" s="14">
        <f>ROUND(G172*I172, 2)</f>
        <v>0</v>
      </c>
    </row>
    <row r="173" spans="1:13" ht="28.8" outlineLevel="4" x14ac:dyDescent="0.3">
      <c r="A173" s="18" t="s">
        <v>498</v>
      </c>
      <c r="B173" s="19" t="s">
        <v>0</v>
      </c>
      <c r="C173" s="19" t="s">
        <v>0</v>
      </c>
      <c r="D173" s="19" t="s">
        <v>0</v>
      </c>
      <c r="E173" s="18" t="s">
        <v>497</v>
      </c>
      <c r="F173" s="18" t="s">
        <v>254</v>
      </c>
      <c r="G173" s="14">
        <v>30.02</v>
      </c>
      <c r="H173" s="14">
        <v>1</v>
      </c>
      <c r="I173" s="14"/>
      <c r="J173" s="14">
        <f>ROUND(G173*I173, 2)</f>
        <v>0</v>
      </c>
    </row>
    <row r="174" spans="1:13" outlineLevel="3" x14ac:dyDescent="0.3">
      <c r="A174" s="13" t="s">
        <v>499</v>
      </c>
      <c r="B174" s="10" t="s">
        <v>0</v>
      </c>
      <c r="C174" s="10" t="s">
        <v>0</v>
      </c>
      <c r="D174" s="10" t="s">
        <v>0</v>
      </c>
      <c r="E174" s="13" t="s">
        <v>115</v>
      </c>
      <c r="F174" s="10" t="s">
        <v>0</v>
      </c>
      <c r="G174" s="10" t="s">
        <v>0</v>
      </c>
      <c r="H174" s="10" t="s">
        <v>0</v>
      </c>
      <c r="I174" s="10" t="s">
        <v>0</v>
      </c>
      <c r="J174" s="22">
        <f>SUM(J175:J176)</f>
        <v>0</v>
      </c>
    </row>
    <row r="175" spans="1:13" outlineLevel="4" x14ac:dyDescent="0.3">
      <c r="A175" s="18" t="s">
        <v>501</v>
      </c>
      <c r="B175" s="19" t="s">
        <v>0</v>
      </c>
      <c r="C175" s="19" t="s">
        <v>0</v>
      </c>
      <c r="D175" s="19" t="s">
        <v>0</v>
      </c>
      <c r="E175" s="18" t="s">
        <v>500</v>
      </c>
      <c r="F175" s="18" t="s">
        <v>254</v>
      </c>
      <c r="G175" s="14">
        <v>103.46</v>
      </c>
      <c r="H175" s="14">
        <v>1</v>
      </c>
      <c r="I175" s="14"/>
      <c r="J175" s="14">
        <f>ROUND(G175*I175, 2)</f>
        <v>0</v>
      </c>
    </row>
    <row r="176" spans="1:13" outlineLevel="4" x14ac:dyDescent="0.3">
      <c r="A176" s="18" t="s">
        <v>503</v>
      </c>
      <c r="B176" s="19" t="s">
        <v>0</v>
      </c>
      <c r="C176" s="19" t="s">
        <v>0</v>
      </c>
      <c r="D176" s="19" t="s">
        <v>0</v>
      </c>
      <c r="E176" s="18" t="s">
        <v>502</v>
      </c>
      <c r="F176" s="18" t="s">
        <v>254</v>
      </c>
      <c r="G176" s="14">
        <v>42.83</v>
      </c>
      <c r="H176" s="14">
        <v>1</v>
      </c>
      <c r="I176" s="14"/>
      <c r="J176" s="14">
        <f>ROUND(G176*I176, 2)</f>
        <v>0</v>
      </c>
    </row>
    <row r="177" spans="1:10" outlineLevel="3" x14ac:dyDescent="0.3">
      <c r="A177" s="13" t="s">
        <v>504</v>
      </c>
      <c r="B177" s="10" t="s">
        <v>0</v>
      </c>
      <c r="C177" s="10" t="s">
        <v>0</v>
      </c>
      <c r="D177" s="10" t="s">
        <v>0</v>
      </c>
      <c r="E177" s="13" t="s">
        <v>118</v>
      </c>
      <c r="F177" s="10" t="s">
        <v>0</v>
      </c>
      <c r="G177" s="10" t="s">
        <v>0</v>
      </c>
      <c r="H177" s="10" t="s">
        <v>0</v>
      </c>
      <c r="I177" s="10" t="s">
        <v>0</v>
      </c>
      <c r="J177" s="22">
        <f>SUM(J178:J181)</f>
        <v>0</v>
      </c>
    </row>
    <row r="178" spans="1:10" outlineLevel="4" x14ac:dyDescent="0.3">
      <c r="A178" s="18" t="s">
        <v>506</v>
      </c>
      <c r="B178" s="19" t="s">
        <v>0</v>
      </c>
      <c r="C178" s="19" t="s">
        <v>0</v>
      </c>
      <c r="D178" s="19" t="s">
        <v>0</v>
      </c>
      <c r="E178" s="18" t="s">
        <v>505</v>
      </c>
      <c r="F178" s="18" t="s">
        <v>254</v>
      </c>
      <c r="G178" s="14">
        <v>8.6999999999999993</v>
      </c>
      <c r="H178" s="14">
        <v>1</v>
      </c>
      <c r="I178" s="14"/>
      <c r="J178" s="14">
        <f>ROUND(G178*I178, 2)</f>
        <v>0</v>
      </c>
    </row>
    <row r="179" spans="1:10" ht="28.8" outlineLevel="4" x14ac:dyDescent="0.3">
      <c r="A179" s="18" t="s">
        <v>508</v>
      </c>
      <c r="B179" s="19" t="s">
        <v>0</v>
      </c>
      <c r="C179" s="19" t="s">
        <v>0</v>
      </c>
      <c r="D179" s="19" t="s">
        <v>0</v>
      </c>
      <c r="E179" s="18" t="s">
        <v>507</v>
      </c>
      <c r="F179" s="18" t="s">
        <v>254</v>
      </c>
      <c r="G179" s="14">
        <v>29.01</v>
      </c>
      <c r="H179" s="14">
        <v>1</v>
      </c>
      <c r="I179" s="14"/>
      <c r="J179" s="14">
        <f>ROUND(G179*I179, 2)</f>
        <v>0</v>
      </c>
    </row>
    <row r="180" spans="1:10" ht="28.8" outlineLevel="4" x14ac:dyDescent="0.3">
      <c r="A180" s="18" t="s">
        <v>510</v>
      </c>
      <c r="B180" s="19" t="s">
        <v>0</v>
      </c>
      <c r="C180" s="19" t="s">
        <v>0</v>
      </c>
      <c r="D180" s="19" t="s">
        <v>0</v>
      </c>
      <c r="E180" s="18" t="s">
        <v>509</v>
      </c>
      <c r="F180" s="18" t="s">
        <v>254</v>
      </c>
      <c r="G180" s="14">
        <v>1.52</v>
      </c>
      <c r="H180" s="14">
        <v>1</v>
      </c>
      <c r="I180" s="14"/>
      <c r="J180" s="14">
        <f>ROUND(G180*I180, 2)</f>
        <v>0</v>
      </c>
    </row>
    <row r="181" spans="1:10" outlineLevel="4" x14ac:dyDescent="0.3">
      <c r="A181" s="18" t="s">
        <v>511</v>
      </c>
      <c r="B181" s="19" t="s">
        <v>0</v>
      </c>
      <c r="C181" s="19" t="s">
        <v>0</v>
      </c>
      <c r="D181" s="19" t="s">
        <v>0</v>
      </c>
      <c r="E181" s="18" t="s">
        <v>1438</v>
      </c>
      <c r="F181" s="18" t="s">
        <v>254</v>
      </c>
      <c r="G181" s="14">
        <v>13.15</v>
      </c>
      <c r="H181" s="14">
        <v>1</v>
      </c>
      <c r="I181" s="14"/>
      <c r="J181" s="14">
        <f>ROUND(G181*I181, 2)</f>
        <v>0</v>
      </c>
    </row>
    <row r="182" spans="1:10" outlineLevel="2" x14ac:dyDescent="0.3">
      <c r="A182" s="11" t="s">
        <v>512</v>
      </c>
      <c r="B182" s="8" t="s">
        <v>0</v>
      </c>
      <c r="C182" s="8" t="s">
        <v>0</v>
      </c>
      <c r="D182" s="8" t="s">
        <v>0</v>
      </c>
      <c r="E182" s="11" t="s">
        <v>121</v>
      </c>
      <c r="F182" s="8" t="s">
        <v>0</v>
      </c>
      <c r="G182" s="8" t="s">
        <v>0</v>
      </c>
      <c r="H182" s="8" t="s">
        <v>0</v>
      </c>
      <c r="I182" s="8" t="s">
        <v>0</v>
      </c>
      <c r="J182" s="20">
        <f>'1 ARCHITEKTURA - KONSTRUKCJA - '!J183+'1 ARCHITEKTURA - KONSTRUKCJA - '!J188+'1 ARCHITEKTURA - KONSTRUKCJA - '!J193+'1 ARCHITEKTURA - KONSTRUKCJA - '!J204+'1 ARCHITEKTURA - KONSTRUKCJA - '!J215</f>
        <v>0</v>
      </c>
    </row>
    <row r="183" spans="1:10" outlineLevel="3" x14ac:dyDescent="0.3">
      <c r="A183" s="13" t="s">
        <v>513</v>
      </c>
      <c r="B183" s="10" t="s">
        <v>0</v>
      </c>
      <c r="C183" s="10" t="s">
        <v>0</v>
      </c>
      <c r="D183" s="10" t="s">
        <v>0</v>
      </c>
      <c r="E183" s="13" t="s">
        <v>124</v>
      </c>
      <c r="F183" s="10" t="s">
        <v>0</v>
      </c>
      <c r="G183" s="10" t="s">
        <v>0</v>
      </c>
      <c r="H183" s="10" t="s">
        <v>0</v>
      </c>
      <c r="I183" s="10" t="s">
        <v>0</v>
      </c>
      <c r="J183" s="22">
        <f>SUM(J184:J187)</f>
        <v>0</v>
      </c>
    </row>
    <row r="184" spans="1:10" ht="28.8" outlineLevel="4" x14ac:dyDescent="0.3">
      <c r="A184" s="18" t="s">
        <v>514</v>
      </c>
      <c r="B184" s="19" t="s">
        <v>0</v>
      </c>
      <c r="C184" s="19" t="s">
        <v>0</v>
      </c>
      <c r="D184" s="19" t="s">
        <v>0</v>
      </c>
      <c r="E184" s="18" t="s">
        <v>1496</v>
      </c>
      <c r="F184" s="18" t="s">
        <v>254</v>
      </c>
      <c r="G184" s="14">
        <v>70.34</v>
      </c>
      <c r="H184" s="14">
        <v>1</v>
      </c>
      <c r="I184" s="14"/>
      <c r="J184" s="14">
        <f>ROUND(G184*I184, 2)</f>
        <v>0</v>
      </c>
    </row>
    <row r="185" spans="1:10" outlineLevel="4" x14ac:dyDescent="0.3">
      <c r="A185" s="18" t="s">
        <v>515</v>
      </c>
      <c r="B185" s="19" t="s">
        <v>0</v>
      </c>
      <c r="C185" s="19" t="s">
        <v>0</v>
      </c>
      <c r="D185" s="19" t="s">
        <v>0</v>
      </c>
      <c r="E185" s="25" t="s">
        <v>1439</v>
      </c>
      <c r="F185" s="18" t="s">
        <v>254</v>
      </c>
      <c r="G185" s="14">
        <v>34.65</v>
      </c>
      <c r="H185" s="14">
        <v>1</v>
      </c>
      <c r="I185" s="14"/>
      <c r="J185" s="14">
        <f>ROUND(G185*I185, 2)</f>
        <v>0</v>
      </c>
    </row>
    <row r="186" spans="1:10" outlineLevel="4" x14ac:dyDescent="0.3">
      <c r="A186" s="18" t="s">
        <v>517</v>
      </c>
      <c r="B186" s="19" t="s">
        <v>0</v>
      </c>
      <c r="C186" s="19" t="s">
        <v>0</v>
      </c>
      <c r="D186" s="19" t="s">
        <v>0</v>
      </c>
      <c r="E186" s="18" t="s">
        <v>516</v>
      </c>
      <c r="F186" s="18" t="s">
        <v>518</v>
      </c>
      <c r="G186" s="14">
        <v>26</v>
      </c>
      <c r="H186" s="14">
        <v>1</v>
      </c>
      <c r="I186" s="14"/>
      <c r="J186" s="14">
        <f>ROUND(G186*I186, 2)</f>
        <v>0</v>
      </c>
    </row>
    <row r="187" spans="1:10" outlineLevel="4" x14ac:dyDescent="0.3">
      <c r="A187" s="18" t="s">
        <v>519</v>
      </c>
      <c r="B187" s="19" t="s">
        <v>0</v>
      </c>
      <c r="C187" s="19" t="s">
        <v>0</v>
      </c>
      <c r="D187" s="19" t="s">
        <v>0</v>
      </c>
      <c r="E187" s="25" t="s">
        <v>1467</v>
      </c>
      <c r="F187" s="18" t="s">
        <v>394</v>
      </c>
      <c r="G187" s="14">
        <v>12.95</v>
      </c>
      <c r="H187" s="14">
        <v>1</v>
      </c>
      <c r="I187" s="14"/>
      <c r="J187" s="14">
        <f>ROUND(G187*I187, 2)</f>
        <v>0</v>
      </c>
    </row>
    <row r="188" spans="1:10" outlineLevel="3" x14ac:dyDescent="0.3">
      <c r="A188" s="13" t="s">
        <v>520</v>
      </c>
      <c r="B188" s="10" t="s">
        <v>0</v>
      </c>
      <c r="C188" s="10" t="s">
        <v>0</v>
      </c>
      <c r="D188" s="10" t="s">
        <v>0</v>
      </c>
      <c r="E188" s="13" t="s">
        <v>127</v>
      </c>
      <c r="F188" s="10" t="s">
        <v>0</v>
      </c>
      <c r="G188" s="10" t="s">
        <v>0</v>
      </c>
      <c r="H188" s="10" t="s">
        <v>0</v>
      </c>
      <c r="I188" s="10" t="s">
        <v>0</v>
      </c>
      <c r="J188" s="22">
        <f>SUM(J189:J192)</f>
        <v>0</v>
      </c>
    </row>
    <row r="189" spans="1:10" outlineLevel="4" x14ac:dyDescent="0.3">
      <c r="A189" s="18" t="s">
        <v>522</v>
      </c>
      <c r="B189" s="19" t="s">
        <v>0</v>
      </c>
      <c r="C189" s="19" t="s">
        <v>0</v>
      </c>
      <c r="D189" s="19" t="s">
        <v>0</v>
      </c>
      <c r="E189" s="18" t="s">
        <v>521</v>
      </c>
      <c r="F189" s="18" t="s">
        <v>254</v>
      </c>
      <c r="G189" s="14">
        <v>1472.4</v>
      </c>
      <c r="H189" s="14">
        <v>1</v>
      </c>
      <c r="I189" s="14"/>
      <c r="J189" s="14">
        <f>ROUND(G189*I189, 2)</f>
        <v>0</v>
      </c>
    </row>
    <row r="190" spans="1:10" outlineLevel="4" x14ac:dyDescent="0.3">
      <c r="A190" s="18" t="s">
        <v>523</v>
      </c>
      <c r="B190" s="19" t="s">
        <v>0</v>
      </c>
      <c r="C190" s="19" t="s">
        <v>0</v>
      </c>
      <c r="D190" s="19" t="s">
        <v>0</v>
      </c>
      <c r="E190" s="25" t="s">
        <v>1467</v>
      </c>
      <c r="F190" s="18" t="s">
        <v>394</v>
      </c>
      <c r="G190" s="14">
        <v>25</v>
      </c>
      <c r="H190" s="14">
        <v>1</v>
      </c>
      <c r="I190" s="14"/>
      <c r="J190" s="14">
        <f>ROUND(G190*I190, 2)</f>
        <v>0</v>
      </c>
    </row>
    <row r="191" spans="1:10" outlineLevel="4" x14ac:dyDescent="0.3">
      <c r="A191" s="18" t="s">
        <v>524</v>
      </c>
      <c r="B191" s="19" t="s">
        <v>0</v>
      </c>
      <c r="C191" s="19" t="s">
        <v>0</v>
      </c>
      <c r="D191" s="19" t="s">
        <v>0</v>
      </c>
      <c r="E191" s="25" t="s">
        <v>1438</v>
      </c>
      <c r="F191" s="18" t="s">
        <v>254</v>
      </c>
      <c r="G191" s="14">
        <v>39.700000000000003</v>
      </c>
      <c r="H191" s="14">
        <v>1</v>
      </c>
      <c r="I191" s="14"/>
      <c r="J191" s="14">
        <f>ROUND(G191*I191, 2)</f>
        <v>0</v>
      </c>
    </row>
    <row r="192" spans="1:10" outlineLevel="4" x14ac:dyDescent="0.3">
      <c r="A192" s="18" t="s">
        <v>526</v>
      </c>
      <c r="B192" s="19" t="s">
        <v>0</v>
      </c>
      <c r="C192" s="19" t="s">
        <v>0</v>
      </c>
      <c r="D192" s="19" t="s">
        <v>0</v>
      </c>
      <c r="E192" s="18" t="s">
        <v>525</v>
      </c>
      <c r="F192" s="18" t="s">
        <v>254</v>
      </c>
      <c r="G192" s="14">
        <v>1477.8</v>
      </c>
      <c r="H192" s="14">
        <v>1</v>
      </c>
      <c r="I192" s="14"/>
      <c r="J192" s="14">
        <f>ROUND(G192*I192, 2)</f>
        <v>0</v>
      </c>
    </row>
    <row r="193" spans="1:10" outlineLevel="3" x14ac:dyDescent="0.3">
      <c r="A193" s="13" t="s">
        <v>527</v>
      </c>
      <c r="B193" s="10" t="s">
        <v>0</v>
      </c>
      <c r="C193" s="10" t="s">
        <v>0</v>
      </c>
      <c r="D193" s="10" t="s">
        <v>0</v>
      </c>
      <c r="E193" s="13" t="s">
        <v>130</v>
      </c>
      <c r="F193" s="10" t="s">
        <v>0</v>
      </c>
      <c r="G193" s="10" t="s">
        <v>0</v>
      </c>
      <c r="H193" s="10" t="s">
        <v>0</v>
      </c>
      <c r="I193" s="10" t="s">
        <v>0</v>
      </c>
      <c r="J193" s="22">
        <f>SUM(J194:J203)</f>
        <v>0</v>
      </c>
    </row>
    <row r="194" spans="1:10" outlineLevel="4" x14ac:dyDescent="0.3">
      <c r="A194" s="18" t="s">
        <v>529</v>
      </c>
      <c r="B194" s="19" t="s">
        <v>0</v>
      </c>
      <c r="C194" s="19" t="s">
        <v>0</v>
      </c>
      <c r="D194" s="19" t="s">
        <v>0</v>
      </c>
      <c r="E194" s="18" t="s">
        <v>528</v>
      </c>
      <c r="F194" s="18" t="s">
        <v>254</v>
      </c>
      <c r="G194" s="14">
        <v>91.16</v>
      </c>
      <c r="H194" s="14">
        <v>1</v>
      </c>
      <c r="I194" s="14"/>
      <c r="J194" s="14">
        <f t="shared" ref="J194:J203" si="8">ROUND(G194*I194, 2)</f>
        <v>0</v>
      </c>
    </row>
    <row r="195" spans="1:10" outlineLevel="4" x14ac:dyDescent="0.3">
      <c r="A195" s="18" t="s">
        <v>531</v>
      </c>
      <c r="B195" s="19" t="s">
        <v>0</v>
      </c>
      <c r="C195" s="19" t="s">
        <v>0</v>
      </c>
      <c r="D195" s="19" t="s">
        <v>0</v>
      </c>
      <c r="E195" s="18" t="s">
        <v>530</v>
      </c>
      <c r="F195" s="18" t="s">
        <v>254</v>
      </c>
      <c r="G195" s="14">
        <v>91.16</v>
      </c>
      <c r="H195" s="14">
        <v>1</v>
      </c>
      <c r="I195" s="14"/>
      <c r="J195" s="14">
        <f t="shared" si="8"/>
        <v>0</v>
      </c>
    </row>
    <row r="196" spans="1:10" outlineLevel="4" x14ac:dyDescent="0.3">
      <c r="A196" s="18" t="s">
        <v>533</v>
      </c>
      <c r="B196" s="19" t="s">
        <v>0</v>
      </c>
      <c r="C196" s="19" t="s">
        <v>0</v>
      </c>
      <c r="D196" s="19" t="s">
        <v>0</v>
      </c>
      <c r="E196" s="18" t="s">
        <v>532</v>
      </c>
      <c r="F196" s="18" t="s">
        <v>254</v>
      </c>
      <c r="G196" s="14">
        <v>91.16</v>
      </c>
      <c r="H196" s="14">
        <v>1</v>
      </c>
      <c r="I196" s="14"/>
      <c r="J196" s="14">
        <f t="shared" si="8"/>
        <v>0</v>
      </c>
    </row>
    <row r="197" spans="1:10" outlineLevel="4" x14ac:dyDescent="0.3">
      <c r="A197" s="18" t="s">
        <v>535</v>
      </c>
      <c r="B197" s="19" t="s">
        <v>0</v>
      </c>
      <c r="C197" s="19" t="s">
        <v>0</v>
      </c>
      <c r="D197" s="19" t="s">
        <v>0</v>
      </c>
      <c r="E197" s="18" t="s">
        <v>534</v>
      </c>
      <c r="F197" s="18" t="s">
        <v>254</v>
      </c>
      <c r="G197" s="14">
        <v>91.16</v>
      </c>
      <c r="H197" s="14">
        <v>1</v>
      </c>
      <c r="I197" s="14"/>
      <c r="J197" s="14">
        <f t="shared" si="8"/>
        <v>0</v>
      </c>
    </row>
    <row r="198" spans="1:10" outlineLevel="4" x14ac:dyDescent="0.3">
      <c r="A198" s="18" t="s">
        <v>537</v>
      </c>
      <c r="B198" s="19" t="s">
        <v>0</v>
      </c>
      <c r="C198" s="19" t="s">
        <v>0</v>
      </c>
      <c r="D198" s="19" t="s">
        <v>0</v>
      </c>
      <c r="E198" s="18" t="s">
        <v>536</v>
      </c>
      <c r="F198" s="18" t="s">
        <v>254</v>
      </c>
      <c r="G198" s="14">
        <v>91.16</v>
      </c>
      <c r="H198" s="14">
        <v>1</v>
      </c>
      <c r="I198" s="14"/>
      <c r="J198" s="14">
        <f t="shared" si="8"/>
        <v>0</v>
      </c>
    </row>
    <row r="199" spans="1:10" outlineLevel="4" x14ac:dyDescent="0.3">
      <c r="A199" s="18" t="s">
        <v>539</v>
      </c>
      <c r="B199" s="19" t="s">
        <v>0</v>
      </c>
      <c r="C199" s="19" t="s">
        <v>0</v>
      </c>
      <c r="D199" s="19" t="s">
        <v>0</v>
      </c>
      <c r="E199" s="18" t="s">
        <v>538</v>
      </c>
      <c r="F199" s="18" t="s">
        <v>254</v>
      </c>
      <c r="G199" s="14">
        <v>91.16</v>
      </c>
      <c r="H199" s="14">
        <v>1</v>
      </c>
      <c r="I199" s="14"/>
      <c r="J199" s="14">
        <f t="shared" si="8"/>
        <v>0</v>
      </c>
    </row>
    <row r="200" spans="1:10" outlineLevel="4" x14ac:dyDescent="0.3">
      <c r="A200" s="18" t="s">
        <v>541</v>
      </c>
      <c r="B200" s="19" t="s">
        <v>0</v>
      </c>
      <c r="C200" s="19" t="s">
        <v>0</v>
      </c>
      <c r="D200" s="19" t="s">
        <v>0</v>
      </c>
      <c r="E200" s="18" t="s">
        <v>540</v>
      </c>
      <c r="F200" s="18" t="s">
        <v>254</v>
      </c>
      <c r="G200" s="14">
        <v>91.16</v>
      </c>
      <c r="H200" s="14">
        <v>1</v>
      </c>
      <c r="I200" s="14"/>
      <c r="J200" s="14">
        <f t="shared" si="8"/>
        <v>0</v>
      </c>
    </row>
    <row r="201" spans="1:10" outlineLevel="4" x14ac:dyDescent="0.3">
      <c r="A201" s="18" t="s">
        <v>543</v>
      </c>
      <c r="B201" s="19" t="s">
        <v>0</v>
      </c>
      <c r="C201" s="19" t="s">
        <v>0</v>
      </c>
      <c r="D201" s="19" t="s">
        <v>0</v>
      </c>
      <c r="E201" s="18" t="s">
        <v>542</v>
      </c>
      <c r="F201" s="18" t="s">
        <v>254</v>
      </c>
      <c r="G201" s="14">
        <v>91.16</v>
      </c>
      <c r="H201" s="14">
        <v>1</v>
      </c>
      <c r="I201" s="14"/>
      <c r="J201" s="14">
        <f t="shared" si="8"/>
        <v>0</v>
      </c>
    </row>
    <row r="202" spans="1:10" outlineLevel="4" x14ac:dyDescent="0.3">
      <c r="A202" s="18" t="s">
        <v>544</v>
      </c>
      <c r="B202" s="19" t="s">
        <v>0</v>
      </c>
      <c r="C202" s="19" t="s">
        <v>0</v>
      </c>
      <c r="D202" s="19" t="s">
        <v>0</v>
      </c>
      <c r="E202" s="18" t="s">
        <v>1485</v>
      </c>
      <c r="F202" s="18" t="s">
        <v>250</v>
      </c>
      <c r="G202" s="14">
        <v>5.47</v>
      </c>
      <c r="H202" s="14">
        <v>1</v>
      </c>
      <c r="I202" s="14"/>
      <c r="J202" s="14">
        <f t="shared" si="8"/>
        <v>0</v>
      </c>
    </row>
    <row r="203" spans="1:10" outlineLevel="4" x14ac:dyDescent="0.3">
      <c r="A203" s="18" t="s">
        <v>546</v>
      </c>
      <c r="B203" s="19" t="s">
        <v>0</v>
      </c>
      <c r="C203" s="19" t="s">
        <v>0</v>
      </c>
      <c r="D203" s="19" t="s">
        <v>0</v>
      </c>
      <c r="E203" s="18" t="s">
        <v>545</v>
      </c>
      <c r="F203" s="18" t="s">
        <v>254</v>
      </c>
      <c r="G203" s="14">
        <v>18.23</v>
      </c>
      <c r="H203" s="14">
        <v>1</v>
      </c>
      <c r="I203" s="14"/>
      <c r="J203" s="14">
        <f t="shared" si="8"/>
        <v>0</v>
      </c>
    </row>
    <row r="204" spans="1:10" outlineLevel="3" x14ac:dyDescent="0.3">
      <c r="A204" s="13" t="s">
        <v>547</v>
      </c>
      <c r="B204" s="10" t="s">
        <v>0</v>
      </c>
      <c r="C204" s="10" t="s">
        <v>0</v>
      </c>
      <c r="D204" s="10" t="s">
        <v>0</v>
      </c>
      <c r="E204" s="13" t="s">
        <v>133</v>
      </c>
      <c r="F204" s="10" t="s">
        <v>0</v>
      </c>
      <c r="G204" s="10" t="s">
        <v>0</v>
      </c>
      <c r="H204" s="10" t="s">
        <v>0</v>
      </c>
      <c r="I204" s="10" t="s">
        <v>0</v>
      </c>
      <c r="J204" s="22">
        <f>SUM(J205:J214)</f>
        <v>0</v>
      </c>
    </row>
    <row r="205" spans="1:10" outlineLevel="4" x14ac:dyDescent="0.3">
      <c r="A205" s="18" t="s">
        <v>548</v>
      </c>
      <c r="B205" s="19" t="s">
        <v>0</v>
      </c>
      <c r="C205" s="19" t="s">
        <v>0</v>
      </c>
      <c r="D205" s="19" t="s">
        <v>0</v>
      </c>
      <c r="E205" s="18" t="s">
        <v>530</v>
      </c>
      <c r="F205" s="18" t="s">
        <v>254</v>
      </c>
      <c r="G205" s="14">
        <v>135.71</v>
      </c>
      <c r="H205" s="14">
        <v>1</v>
      </c>
      <c r="I205" s="14"/>
      <c r="J205" s="14">
        <f t="shared" ref="J205:J214" si="9">ROUND(G205*I205, 2)</f>
        <v>0</v>
      </c>
    </row>
    <row r="206" spans="1:10" outlineLevel="4" x14ac:dyDescent="0.3">
      <c r="A206" s="18" t="s">
        <v>549</v>
      </c>
      <c r="B206" s="19" t="s">
        <v>0</v>
      </c>
      <c r="C206" s="19" t="s">
        <v>0</v>
      </c>
      <c r="D206" s="19" t="s">
        <v>0</v>
      </c>
      <c r="E206" s="18" t="s">
        <v>532</v>
      </c>
      <c r="F206" s="18" t="s">
        <v>254</v>
      </c>
      <c r="G206" s="14">
        <v>135.71</v>
      </c>
      <c r="H206" s="14">
        <v>1</v>
      </c>
      <c r="I206" s="14"/>
      <c r="J206" s="14">
        <f t="shared" si="9"/>
        <v>0</v>
      </c>
    </row>
    <row r="207" spans="1:10" outlineLevel="4" x14ac:dyDescent="0.3">
      <c r="A207" s="18" t="s">
        <v>550</v>
      </c>
      <c r="B207" s="19" t="s">
        <v>0</v>
      </c>
      <c r="C207" s="19" t="s">
        <v>0</v>
      </c>
      <c r="D207" s="19" t="s">
        <v>0</v>
      </c>
      <c r="E207" s="18" t="s">
        <v>534</v>
      </c>
      <c r="F207" s="18" t="s">
        <v>254</v>
      </c>
      <c r="G207" s="14">
        <v>135.71</v>
      </c>
      <c r="H207" s="14">
        <v>1</v>
      </c>
      <c r="I207" s="14"/>
      <c r="J207" s="14">
        <f t="shared" si="9"/>
        <v>0</v>
      </c>
    </row>
    <row r="208" spans="1:10" outlineLevel="4" x14ac:dyDescent="0.3">
      <c r="A208" s="18" t="s">
        <v>551</v>
      </c>
      <c r="B208" s="19" t="s">
        <v>0</v>
      </c>
      <c r="C208" s="19" t="s">
        <v>0</v>
      </c>
      <c r="D208" s="19" t="s">
        <v>0</v>
      </c>
      <c r="E208" s="18" t="s">
        <v>536</v>
      </c>
      <c r="F208" s="18" t="s">
        <v>254</v>
      </c>
      <c r="G208" s="14">
        <v>135.71</v>
      </c>
      <c r="H208" s="14">
        <v>1</v>
      </c>
      <c r="I208" s="14"/>
      <c r="J208" s="14">
        <f t="shared" si="9"/>
        <v>0</v>
      </c>
    </row>
    <row r="209" spans="1:10" outlineLevel="4" x14ac:dyDescent="0.3">
      <c r="A209" s="18" t="s">
        <v>552</v>
      </c>
      <c r="B209" s="19" t="s">
        <v>0</v>
      </c>
      <c r="C209" s="19" t="s">
        <v>0</v>
      </c>
      <c r="D209" s="19" t="s">
        <v>0</v>
      </c>
      <c r="E209" s="18" t="s">
        <v>538</v>
      </c>
      <c r="F209" s="18" t="s">
        <v>254</v>
      </c>
      <c r="G209" s="14">
        <v>135.71</v>
      </c>
      <c r="H209" s="14">
        <v>1</v>
      </c>
      <c r="I209" s="14"/>
      <c r="J209" s="14">
        <f t="shared" si="9"/>
        <v>0</v>
      </c>
    </row>
    <row r="210" spans="1:10" outlineLevel="4" x14ac:dyDescent="0.3">
      <c r="A210" s="18" t="s">
        <v>553</v>
      </c>
      <c r="B210" s="19" t="s">
        <v>0</v>
      </c>
      <c r="C210" s="19" t="s">
        <v>0</v>
      </c>
      <c r="D210" s="19" t="s">
        <v>0</v>
      </c>
      <c r="E210" s="18" t="s">
        <v>540</v>
      </c>
      <c r="F210" s="18" t="s">
        <v>254</v>
      </c>
      <c r="G210" s="14">
        <v>135.71</v>
      </c>
      <c r="H210" s="14">
        <v>1</v>
      </c>
      <c r="I210" s="14"/>
      <c r="J210" s="14">
        <f t="shared" si="9"/>
        <v>0</v>
      </c>
    </row>
    <row r="211" spans="1:10" outlineLevel="4" x14ac:dyDescent="0.3">
      <c r="A211" s="18" t="s">
        <v>554</v>
      </c>
      <c r="B211" s="19" t="s">
        <v>0</v>
      </c>
      <c r="C211" s="19" t="s">
        <v>0</v>
      </c>
      <c r="D211" s="19" t="s">
        <v>0</v>
      </c>
      <c r="E211" s="18" t="s">
        <v>542</v>
      </c>
      <c r="F211" s="18" t="s">
        <v>254</v>
      </c>
      <c r="G211" s="14">
        <v>135.71</v>
      </c>
      <c r="H211" s="14">
        <v>1</v>
      </c>
      <c r="I211" s="14"/>
      <c r="J211" s="14">
        <f t="shared" si="9"/>
        <v>0</v>
      </c>
    </row>
    <row r="212" spans="1:10" outlineLevel="4" x14ac:dyDescent="0.3">
      <c r="A212" s="18" t="s">
        <v>555</v>
      </c>
      <c r="B212" s="19" t="s">
        <v>0</v>
      </c>
      <c r="C212" s="19" t="s">
        <v>0</v>
      </c>
      <c r="D212" s="19" t="s">
        <v>0</v>
      </c>
      <c r="E212" s="18" t="s">
        <v>1485</v>
      </c>
      <c r="F212" s="18" t="s">
        <v>250</v>
      </c>
      <c r="G212" s="14">
        <v>8.14</v>
      </c>
      <c r="H212" s="14">
        <v>1</v>
      </c>
      <c r="I212" s="14"/>
      <c r="J212" s="14">
        <f t="shared" si="9"/>
        <v>0</v>
      </c>
    </row>
    <row r="213" spans="1:10" outlineLevel="4" x14ac:dyDescent="0.3">
      <c r="A213" s="18" t="s">
        <v>556</v>
      </c>
      <c r="B213" s="19" t="s">
        <v>0</v>
      </c>
      <c r="C213" s="19" t="s">
        <v>0</v>
      </c>
      <c r="D213" s="19" t="s">
        <v>0</v>
      </c>
      <c r="E213" s="18" t="s">
        <v>545</v>
      </c>
      <c r="F213" s="18" t="s">
        <v>254</v>
      </c>
      <c r="G213" s="14">
        <v>27.14</v>
      </c>
      <c r="H213" s="14">
        <v>1</v>
      </c>
      <c r="I213" s="14"/>
      <c r="J213" s="14">
        <f t="shared" si="9"/>
        <v>0</v>
      </c>
    </row>
    <row r="214" spans="1:10" outlineLevel="4" x14ac:dyDescent="0.3">
      <c r="A214" s="18" t="s">
        <v>557</v>
      </c>
      <c r="B214" s="19" t="s">
        <v>0</v>
      </c>
      <c r="C214" s="19" t="s">
        <v>0</v>
      </c>
      <c r="D214" s="19" t="s">
        <v>0</v>
      </c>
      <c r="E214" s="18" t="s">
        <v>1438</v>
      </c>
      <c r="F214" s="18" t="s">
        <v>254</v>
      </c>
      <c r="G214" s="14">
        <v>4.8600000000000003</v>
      </c>
      <c r="H214" s="14">
        <v>1</v>
      </c>
      <c r="I214" s="14"/>
      <c r="J214" s="14">
        <f t="shared" si="9"/>
        <v>0</v>
      </c>
    </row>
    <row r="215" spans="1:10" outlineLevel="3" x14ac:dyDescent="0.3">
      <c r="A215" s="13" t="s">
        <v>558</v>
      </c>
      <c r="B215" s="10" t="s">
        <v>0</v>
      </c>
      <c r="C215" s="10" t="s">
        <v>0</v>
      </c>
      <c r="D215" s="10" t="s">
        <v>0</v>
      </c>
      <c r="E215" s="13" t="s">
        <v>136</v>
      </c>
      <c r="F215" s="10" t="s">
        <v>0</v>
      </c>
      <c r="G215" s="10" t="s">
        <v>0</v>
      </c>
      <c r="H215" s="10" t="s">
        <v>0</v>
      </c>
      <c r="I215" s="10" t="s">
        <v>0</v>
      </c>
      <c r="J215" s="22">
        <f>SUM(J216:J219)</f>
        <v>0</v>
      </c>
    </row>
    <row r="216" spans="1:10" outlineLevel="4" x14ac:dyDescent="0.3">
      <c r="A216" s="18" t="s">
        <v>559</v>
      </c>
      <c r="B216" s="19" t="s">
        <v>0</v>
      </c>
      <c r="C216" s="19" t="s">
        <v>0</v>
      </c>
      <c r="D216" s="19" t="s">
        <v>0</v>
      </c>
      <c r="E216" s="18" t="s">
        <v>521</v>
      </c>
      <c r="F216" s="18" t="s">
        <v>254</v>
      </c>
      <c r="G216" s="14">
        <v>159</v>
      </c>
      <c r="H216" s="14">
        <v>1</v>
      </c>
      <c r="I216" s="14"/>
      <c r="J216" s="14">
        <f>ROUND(G216*I216, 2)</f>
        <v>0</v>
      </c>
    </row>
    <row r="217" spans="1:10" outlineLevel="4" x14ac:dyDescent="0.3">
      <c r="A217" s="18" t="s">
        <v>560</v>
      </c>
      <c r="B217" s="19" t="s">
        <v>0</v>
      </c>
      <c r="C217" s="19" t="s">
        <v>0</v>
      </c>
      <c r="D217" s="19" t="s">
        <v>0</v>
      </c>
      <c r="E217" s="18" t="s">
        <v>516</v>
      </c>
      <c r="F217" s="18" t="s">
        <v>518</v>
      </c>
      <c r="G217" s="14">
        <v>18.5</v>
      </c>
      <c r="H217" s="14">
        <v>1</v>
      </c>
      <c r="I217" s="14"/>
      <c r="J217" s="14">
        <f>ROUND(G217*I217, 2)</f>
        <v>0</v>
      </c>
    </row>
    <row r="218" spans="1:10" outlineLevel="4" x14ac:dyDescent="0.3">
      <c r="A218" s="18" t="s">
        <v>561</v>
      </c>
      <c r="B218" s="19" t="s">
        <v>0</v>
      </c>
      <c r="C218" s="19" t="s">
        <v>0</v>
      </c>
      <c r="D218" s="19" t="s">
        <v>0</v>
      </c>
      <c r="E218" s="18" t="s">
        <v>1438</v>
      </c>
      <c r="F218" s="18" t="s">
        <v>254</v>
      </c>
      <c r="G218" s="14">
        <v>8.9</v>
      </c>
      <c r="H218" s="14">
        <v>1</v>
      </c>
      <c r="I218" s="14"/>
      <c r="J218" s="14">
        <f>ROUND(G218*I218, 2)</f>
        <v>0</v>
      </c>
    </row>
    <row r="219" spans="1:10" outlineLevel="4" x14ac:dyDescent="0.3">
      <c r="A219" s="18" t="s">
        <v>562</v>
      </c>
      <c r="B219" s="19" t="s">
        <v>0</v>
      </c>
      <c r="C219" s="19" t="s">
        <v>0</v>
      </c>
      <c r="D219" s="19" t="s">
        <v>0</v>
      </c>
      <c r="E219" s="25" t="s">
        <v>1468</v>
      </c>
      <c r="F219" s="18" t="s">
        <v>394</v>
      </c>
      <c r="G219" s="14">
        <v>3</v>
      </c>
      <c r="H219" s="14">
        <v>1</v>
      </c>
      <c r="I219" s="14"/>
      <c r="J219" s="14">
        <f>ROUND(G219*I219, 2)</f>
        <v>0</v>
      </c>
    </row>
    <row r="220" spans="1:10" outlineLevel="1" x14ac:dyDescent="0.3">
      <c r="A220" s="9" t="s">
        <v>563</v>
      </c>
      <c r="B220" s="6" t="s">
        <v>0</v>
      </c>
      <c r="C220" s="6" t="s">
        <v>0</v>
      </c>
      <c r="D220" s="6" t="s">
        <v>0</v>
      </c>
      <c r="E220" s="9" t="s">
        <v>1480</v>
      </c>
      <c r="F220" s="6" t="s">
        <v>0</v>
      </c>
      <c r="G220" s="6" t="s">
        <v>0</v>
      </c>
      <c r="H220" s="6" t="s">
        <v>0</v>
      </c>
      <c r="I220" s="6" t="s">
        <v>0</v>
      </c>
      <c r="J220" s="21">
        <f>'1 ARCHITEKTURA - KONSTRUKCJA - '!J221+'1 ARCHITEKTURA - KONSTRUKCJA - '!J226+'1 ARCHITEKTURA - KONSTRUKCJA - '!J238</f>
        <v>0</v>
      </c>
    </row>
    <row r="221" spans="1:10" outlineLevel="2" x14ac:dyDescent="0.3">
      <c r="A221" s="11" t="s">
        <v>564</v>
      </c>
      <c r="B221" s="8" t="s">
        <v>0</v>
      </c>
      <c r="C221" s="8" t="s">
        <v>0</v>
      </c>
      <c r="D221" s="8" t="s">
        <v>0</v>
      </c>
      <c r="E221" s="11" t="s">
        <v>39</v>
      </c>
      <c r="F221" s="8" t="s">
        <v>0</v>
      </c>
      <c r="G221" s="8" t="s">
        <v>0</v>
      </c>
      <c r="H221" s="8" t="s">
        <v>0</v>
      </c>
      <c r="I221" s="8" t="s">
        <v>0</v>
      </c>
      <c r="J221" s="20">
        <f>SUM(J222:J225)</f>
        <v>0</v>
      </c>
    </row>
    <row r="222" spans="1:10" ht="28.8" outlineLevel="3" x14ac:dyDescent="0.3">
      <c r="A222" s="18" t="s">
        <v>565</v>
      </c>
      <c r="B222" s="19" t="s">
        <v>0</v>
      </c>
      <c r="C222" s="19" t="s">
        <v>0</v>
      </c>
      <c r="D222" s="19" t="s">
        <v>0</v>
      </c>
      <c r="E222" s="18" t="s">
        <v>243</v>
      </c>
      <c r="F222" s="18" t="s">
        <v>245</v>
      </c>
      <c r="G222" s="14">
        <v>1</v>
      </c>
      <c r="H222" s="14">
        <v>1</v>
      </c>
      <c r="I222" s="14"/>
      <c r="J222" s="14">
        <f>ROUND(G222*I222, 2)</f>
        <v>0</v>
      </c>
    </row>
    <row r="223" spans="1:10" ht="28.8" outlineLevel="3" x14ac:dyDescent="0.3">
      <c r="A223" s="18" t="s">
        <v>566</v>
      </c>
      <c r="B223" s="19" t="s">
        <v>0</v>
      </c>
      <c r="C223" s="19" t="s">
        <v>0</v>
      </c>
      <c r="D223" s="19" t="s">
        <v>0</v>
      </c>
      <c r="E223" s="18" t="s">
        <v>246</v>
      </c>
      <c r="F223" s="18" t="s">
        <v>245</v>
      </c>
      <c r="G223" s="14">
        <v>1</v>
      </c>
      <c r="H223" s="14">
        <v>1</v>
      </c>
      <c r="I223" s="14"/>
      <c r="J223" s="14">
        <f>ROUND(G223*I223, 2)</f>
        <v>0</v>
      </c>
    </row>
    <row r="224" spans="1:10" outlineLevel="3" x14ac:dyDescent="0.3">
      <c r="A224" s="18" t="s">
        <v>567</v>
      </c>
      <c r="B224" s="19" t="s">
        <v>0</v>
      </c>
      <c r="C224" s="19" t="s">
        <v>0</v>
      </c>
      <c r="D224" s="19" t="s">
        <v>0</v>
      </c>
      <c r="E224" s="18" t="s">
        <v>248</v>
      </c>
      <c r="F224" s="18" t="s">
        <v>250</v>
      </c>
      <c r="G224" s="14">
        <v>15.28</v>
      </c>
      <c r="H224" s="14">
        <v>1</v>
      </c>
      <c r="I224" s="14"/>
      <c r="J224" s="14">
        <f>ROUND(G224*I224, 2)</f>
        <v>0</v>
      </c>
    </row>
    <row r="225" spans="1:10" outlineLevel="3" x14ac:dyDescent="0.3">
      <c r="A225" s="18" t="s">
        <v>569</v>
      </c>
      <c r="B225" s="19" t="s">
        <v>0</v>
      </c>
      <c r="C225" s="19" t="s">
        <v>0</v>
      </c>
      <c r="D225" s="19" t="s">
        <v>0</v>
      </c>
      <c r="E225" s="18" t="s">
        <v>568</v>
      </c>
      <c r="F225" s="18" t="s">
        <v>254</v>
      </c>
      <c r="G225" s="14">
        <v>101.6</v>
      </c>
      <c r="H225" s="14">
        <v>1</v>
      </c>
      <c r="I225" s="14"/>
      <c r="J225" s="14">
        <f>ROUND(G225*I225, 2)</f>
        <v>0</v>
      </c>
    </row>
    <row r="226" spans="1:10" outlineLevel="2" x14ac:dyDescent="0.3">
      <c r="A226" s="11" t="s">
        <v>570</v>
      </c>
      <c r="B226" s="8" t="s">
        <v>0</v>
      </c>
      <c r="C226" s="8" t="s">
        <v>0</v>
      </c>
      <c r="D226" s="8" t="s">
        <v>0</v>
      </c>
      <c r="E226" s="11" t="s">
        <v>143</v>
      </c>
      <c r="F226" s="8" t="s">
        <v>0</v>
      </c>
      <c r="G226" s="8" t="s">
        <v>0</v>
      </c>
      <c r="H226" s="8" t="s">
        <v>0</v>
      </c>
      <c r="I226" s="8" t="s">
        <v>0</v>
      </c>
      <c r="J226" s="20">
        <f>SUM(J227:J237)</f>
        <v>0</v>
      </c>
    </row>
    <row r="227" spans="1:10" outlineLevel="3" x14ac:dyDescent="0.3">
      <c r="A227" s="18" t="s">
        <v>572</v>
      </c>
      <c r="B227" s="19" t="s">
        <v>0</v>
      </c>
      <c r="C227" s="19" t="s">
        <v>0</v>
      </c>
      <c r="D227" s="19" t="s">
        <v>0</v>
      </c>
      <c r="E227" s="18" t="s">
        <v>571</v>
      </c>
      <c r="F227" s="18" t="s">
        <v>250</v>
      </c>
      <c r="G227" s="14">
        <v>2.82</v>
      </c>
      <c r="H227" s="14">
        <v>1</v>
      </c>
      <c r="I227" s="14"/>
      <c r="J227" s="14">
        <f t="shared" ref="J227:J237" si="10">ROUND(G227*I227, 2)</f>
        <v>0</v>
      </c>
    </row>
    <row r="228" spans="1:10" outlineLevel="3" x14ac:dyDescent="0.3">
      <c r="A228" s="18" t="s">
        <v>573</v>
      </c>
      <c r="B228" s="19" t="s">
        <v>0</v>
      </c>
      <c r="C228" s="19" t="s">
        <v>0</v>
      </c>
      <c r="D228" s="19" t="s">
        <v>0</v>
      </c>
      <c r="E228" s="18" t="s">
        <v>294</v>
      </c>
      <c r="F228" s="18" t="s">
        <v>296</v>
      </c>
      <c r="G228" s="14">
        <v>0.42</v>
      </c>
      <c r="H228" s="14">
        <v>1</v>
      </c>
      <c r="I228" s="14"/>
      <c r="J228" s="14">
        <f t="shared" si="10"/>
        <v>0</v>
      </c>
    </row>
    <row r="229" spans="1:10" outlineLevel="3" x14ac:dyDescent="0.3">
      <c r="A229" s="18" t="s">
        <v>574</v>
      </c>
      <c r="B229" s="19" t="s">
        <v>0</v>
      </c>
      <c r="C229" s="19" t="s">
        <v>0</v>
      </c>
      <c r="D229" s="19" t="s">
        <v>0</v>
      </c>
      <c r="E229" s="18" t="s">
        <v>307</v>
      </c>
      <c r="F229" s="18" t="s">
        <v>296</v>
      </c>
      <c r="G229" s="14">
        <v>0.55000000000000004</v>
      </c>
      <c r="H229" s="14">
        <v>1</v>
      </c>
      <c r="I229" s="14"/>
      <c r="J229" s="14">
        <f t="shared" si="10"/>
        <v>0</v>
      </c>
    </row>
    <row r="230" spans="1:10" outlineLevel="3" x14ac:dyDescent="0.3">
      <c r="A230" s="18" t="s">
        <v>576</v>
      </c>
      <c r="B230" s="19" t="s">
        <v>0</v>
      </c>
      <c r="C230" s="19" t="s">
        <v>0</v>
      </c>
      <c r="D230" s="19" t="s">
        <v>0</v>
      </c>
      <c r="E230" s="18" t="s">
        <v>575</v>
      </c>
      <c r="F230" s="18" t="s">
        <v>296</v>
      </c>
      <c r="G230" s="14">
        <v>1.1200000000000001</v>
      </c>
      <c r="H230" s="14">
        <v>1</v>
      </c>
      <c r="I230" s="14"/>
      <c r="J230" s="14">
        <f t="shared" si="10"/>
        <v>0</v>
      </c>
    </row>
    <row r="231" spans="1:10" outlineLevel="3" x14ac:dyDescent="0.3">
      <c r="A231" s="18" t="s">
        <v>578</v>
      </c>
      <c r="B231" s="19" t="s">
        <v>0</v>
      </c>
      <c r="C231" s="19" t="s">
        <v>0</v>
      </c>
      <c r="D231" s="19" t="s">
        <v>0</v>
      </c>
      <c r="E231" s="18" t="s">
        <v>577</v>
      </c>
      <c r="F231" s="18" t="s">
        <v>254</v>
      </c>
      <c r="G231" s="14">
        <v>46.16</v>
      </c>
      <c r="H231" s="14">
        <v>1</v>
      </c>
      <c r="I231" s="14"/>
      <c r="J231" s="14">
        <f t="shared" si="10"/>
        <v>0</v>
      </c>
    </row>
    <row r="232" spans="1:10" outlineLevel="3" x14ac:dyDescent="0.3">
      <c r="A232" s="18" t="s">
        <v>580</v>
      </c>
      <c r="B232" s="19" t="s">
        <v>0</v>
      </c>
      <c r="C232" s="19" t="s">
        <v>0</v>
      </c>
      <c r="D232" s="19" t="s">
        <v>0</v>
      </c>
      <c r="E232" s="18" t="s">
        <v>579</v>
      </c>
      <c r="F232" s="18" t="s">
        <v>250</v>
      </c>
      <c r="G232" s="14">
        <v>7.39</v>
      </c>
      <c r="H232" s="14">
        <v>1</v>
      </c>
      <c r="I232" s="14"/>
      <c r="J232" s="14">
        <f t="shared" si="10"/>
        <v>0</v>
      </c>
    </row>
    <row r="233" spans="1:10" ht="28.8" outlineLevel="3" x14ac:dyDescent="0.3">
      <c r="A233" s="18" t="s">
        <v>582</v>
      </c>
      <c r="B233" s="19" t="s">
        <v>0</v>
      </c>
      <c r="C233" s="19" t="s">
        <v>0</v>
      </c>
      <c r="D233" s="19" t="s">
        <v>0</v>
      </c>
      <c r="E233" s="18" t="s">
        <v>581</v>
      </c>
      <c r="F233" s="18" t="s">
        <v>250</v>
      </c>
      <c r="G233" s="14">
        <v>0.94</v>
      </c>
      <c r="H233" s="14">
        <v>1</v>
      </c>
      <c r="I233" s="14"/>
      <c r="J233" s="14">
        <f t="shared" si="10"/>
        <v>0</v>
      </c>
    </row>
    <row r="234" spans="1:10" outlineLevel="3" x14ac:dyDescent="0.3">
      <c r="A234" s="18" t="s">
        <v>584</v>
      </c>
      <c r="B234" s="19" t="s">
        <v>0</v>
      </c>
      <c r="C234" s="19" t="s">
        <v>0</v>
      </c>
      <c r="D234" s="19" t="s">
        <v>0</v>
      </c>
      <c r="E234" s="18" t="s">
        <v>583</v>
      </c>
      <c r="F234" s="18" t="s">
        <v>394</v>
      </c>
      <c r="G234" s="14">
        <v>34.68</v>
      </c>
      <c r="H234" s="14">
        <v>1</v>
      </c>
      <c r="I234" s="14"/>
      <c r="J234" s="14">
        <f t="shared" si="10"/>
        <v>0</v>
      </c>
    </row>
    <row r="235" spans="1:10" ht="28.8" outlineLevel="3" x14ac:dyDescent="0.3">
      <c r="A235" s="18" t="s">
        <v>586</v>
      </c>
      <c r="B235" s="19" t="s">
        <v>0</v>
      </c>
      <c r="C235" s="19" t="s">
        <v>0</v>
      </c>
      <c r="D235" s="19" t="s">
        <v>0</v>
      </c>
      <c r="E235" s="18" t="s">
        <v>585</v>
      </c>
      <c r="F235" s="18" t="s">
        <v>394</v>
      </c>
      <c r="G235" s="14">
        <v>34.68</v>
      </c>
      <c r="H235" s="14">
        <v>1</v>
      </c>
      <c r="I235" s="14"/>
      <c r="J235" s="14">
        <f t="shared" si="10"/>
        <v>0</v>
      </c>
    </row>
    <row r="236" spans="1:10" ht="28.8" outlineLevel="3" x14ac:dyDescent="0.3">
      <c r="A236" s="18" t="s">
        <v>588</v>
      </c>
      <c r="B236" s="19" t="s">
        <v>0</v>
      </c>
      <c r="C236" s="19" t="s">
        <v>0</v>
      </c>
      <c r="D236" s="19" t="s">
        <v>0</v>
      </c>
      <c r="E236" s="18" t="s">
        <v>587</v>
      </c>
      <c r="F236" s="18" t="s">
        <v>254</v>
      </c>
      <c r="G236" s="14">
        <v>1.25</v>
      </c>
      <c r="H236" s="14">
        <v>1</v>
      </c>
      <c r="I236" s="14"/>
      <c r="J236" s="14">
        <f t="shared" si="10"/>
        <v>0</v>
      </c>
    </row>
    <row r="237" spans="1:10" ht="28.8" outlineLevel="3" x14ac:dyDescent="0.3">
      <c r="A237" s="18" t="s">
        <v>589</v>
      </c>
      <c r="B237" s="19" t="s">
        <v>0</v>
      </c>
      <c r="C237" s="19" t="s">
        <v>0</v>
      </c>
      <c r="D237" s="19" t="s">
        <v>0</v>
      </c>
      <c r="E237" s="18" t="s">
        <v>320</v>
      </c>
      <c r="F237" s="18" t="s">
        <v>250</v>
      </c>
      <c r="G237" s="14">
        <v>15.26</v>
      </c>
      <c r="H237" s="14">
        <v>1</v>
      </c>
      <c r="I237" s="14"/>
      <c r="J237" s="14">
        <f t="shared" si="10"/>
        <v>0</v>
      </c>
    </row>
    <row r="238" spans="1:10" outlineLevel="2" x14ac:dyDescent="0.3">
      <c r="A238" s="11" t="s">
        <v>590</v>
      </c>
      <c r="B238" s="8" t="s">
        <v>0</v>
      </c>
      <c r="C238" s="8" t="s">
        <v>0</v>
      </c>
      <c r="D238" s="8" t="s">
        <v>0</v>
      </c>
      <c r="E238" s="11" t="s">
        <v>146</v>
      </c>
      <c r="F238" s="8" t="s">
        <v>0</v>
      </c>
      <c r="G238" s="8" t="s">
        <v>0</v>
      </c>
      <c r="H238" s="8" t="s">
        <v>0</v>
      </c>
      <c r="I238" s="8" t="s">
        <v>0</v>
      </c>
      <c r="J238" s="20">
        <f>SUM(J239,J262,J295,J306,)</f>
        <v>0</v>
      </c>
    </row>
    <row r="239" spans="1:10" outlineLevel="3" x14ac:dyDescent="0.3">
      <c r="A239" s="13" t="s">
        <v>591</v>
      </c>
      <c r="B239" s="10" t="s">
        <v>0</v>
      </c>
      <c r="C239" s="10" t="s">
        <v>0</v>
      </c>
      <c r="D239" s="10" t="s">
        <v>0</v>
      </c>
      <c r="E239" s="13" t="s">
        <v>64</v>
      </c>
      <c r="F239" s="10" t="s">
        <v>0</v>
      </c>
      <c r="G239" s="10" t="s">
        <v>0</v>
      </c>
      <c r="H239" s="10" t="s">
        <v>0</v>
      </c>
      <c r="I239" s="10" t="s">
        <v>0</v>
      </c>
      <c r="J239" s="22">
        <f>'1 ARCHITEKTURA - KONSTRUKCJA - '!J240+'1 ARCHITEKTURA - KONSTRUKCJA - '!J252+'1 ARCHITEKTURA - KONSTRUKCJA - '!J258</f>
        <v>0</v>
      </c>
    </row>
    <row r="240" spans="1:10" outlineLevel="4" x14ac:dyDescent="0.3">
      <c r="A240" s="15" t="s">
        <v>592</v>
      </c>
      <c r="B240" s="12" t="s">
        <v>0</v>
      </c>
      <c r="C240" s="12" t="s">
        <v>0</v>
      </c>
      <c r="D240" s="12" t="s">
        <v>0</v>
      </c>
      <c r="E240" s="15" t="s">
        <v>67</v>
      </c>
      <c r="F240" s="12" t="s">
        <v>0</v>
      </c>
      <c r="G240" s="12" t="s">
        <v>0</v>
      </c>
      <c r="H240" s="12" t="s">
        <v>0</v>
      </c>
      <c r="I240" s="12" t="s">
        <v>0</v>
      </c>
      <c r="J240" s="23">
        <f>SUM(J241:J251)</f>
        <v>0</v>
      </c>
    </row>
    <row r="241" spans="1:10" ht="57.6" outlineLevel="5" x14ac:dyDescent="0.3">
      <c r="A241" s="18" t="s">
        <v>593</v>
      </c>
      <c r="B241" s="19" t="s">
        <v>0</v>
      </c>
      <c r="C241" s="19" t="s">
        <v>0</v>
      </c>
      <c r="D241" s="19" t="s">
        <v>0</v>
      </c>
      <c r="E241" s="18" t="s">
        <v>1502</v>
      </c>
      <c r="F241" s="18" t="s">
        <v>254</v>
      </c>
      <c r="G241" s="14">
        <v>26.66</v>
      </c>
      <c r="H241" s="14">
        <v>1</v>
      </c>
      <c r="I241" s="14"/>
      <c r="J241" s="14">
        <f t="shared" ref="J241:J251" si="11">ROUND(G241*I241, 2)</f>
        <v>0</v>
      </c>
    </row>
    <row r="242" spans="1:10" ht="28.8" outlineLevel="5" x14ac:dyDescent="0.3">
      <c r="A242" s="18" t="s">
        <v>594</v>
      </c>
      <c r="B242" s="19" t="s">
        <v>0</v>
      </c>
      <c r="C242" s="19" t="s">
        <v>0</v>
      </c>
      <c r="D242" s="19" t="s">
        <v>0</v>
      </c>
      <c r="E242" s="18" t="s">
        <v>1503</v>
      </c>
      <c r="F242" s="18" t="s">
        <v>254</v>
      </c>
      <c r="G242" s="14">
        <v>1.91</v>
      </c>
      <c r="H242" s="14">
        <v>1</v>
      </c>
      <c r="I242" s="14"/>
      <c r="J242" s="14">
        <f t="shared" si="11"/>
        <v>0</v>
      </c>
    </row>
    <row r="243" spans="1:10" ht="28.8" outlineLevel="5" x14ac:dyDescent="0.3">
      <c r="A243" s="18" t="s">
        <v>595</v>
      </c>
      <c r="B243" s="19" t="s">
        <v>0</v>
      </c>
      <c r="C243" s="19" t="s">
        <v>0</v>
      </c>
      <c r="D243" s="19" t="s">
        <v>0</v>
      </c>
      <c r="E243" s="18" t="s">
        <v>1504</v>
      </c>
      <c r="F243" s="18" t="s">
        <v>254</v>
      </c>
      <c r="G243" s="14">
        <v>1.26</v>
      </c>
      <c r="H243" s="14">
        <v>1</v>
      </c>
      <c r="I243" s="14"/>
      <c r="J243" s="14">
        <f t="shared" si="11"/>
        <v>0</v>
      </c>
    </row>
    <row r="244" spans="1:10" ht="28.8" outlineLevel="5" x14ac:dyDescent="0.3">
      <c r="A244" s="18" t="s">
        <v>596</v>
      </c>
      <c r="B244" s="19" t="s">
        <v>0</v>
      </c>
      <c r="C244" s="19" t="s">
        <v>0</v>
      </c>
      <c r="D244" s="19" t="s">
        <v>0</v>
      </c>
      <c r="E244" s="18" t="s">
        <v>1505</v>
      </c>
      <c r="F244" s="18" t="s">
        <v>254</v>
      </c>
      <c r="G244" s="14">
        <v>1.3</v>
      </c>
      <c r="H244" s="14">
        <v>1</v>
      </c>
      <c r="I244" s="14"/>
      <c r="J244" s="14">
        <f t="shared" si="11"/>
        <v>0</v>
      </c>
    </row>
    <row r="245" spans="1:10" ht="28.8" outlineLevel="5" x14ac:dyDescent="0.3">
      <c r="A245" s="18" t="s">
        <v>597</v>
      </c>
      <c r="B245" s="19" t="s">
        <v>0</v>
      </c>
      <c r="C245" s="19" t="s">
        <v>0</v>
      </c>
      <c r="D245" s="19" t="s">
        <v>0</v>
      </c>
      <c r="E245" s="18" t="s">
        <v>1506</v>
      </c>
      <c r="F245" s="18" t="s">
        <v>254</v>
      </c>
      <c r="G245" s="14">
        <v>3.93</v>
      </c>
      <c r="H245" s="14">
        <v>1</v>
      </c>
      <c r="I245" s="14"/>
      <c r="J245" s="14">
        <f t="shared" si="11"/>
        <v>0</v>
      </c>
    </row>
    <row r="246" spans="1:10" ht="28.8" outlineLevel="5" x14ac:dyDescent="0.3">
      <c r="A246" s="18" t="s">
        <v>598</v>
      </c>
      <c r="B246" s="19" t="s">
        <v>0</v>
      </c>
      <c r="C246" s="19" t="s">
        <v>0</v>
      </c>
      <c r="D246" s="19" t="s">
        <v>0</v>
      </c>
      <c r="E246" s="18" t="s">
        <v>1507</v>
      </c>
      <c r="F246" s="18" t="s">
        <v>254</v>
      </c>
      <c r="G246" s="14">
        <v>4.46</v>
      </c>
      <c r="H246" s="14">
        <v>1</v>
      </c>
      <c r="I246" s="14"/>
      <c r="J246" s="14">
        <f t="shared" si="11"/>
        <v>0</v>
      </c>
    </row>
    <row r="247" spans="1:10" ht="28.8" outlineLevel="5" x14ac:dyDescent="0.3">
      <c r="A247" s="18" t="s">
        <v>599</v>
      </c>
      <c r="B247" s="19" t="s">
        <v>0</v>
      </c>
      <c r="C247" s="19" t="s">
        <v>0</v>
      </c>
      <c r="D247" s="19" t="s">
        <v>0</v>
      </c>
      <c r="E247" s="18" t="s">
        <v>1508</v>
      </c>
      <c r="F247" s="18" t="s">
        <v>254</v>
      </c>
      <c r="G247" s="14">
        <v>4.82</v>
      </c>
      <c r="H247" s="14">
        <v>1</v>
      </c>
      <c r="I247" s="14"/>
      <c r="J247" s="14">
        <f t="shared" si="11"/>
        <v>0</v>
      </c>
    </row>
    <row r="248" spans="1:10" ht="28.8" outlineLevel="5" x14ac:dyDescent="0.3">
      <c r="A248" s="18" t="s">
        <v>600</v>
      </c>
      <c r="B248" s="19" t="s">
        <v>0</v>
      </c>
      <c r="C248" s="19" t="s">
        <v>0</v>
      </c>
      <c r="D248" s="19" t="s">
        <v>0</v>
      </c>
      <c r="E248" s="18" t="s">
        <v>1509</v>
      </c>
      <c r="F248" s="18" t="s">
        <v>254</v>
      </c>
      <c r="G248" s="14">
        <v>7.47</v>
      </c>
      <c r="H248" s="14">
        <v>1</v>
      </c>
      <c r="I248" s="14"/>
      <c r="J248" s="14">
        <f t="shared" si="11"/>
        <v>0</v>
      </c>
    </row>
    <row r="249" spans="1:10" ht="28.8" outlineLevel="5" x14ac:dyDescent="0.3">
      <c r="A249" s="18" t="s">
        <v>601</v>
      </c>
      <c r="B249" s="19" t="s">
        <v>0</v>
      </c>
      <c r="C249" s="19" t="s">
        <v>0</v>
      </c>
      <c r="D249" s="19" t="s">
        <v>0</v>
      </c>
      <c r="E249" s="18" t="s">
        <v>1510</v>
      </c>
      <c r="F249" s="18" t="s">
        <v>254</v>
      </c>
      <c r="G249" s="14">
        <v>6.11</v>
      </c>
      <c r="H249" s="14">
        <v>1</v>
      </c>
      <c r="I249" s="14"/>
      <c r="J249" s="14">
        <f t="shared" si="11"/>
        <v>0</v>
      </c>
    </row>
    <row r="250" spans="1:10" ht="28.8" outlineLevel="5" x14ac:dyDescent="0.3">
      <c r="A250" s="18" t="s">
        <v>602</v>
      </c>
      <c r="B250" s="19" t="s">
        <v>0</v>
      </c>
      <c r="C250" s="19" t="s">
        <v>0</v>
      </c>
      <c r="D250" s="19" t="s">
        <v>0</v>
      </c>
      <c r="E250" s="25" t="s">
        <v>1511</v>
      </c>
      <c r="F250" s="18" t="s">
        <v>254</v>
      </c>
      <c r="G250" s="14">
        <v>2.8</v>
      </c>
      <c r="H250" s="14">
        <v>1</v>
      </c>
      <c r="I250" s="14"/>
      <c r="J250" s="14">
        <f t="shared" si="11"/>
        <v>0</v>
      </c>
    </row>
    <row r="251" spans="1:10" outlineLevel="5" x14ac:dyDescent="0.3">
      <c r="A251" s="18" t="s">
        <v>603</v>
      </c>
      <c r="B251" s="19" t="s">
        <v>0</v>
      </c>
      <c r="C251" s="19" t="s">
        <v>0</v>
      </c>
      <c r="D251" s="19" t="s">
        <v>0</v>
      </c>
      <c r="E251" s="25" t="s">
        <v>1512</v>
      </c>
      <c r="F251" s="18" t="s">
        <v>254</v>
      </c>
      <c r="G251" s="14">
        <v>1.8</v>
      </c>
      <c r="H251" s="14">
        <v>1</v>
      </c>
      <c r="I251" s="14"/>
      <c r="J251" s="14">
        <f t="shared" si="11"/>
        <v>0</v>
      </c>
    </row>
    <row r="252" spans="1:10" outlineLevel="4" x14ac:dyDescent="0.3">
      <c r="A252" s="15" t="s">
        <v>604</v>
      </c>
      <c r="B252" s="12" t="s">
        <v>0</v>
      </c>
      <c r="C252" s="12" t="s">
        <v>0</v>
      </c>
      <c r="D252" s="12" t="s">
        <v>0</v>
      </c>
      <c r="E252" s="15" t="s">
        <v>153</v>
      </c>
      <c r="F252" s="12" t="s">
        <v>0</v>
      </c>
      <c r="G252" s="12" t="s">
        <v>0</v>
      </c>
      <c r="H252" s="12" t="s">
        <v>0</v>
      </c>
      <c r="I252" s="12" t="s">
        <v>0</v>
      </c>
      <c r="J252" s="23">
        <f>SUM(J253:J257)</f>
        <v>0</v>
      </c>
    </row>
    <row r="253" spans="1:10" ht="43.2" outlineLevel="5" x14ac:dyDescent="0.3">
      <c r="A253" s="18" t="s">
        <v>605</v>
      </c>
      <c r="B253" s="19" t="s">
        <v>0</v>
      </c>
      <c r="C253" s="19" t="s">
        <v>0</v>
      </c>
      <c r="D253" s="19" t="s">
        <v>0</v>
      </c>
      <c r="E253" s="25" t="s">
        <v>1447</v>
      </c>
      <c r="F253" s="18" t="s">
        <v>254</v>
      </c>
      <c r="G253" s="14">
        <v>5.54</v>
      </c>
      <c r="H253" s="14">
        <v>1</v>
      </c>
      <c r="I253" s="14"/>
      <c r="J253" s="14">
        <f>ROUND(G253*I253, 2)</f>
        <v>0</v>
      </c>
    </row>
    <row r="254" spans="1:10" ht="43.2" outlineLevel="5" x14ac:dyDescent="0.3">
      <c r="A254" s="18" t="s">
        <v>606</v>
      </c>
      <c r="B254" s="19" t="s">
        <v>0</v>
      </c>
      <c r="C254" s="19" t="s">
        <v>0</v>
      </c>
      <c r="D254" s="19" t="s">
        <v>0</v>
      </c>
      <c r="E254" s="18" t="s">
        <v>1449</v>
      </c>
      <c r="F254" s="18" t="s">
        <v>254</v>
      </c>
      <c r="G254" s="14">
        <v>3.6</v>
      </c>
      <c r="H254" s="14">
        <v>1</v>
      </c>
      <c r="I254" s="14"/>
      <c r="J254" s="14">
        <f>ROUND(G254*I254, 2)</f>
        <v>0</v>
      </c>
    </row>
    <row r="255" spans="1:10" ht="43.2" outlineLevel="5" x14ac:dyDescent="0.3">
      <c r="A255" s="18" t="s">
        <v>607</v>
      </c>
      <c r="B255" s="19" t="s">
        <v>0</v>
      </c>
      <c r="C255" s="19" t="s">
        <v>0</v>
      </c>
      <c r="D255" s="19" t="s">
        <v>0</v>
      </c>
      <c r="E255" s="18" t="s">
        <v>1448</v>
      </c>
      <c r="F255" s="18" t="s">
        <v>254</v>
      </c>
      <c r="G255" s="14">
        <v>5.4</v>
      </c>
      <c r="H255" s="14">
        <v>1</v>
      </c>
      <c r="I255" s="14"/>
      <c r="J255" s="14">
        <f>ROUND(G255*I255, 2)</f>
        <v>0</v>
      </c>
    </row>
    <row r="256" spans="1:10" ht="43.2" outlineLevel="5" x14ac:dyDescent="0.3">
      <c r="A256" s="18" t="s">
        <v>608</v>
      </c>
      <c r="B256" s="19" t="s">
        <v>0</v>
      </c>
      <c r="C256" s="19" t="s">
        <v>0</v>
      </c>
      <c r="D256" s="19" t="s">
        <v>0</v>
      </c>
      <c r="E256" s="18" t="s">
        <v>1450</v>
      </c>
      <c r="F256" s="18" t="s">
        <v>254</v>
      </c>
      <c r="G256" s="14">
        <v>8</v>
      </c>
      <c r="H256" s="14">
        <v>1</v>
      </c>
      <c r="I256" s="14"/>
      <c r="J256" s="14">
        <f>ROUND(G256*I256, 2)</f>
        <v>0</v>
      </c>
    </row>
    <row r="257" spans="1:10" ht="43.2" outlineLevel="5" x14ac:dyDescent="0.3">
      <c r="A257" s="18" t="s">
        <v>609</v>
      </c>
      <c r="B257" s="19" t="s">
        <v>0</v>
      </c>
      <c r="C257" s="19" t="s">
        <v>0</v>
      </c>
      <c r="D257" s="19" t="s">
        <v>0</v>
      </c>
      <c r="E257" s="18" t="s">
        <v>1451</v>
      </c>
      <c r="F257" s="18" t="s">
        <v>254</v>
      </c>
      <c r="G257" s="14">
        <v>3.2</v>
      </c>
      <c r="H257" s="14">
        <v>1</v>
      </c>
      <c r="I257" s="14"/>
      <c r="J257" s="14">
        <f>ROUND(G257*I257, 2)</f>
        <v>0</v>
      </c>
    </row>
    <row r="258" spans="1:10" outlineLevel="4" x14ac:dyDescent="0.3">
      <c r="A258" s="15" t="s">
        <v>610</v>
      </c>
      <c r="B258" s="12" t="s">
        <v>0</v>
      </c>
      <c r="C258" s="12" t="s">
        <v>0</v>
      </c>
      <c r="D258" s="12" t="s">
        <v>0</v>
      </c>
      <c r="E258" s="15" t="s">
        <v>76</v>
      </c>
      <c r="F258" s="12" t="s">
        <v>0</v>
      </c>
      <c r="G258" s="12" t="s">
        <v>0</v>
      </c>
      <c r="H258" s="12" t="s">
        <v>0</v>
      </c>
      <c r="I258" s="12" t="s">
        <v>0</v>
      </c>
      <c r="J258" s="23">
        <f>SUM(J259:J261)</f>
        <v>0</v>
      </c>
    </row>
    <row r="259" spans="1:10" outlineLevel="5" x14ac:dyDescent="0.3">
      <c r="A259" s="18" t="s">
        <v>612</v>
      </c>
      <c r="B259" s="19" t="s">
        <v>0</v>
      </c>
      <c r="C259" s="19" t="s">
        <v>0</v>
      </c>
      <c r="D259" s="19" t="s">
        <v>0</v>
      </c>
      <c r="E259" s="18" t="s">
        <v>611</v>
      </c>
      <c r="F259" s="18" t="s">
        <v>254</v>
      </c>
      <c r="G259" s="14">
        <v>6.56</v>
      </c>
      <c r="H259" s="14">
        <v>1</v>
      </c>
      <c r="I259" s="14"/>
      <c r="J259" s="14">
        <f>ROUND(G259*I259, 2)</f>
        <v>0</v>
      </c>
    </row>
    <row r="260" spans="1:10" outlineLevel="5" x14ac:dyDescent="0.3">
      <c r="A260" s="18" t="s">
        <v>613</v>
      </c>
      <c r="B260" s="19" t="s">
        <v>0</v>
      </c>
      <c r="C260" s="19" t="s">
        <v>0</v>
      </c>
      <c r="D260" s="19" t="s">
        <v>0</v>
      </c>
      <c r="E260" s="18" t="s">
        <v>401</v>
      </c>
      <c r="F260" s="18" t="s">
        <v>254</v>
      </c>
      <c r="G260" s="14">
        <v>9</v>
      </c>
      <c r="H260" s="14">
        <v>1</v>
      </c>
      <c r="I260" s="14"/>
      <c r="J260" s="14">
        <f>ROUND(G260*I260, 2)</f>
        <v>0</v>
      </c>
    </row>
    <row r="261" spans="1:10" outlineLevel="5" x14ac:dyDescent="0.3">
      <c r="A261" s="18" t="s">
        <v>614</v>
      </c>
      <c r="B261" s="19" t="s">
        <v>0</v>
      </c>
      <c r="C261" s="19" t="s">
        <v>0</v>
      </c>
      <c r="D261" s="19" t="s">
        <v>0</v>
      </c>
      <c r="E261" s="18" t="s">
        <v>1442</v>
      </c>
      <c r="F261" s="18" t="s">
        <v>394</v>
      </c>
      <c r="G261" s="14">
        <v>22.35</v>
      </c>
      <c r="H261" s="14">
        <v>1</v>
      </c>
      <c r="I261" s="14"/>
      <c r="J261" s="14">
        <f>ROUND(G261*I261, 2)</f>
        <v>0</v>
      </c>
    </row>
    <row r="262" spans="1:10" outlineLevel="3" x14ac:dyDescent="0.3">
      <c r="A262" s="13" t="s">
        <v>615</v>
      </c>
      <c r="B262" s="10" t="s">
        <v>0</v>
      </c>
      <c r="C262" s="10" t="s">
        <v>0</v>
      </c>
      <c r="D262" s="10" t="s">
        <v>0</v>
      </c>
      <c r="E262" s="13" t="s">
        <v>79</v>
      </c>
      <c r="F262" s="10" t="s">
        <v>0</v>
      </c>
      <c r="G262" s="10" t="s">
        <v>0</v>
      </c>
      <c r="H262" s="10" t="s">
        <v>0</v>
      </c>
      <c r="I262" s="10" t="s">
        <v>0</v>
      </c>
      <c r="J262" s="22">
        <f>'1 ARCHITEKTURA - KONSTRUKCJA - '!J263+'1 ARCHITEKTURA - KONSTRUKCJA - '!J268+'1 ARCHITEKTURA - KONSTRUKCJA - '!J279</f>
        <v>0</v>
      </c>
    </row>
    <row r="263" spans="1:10" outlineLevel="4" x14ac:dyDescent="0.3">
      <c r="A263" s="15" t="s">
        <v>616</v>
      </c>
      <c r="B263" s="12" t="s">
        <v>0</v>
      </c>
      <c r="C263" s="12" t="s">
        <v>0</v>
      </c>
      <c r="D263" s="12" t="s">
        <v>0</v>
      </c>
      <c r="E263" s="15" t="s">
        <v>88</v>
      </c>
      <c r="F263" s="12" t="s">
        <v>0</v>
      </c>
      <c r="G263" s="12" t="s">
        <v>0</v>
      </c>
      <c r="H263" s="12" t="s">
        <v>0</v>
      </c>
      <c r="I263" s="12" t="s">
        <v>0</v>
      </c>
      <c r="J263" s="23">
        <f>SUM(J264:J267)</f>
        <v>0</v>
      </c>
    </row>
    <row r="264" spans="1:10" ht="28.8" outlineLevel="5" x14ac:dyDescent="0.3">
      <c r="A264" s="18" t="s">
        <v>617</v>
      </c>
      <c r="B264" s="19" t="s">
        <v>0</v>
      </c>
      <c r="C264" s="19" t="s">
        <v>0</v>
      </c>
      <c r="D264" s="19" t="s">
        <v>0</v>
      </c>
      <c r="E264" s="18" t="s">
        <v>437</v>
      </c>
      <c r="F264" s="18" t="s">
        <v>254</v>
      </c>
      <c r="G264" s="14">
        <v>49</v>
      </c>
      <c r="H264" s="14">
        <v>1</v>
      </c>
      <c r="I264" s="14"/>
      <c r="J264" s="14">
        <f>ROUND(G264*I264, 2)</f>
        <v>0</v>
      </c>
    </row>
    <row r="265" spans="1:10" ht="28.8" outlineLevel="5" x14ac:dyDescent="0.3">
      <c r="A265" s="18" t="s">
        <v>618</v>
      </c>
      <c r="B265" s="19" t="s">
        <v>0</v>
      </c>
      <c r="C265" s="19" t="s">
        <v>0</v>
      </c>
      <c r="D265" s="19" t="s">
        <v>0</v>
      </c>
      <c r="E265" s="18" t="s">
        <v>439</v>
      </c>
      <c r="F265" s="18" t="s">
        <v>254</v>
      </c>
      <c r="G265" s="14">
        <v>9.84</v>
      </c>
      <c r="H265" s="14">
        <v>1</v>
      </c>
      <c r="I265" s="14"/>
      <c r="J265" s="14">
        <f>ROUND(G265*I265, 2)</f>
        <v>0</v>
      </c>
    </row>
    <row r="266" spans="1:10" ht="28.8" outlineLevel="5" x14ac:dyDescent="0.3">
      <c r="A266" s="18" t="s">
        <v>620</v>
      </c>
      <c r="B266" s="19" t="s">
        <v>0</v>
      </c>
      <c r="C266" s="19" t="s">
        <v>0</v>
      </c>
      <c r="D266" s="19" t="s">
        <v>0</v>
      </c>
      <c r="E266" s="18" t="s">
        <v>619</v>
      </c>
      <c r="F266" s="18" t="s">
        <v>254</v>
      </c>
      <c r="G266" s="14">
        <v>5.58</v>
      </c>
      <c r="H266" s="14">
        <v>1</v>
      </c>
      <c r="I266" s="14"/>
      <c r="J266" s="14">
        <f>ROUND(G266*I266, 2)</f>
        <v>0</v>
      </c>
    </row>
    <row r="267" spans="1:10" ht="28.8" outlineLevel="5" x14ac:dyDescent="0.3">
      <c r="A267" s="18" t="s">
        <v>621</v>
      </c>
      <c r="B267" s="19" t="s">
        <v>0</v>
      </c>
      <c r="C267" s="19" t="s">
        <v>0</v>
      </c>
      <c r="D267" s="19" t="s">
        <v>0</v>
      </c>
      <c r="E267" s="25" t="s">
        <v>1443</v>
      </c>
      <c r="F267" s="18" t="s">
        <v>254</v>
      </c>
      <c r="G267" s="14">
        <v>27.84</v>
      </c>
      <c r="H267" s="14">
        <v>1</v>
      </c>
      <c r="I267" s="14"/>
      <c r="J267" s="14">
        <f>ROUND(G267*I267, 2)</f>
        <v>0</v>
      </c>
    </row>
    <row r="268" spans="1:10" outlineLevel="4" x14ac:dyDescent="0.3">
      <c r="A268" s="15" t="s">
        <v>622</v>
      </c>
      <c r="B268" s="12" t="s">
        <v>0</v>
      </c>
      <c r="C268" s="12" t="s">
        <v>0</v>
      </c>
      <c r="D268" s="12" t="s">
        <v>0</v>
      </c>
      <c r="E268" s="15" t="s">
        <v>91</v>
      </c>
      <c r="F268" s="12" t="s">
        <v>0</v>
      </c>
      <c r="G268" s="12" t="s">
        <v>0</v>
      </c>
      <c r="H268" s="12" t="s">
        <v>0</v>
      </c>
      <c r="I268" s="12" t="s">
        <v>0</v>
      </c>
      <c r="J268" s="23">
        <f>SUM(J269:J278)</f>
        <v>0</v>
      </c>
    </row>
    <row r="269" spans="1:10" ht="28.8" outlineLevel="5" x14ac:dyDescent="0.3">
      <c r="A269" s="18" t="s">
        <v>623</v>
      </c>
      <c r="B269" s="19" t="s">
        <v>0</v>
      </c>
      <c r="C269" s="19" t="s">
        <v>0</v>
      </c>
      <c r="D269" s="19" t="s">
        <v>0</v>
      </c>
      <c r="E269" s="18" t="s">
        <v>444</v>
      </c>
      <c r="F269" s="18" t="s">
        <v>254</v>
      </c>
      <c r="G269" s="14">
        <v>945.49</v>
      </c>
      <c r="H269" s="14">
        <v>1</v>
      </c>
      <c r="I269" s="14"/>
      <c r="J269" s="14">
        <f t="shared" ref="J269:J278" si="12">ROUND(G269*I269, 2)</f>
        <v>0</v>
      </c>
    </row>
    <row r="270" spans="1:10" outlineLevel="5" x14ac:dyDescent="0.3">
      <c r="A270" s="18" t="s">
        <v>624</v>
      </c>
      <c r="B270" s="19" t="s">
        <v>0</v>
      </c>
      <c r="C270" s="19" t="s">
        <v>0</v>
      </c>
      <c r="D270" s="19" t="s">
        <v>0</v>
      </c>
      <c r="E270" s="18" t="s">
        <v>446</v>
      </c>
      <c r="F270" s="18" t="s">
        <v>254</v>
      </c>
      <c r="G270" s="14">
        <v>401.85</v>
      </c>
      <c r="H270" s="14">
        <v>1</v>
      </c>
      <c r="I270" s="14"/>
      <c r="J270" s="14">
        <f t="shared" si="12"/>
        <v>0</v>
      </c>
    </row>
    <row r="271" spans="1:10" ht="28.8" outlineLevel="5" x14ac:dyDescent="0.3">
      <c r="A271" s="18" t="s">
        <v>625</v>
      </c>
      <c r="B271" s="19" t="s">
        <v>0</v>
      </c>
      <c r="C271" s="19" t="s">
        <v>0</v>
      </c>
      <c r="D271" s="19" t="s">
        <v>0</v>
      </c>
      <c r="E271" s="18" t="s">
        <v>448</v>
      </c>
      <c r="F271" s="18" t="s">
        <v>254</v>
      </c>
      <c r="G271" s="14">
        <v>503.65</v>
      </c>
      <c r="H271" s="14">
        <v>1</v>
      </c>
      <c r="I271" s="14"/>
      <c r="J271" s="14">
        <f t="shared" si="12"/>
        <v>0</v>
      </c>
    </row>
    <row r="272" spans="1:10" outlineLevel="5" x14ac:dyDescent="0.3">
      <c r="A272" s="18" t="s">
        <v>626</v>
      </c>
      <c r="B272" s="19" t="s">
        <v>0</v>
      </c>
      <c r="C272" s="19" t="s">
        <v>0</v>
      </c>
      <c r="D272" s="19" t="s">
        <v>0</v>
      </c>
      <c r="E272" s="18" t="s">
        <v>450</v>
      </c>
      <c r="F272" s="18" t="s">
        <v>254</v>
      </c>
      <c r="G272" s="14">
        <v>151.1</v>
      </c>
      <c r="H272" s="14">
        <v>1</v>
      </c>
      <c r="I272" s="14"/>
      <c r="J272" s="14">
        <f t="shared" si="12"/>
        <v>0</v>
      </c>
    </row>
    <row r="273" spans="1:10" outlineLevel="5" x14ac:dyDescent="0.3">
      <c r="A273" s="18" t="s">
        <v>627</v>
      </c>
      <c r="B273" s="19" t="s">
        <v>0</v>
      </c>
      <c r="C273" s="19" t="s">
        <v>0</v>
      </c>
      <c r="D273" s="19" t="s">
        <v>0</v>
      </c>
      <c r="E273" s="18" t="s">
        <v>452</v>
      </c>
      <c r="F273" s="18" t="s">
        <v>254</v>
      </c>
      <c r="G273" s="14">
        <v>9.75</v>
      </c>
      <c r="H273" s="14">
        <v>1</v>
      </c>
      <c r="I273" s="14"/>
      <c r="J273" s="14">
        <f t="shared" si="12"/>
        <v>0</v>
      </c>
    </row>
    <row r="274" spans="1:10" outlineLevel="5" x14ac:dyDescent="0.3">
      <c r="A274" s="18" t="s">
        <v>629</v>
      </c>
      <c r="B274" s="19" t="s">
        <v>0</v>
      </c>
      <c r="C274" s="19" t="s">
        <v>0</v>
      </c>
      <c r="D274" s="19" t="s">
        <v>0</v>
      </c>
      <c r="E274" s="18" t="s">
        <v>628</v>
      </c>
      <c r="F274" s="18" t="s">
        <v>254</v>
      </c>
      <c r="G274" s="14">
        <v>33.94</v>
      </c>
      <c r="H274" s="14">
        <v>1</v>
      </c>
      <c r="I274" s="14"/>
      <c r="J274" s="14">
        <f t="shared" si="12"/>
        <v>0</v>
      </c>
    </row>
    <row r="275" spans="1:10" outlineLevel="5" x14ac:dyDescent="0.3">
      <c r="A275" s="18" t="s">
        <v>630</v>
      </c>
      <c r="B275" s="19" t="s">
        <v>0</v>
      </c>
      <c r="C275" s="19" t="s">
        <v>0</v>
      </c>
      <c r="D275" s="19" t="s">
        <v>0</v>
      </c>
      <c r="E275" s="18" t="s">
        <v>456</v>
      </c>
      <c r="F275" s="18" t="s">
        <v>254</v>
      </c>
      <c r="G275" s="14">
        <v>857.36</v>
      </c>
      <c r="H275" s="14">
        <v>1</v>
      </c>
      <c r="I275" s="14"/>
      <c r="J275" s="14">
        <f t="shared" si="12"/>
        <v>0</v>
      </c>
    </row>
    <row r="276" spans="1:10" outlineLevel="5" x14ac:dyDescent="0.3">
      <c r="A276" s="18" t="s">
        <v>631</v>
      </c>
      <c r="B276" s="19" t="s">
        <v>0</v>
      </c>
      <c r="C276" s="19" t="s">
        <v>0</v>
      </c>
      <c r="D276" s="19" t="s">
        <v>0</v>
      </c>
      <c r="E276" s="18" t="s">
        <v>458</v>
      </c>
      <c r="F276" s="18" t="s">
        <v>254</v>
      </c>
      <c r="G276" s="14">
        <v>480.9</v>
      </c>
      <c r="H276" s="14">
        <v>1</v>
      </c>
      <c r="I276" s="14"/>
      <c r="J276" s="14">
        <f t="shared" si="12"/>
        <v>0</v>
      </c>
    </row>
    <row r="277" spans="1:10" ht="43.2" outlineLevel="5" x14ac:dyDescent="0.3">
      <c r="A277" s="18" t="s">
        <v>632</v>
      </c>
      <c r="B277" s="19" t="s">
        <v>0</v>
      </c>
      <c r="C277" s="19" t="s">
        <v>0</v>
      </c>
      <c r="D277" s="19" t="s">
        <v>0</v>
      </c>
      <c r="E277" s="25" t="s">
        <v>1492</v>
      </c>
      <c r="F277" s="18" t="s">
        <v>254</v>
      </c>
      <c r="G277" s="14">
        <v>989.42</v>
      </c>
      <c r="H277" s="14">
        <v>1</v>
      </c>
      <c r="I277" s="14"/>
      <c r="J277" s="14">
        <f t="shared" si="12"/>
        <v>0</v>
      </c>
    </row>
    <row r="278" spans="1:10" ht="43.2" outlineLevel="5" x14ac:dyDescent="0.3">
      <c r="A278" s="18" t="s">
        <v>633</v>
      </c>
      <c r="B278" s="19" t="s">
        <v>0</v>
      </c>
      <c r="C278" s="19" t="s">
        <v>0</v>
      </c>
      <c r="D278" s="19" t="s">
        <v>0</v>
      </c>
      <c r="E278" s="25" t="s">
        <v>1493</v>
      </c>
      <c r="F278" s="18" t="s">
        <v>254</v>
      </c>
      <c r="G278" s="14">
        <v>537.59</v>
      </c>
      <c r="H278" s="14">
        <v>1</v>
      </c>
      <c r="I278" s="14"/>
      <c r="J278" s="14">
        <f t="shared" si="12"/>
        <v>0</v>
      </c>
    </row>
    <row r="279" spans="1:10" outlineLevel="4" x14ac:dyDescent="0.3">
      <c r="A279" s="15" t="s">
        <v>634</v>
      </c>
      <c r="B279" s="12" t="s">
        <v>0</v>
      </c>
      <c r="C279" s="12" t="s">
        <v>0</v>
      </c>
      <c r="D279" s="12" t="s">
        <v>0</v>
      </c>
      <c r="E279" s="15" t="s">
        <v>94</v>
      </c>
      <c r="F279" s="12" t="s">
        <v>0</v>
      </c>
      <c r="G279" s="12" t="s">
        <v>0</v>
      </c>
      <c r="H279" s="12" t="s">
        <v>0</v>
      </c>
      <c r="I279" s="12" t="s">
        <v>0</v>
      </c>
      <c r="J279" s="23">
        <f>SUM(J280:J281)</f>
        <v>0</v>
      </c>
    </row>
    <row r="280" spans="1:10" ht="28.8" outlineLevel="5" x14ac:dyDescent="0.3">
      <c r="A280" s="18" t="s">
        <v>635</v>
      </c>
      <c r="B280" s="19" t="s">
        <v>0</v>
      </c>
      <c r="C280" s="19" t="s">
        <v>0</v>
      </c>
      <c r="D280" s="19" t="s">
        <v>0</v>
      </c>
      <c r="E280" s="18" t="s">
        <v>463</v>
      </c>
      <c r="F280" s="18" t="s">
        <v>254</v>
      </c>
      <c r="G280" s="14">
        <v>64.23</v>
      </c>
      <c r="H280" s="14">
        <v>1</v>
      </c>
      <c r="I280" s="14"/>
      <c r="J280" s="14">
        <f>ROUND(G280*I280, 2)</f>
        <v>0</v>
      </c>
    </row>
    <row r="281" spans="1:10" outlineLevel="5" x14ac:dyDescent="0.3">
      <c r="A281" s="18" t="s">
        <v>636</v>
      </c>
      <c r="B281" s="19" t="s">
        <v>0</v>
      </c>
      <c r="C281" s="19" t="s">
        <v>0</v>
      </c>
      <c r="D281" s="19" t="s">
        <v>0</v>
      </c>
      <c r="E281" s="18" t="s">
        <v>465</v>
      </c>
      <c r="F281" s="18" t="s">
        <v>254</v>
      </c>
      <c r="G281" s="14">
        <v>136.9</v>
      </c>
      <c r="H281" s="14">
        <v>1</v>
      </c>
      <c r="I281" s="14"/>
      <c r="J281" s="14">
        <f>ROUND(G281*I281, 2)</f>
        <v>0</v>
      </c>
    </row>
    <row r="282" spans="1:10" outlineLevel="3" x14ac:dyDescent="0.3">
      <c r="A282" s="13" t="s">
        <v>637</v>
      </c>
      <c r="B282" s="10" t="s">
        <v>0</v>
      </c>
      <c r="C282" s="10" t="s">
        <v>0</v>
      </c>
      <c r="D282" s="10" t="s">
        <v>0</v>
      </c>
      <c r="E282" s="13" t="s">
        <v>97</v>
      </c>
      <c r="F282" s="10" t="s">
        <v>0</v>
      </c>
      <c r="G282" s="10" t="s">
        <v>0</v>
      </c>
      <c r="H282" s="10" t="s">
        <v>0</v>
      </c>
      <c r="I282" s="10" t="s">
        <v>0</v>
      </c>
      <c r="J282" s="22">
        <f>'1 ARCHITEKTURA - KONSTRUKCJA - '!J283+'1 ARCHITEKTURA - KONSTRUKCJA - '!J286+'1 ARCHITEKTURA - KONSTRUKCJA - '!J288</f>
        <v>0</v>
      </c>
    </row>
    <row r="283" spans="1:10" outlineLevel="4" x14ac:dyDescent="0.3">
      <c r="A283" s="15" t="s">
        <v>638</v>
      </c>
      <c r="B283" s="12" t="s">
        <v>0</v>
      </c>
      <c r="C283" s="12" t="s">
        <v>0</v>
      </c>
      <c r="D283" s="12" t="s">
        <v>0</v>
      </c>
      <c r="E283" s="15" t="s">
        <v>168</v>
      </c>
      <c r="F283" s="12" t="s">
        <v>0</v>
      </c>
      <c r="G283" s="12" t="s">
        <v>0</v>
      </c>
      <c r="H283" s="12" t="s">
        <v>0</v>
      </c>
      <c r="I283" s="12" t="s">
        <v>0</v>
      </c>
      <c r="J283" s="23">
        <f>SUM(J284:J285)</f>
        <v>0</v>
      </c>
    </row>
    <row r="284" spans="1:10" outlineLevel="5" x14ac:dyDescent="0.3">
      <c r="A284" s="18" t="s">
        <v>639</v>
      </c>
      <c r="B284" s="19" t="s">
        <v>0</v>
      </c>
      <c r="C284" s="19" t="s">
        <v>0</v>
      </c>
      <c r="D284" s="19" t="s">
        <v>0</v>
      </c>
      <c r="E284" s="18" t="s">
        <v>328</v>
      </c>
      <c r="F284" s="18" t="s">
        <v>254</v>
      </c>
      <c r="G284" s="14">
        <v>126.88</v>
      </c>
      <c r="H284" s="14">
        <v>1</v>
      </c>
      <c r="I284" s="14"/>
      <c r="J284" s="14">
        <f>ROUND(G284*I284, 2)</f>
        <v>0</v>
      </c>
    </row>
    <row r="285" spans="1:10" outlineLevel="5" x14ac:dyDescent="0.3">
      <c r="A285" s="18" t="s">
        <v>641</v>
      </c>
      <c r="B285" s="19" t="s">
        <v>0</v>
      </c>
      <c r="C285" s="19" t="s">
        <v>0</v>
      </c>
      <c r="D285" s="19" t="s">
        <v>0</v>
      </c>
      <c r="E285" s="18" t="s">
        <v>640</v>
      </c>
      <c r="F285" s="18" t="s">
        <v>254</v>
      </c>
      <c r="G285" s="14">
        <v>126.88</v>
      </c>
      <c r="H285" s="14">
        <v>1</v>
      </c>
      <c r="I285" s="14"/>
      <c r="J285" s="14">
        <f>ROUND(G285*I285, 2)</f>
        <v>0</v>
      </c>
    </row>
    <row r="286" spans="1:10" outlineLevel="4" x14ac:dyDescent="0.3">
      <c r="A286" s="15" t="s">
        <v>642</v>
      </c>
      <c r="B286" s="12" t="s">
        <v>0</v>
      </c>
      <c r="C286" s="12" t="s">
        <v>0</v>
      </c>
      <c r="D286" s="12" t="s">
        <v>0</v>
      </c>
      <c r="E286" s="15" t="s">
        <v>171</v>
      </c>
      <c r="F286" s="12" t="s">
        <v>0</v>
      </c>
      <c r="G286" s="12" t="s">
        <v>0</v>
      </c>
      <c r="H286" s="12" t="s">
        <v>0</v>
      </c>
      <c r="I286" s="12" t="s">
        <v>0</v>
      </c>
      <c r="J286" s="23">
        <f>SUM(J287:J287)</f>
        <v>0</v>
      </c>
    </row>
    <row r="287" spans="1:10" outlineLevel="5" x14ac:dyDescent="0.3">
      <c r="A287" s="18" t="s">
        <v>643</v>
      </c>
      <c r="B287" s="19" t="s">
        <v>0</v>
      </c>
      <c r="C287" s="19" t="s">
        <v>0</v>
      </c>
      <c r="D287" s="19" t="s">
        <v>0</v>
      </c>
      <c r="E287" s="18" t="s">
        <v>475</v>
      </c>
      <c r="F287" s="18" t="s">
        <v>254</v>
      </c>
      <c r="G287" s="14">
        <v>8.36</v>
      </c>
      <c r="H287" s="14">
        <v>1</v>
      </c>
      <c r="I287" s="14"/>
      <c r="J287" s="14">
        <f>ROUND(G287*I287, 2)</f>
        <v>0</v>
      </c>
    </row>
    <row r="288" spans="1:10" outlineLevel="4" x14ac:dyDescent="0.3">
      <c r="A288" s="15" t="s">
        <v>644</v>
      </c>
      <c r="B288" s="12" t="s">
        <v>0</v>
      </c>
      <c r="C288" s="12" t="s">
        <v>0</v>
      </c>
      <c r="D288" s="12" t="s">
        <v>0</v>
      </c>
      <c r="E288" s="15" t="s">
        <v>106</v>
      </c>
      <c r="F288" s="12" t="s">
        <v>0</v>
      </c>
      <c r="G288" s="12" t="s">
        <v>0</v>
      </c>
      <c r="H288" s="12" t="s">
        <v>0</v>
      </c>
      <c r="I288" s="12" t="s">
        <v>0</v>
      </c>
      <c r="J288" s="23">
        <f>SUM(J289:J294)</f>
        <v>0</v>
      </c>
    </row>
    <row r="289" spans="1:10" outlineLevel="5" x14ac:dyDescent="0.3">
      <c r="A289" s="18" t="s">
        <v>645</v>
      </c>
      <c r="B289" s="19" t="s">
        <v>0</v>
      </c>
      <c r="C289" s="19" t="s">
        <v>0</v>
      </c>
      <c r="D289" s="19" t="s">
        <v>0</v>
      </c>
      <c r="E289" s="18" t="s">
        <v>480</v>
      </c>
      <c r="F289" s="18" t="s">
        <v>254</v>
      </c>
      <c r="G289" s="14">
        <v>19.05</v>
      </c>
      <c r="H289" s="14">
        <v>1</v>
      </c>
      <c r="I289" s="14"/>
      <c r="J289" s="14">
        <f t="shared" ref="J289:J294" si="13">ROUND(G289*I289, 2)</f>
        <v>0</v>
      </c>
    </row>
    <row r="290" spans="1:10" ht="28.8" outlineLevel="5" x14ac:dyDescent="0.3">
      <c r="A290" s="18" t="s">
        <v>646</v>
      </c>
      <c r="B290" s="19" t="s">
        <v>0</v>
      </c>
      <c r="C290" s="19" t="s">
        <v>0</v>
      </c>
      <c r="D290" s="19" t="s">
        <v>0</v>
      </c>
      <c r="E290" s="25" t="s">
        <v>1513</v>
      </c>
      <c r="F290" s="18" t="s">
        <v>254</v>
      </c>
      <c r="G290" s="14">
        <v>413.01</v>
      </c>
      <c r="H290" s="14">
        <v>1</v>
      </c>
      <c r="I290" s="14"/>
      <c r="J290" s="14">
        <f t="shared" si="13"/>
        <v>0</v>
      </c>
    </row>
    <row r="291" spans="1:10" ht="28.8" outlineLevel="5" x14ac:dyDescent="0.3">
      <c r="A291" s="18" t="s">
        <v>647</v>
      </c>
      <c r="B291" s="19" t="s">
        <v>0</v>
      </c>
      <c r="C291" s="19" t="s">
        <v>0</v>
      </c>
      <c r="D291" s="19" t="s">
        <v>0</v>
      </c>
      <c r="E291" s="18" t="s">
        <v>483</v>
      </c>
      <c r="F291" s="18" t="s">
        <v>394</v>
      </c>
      <c r="G291" s="14">
        <v>191.99</v>
      </c>
      <c r="H291" s="14">
        <v>1</v>
      </c>
      <c r="I291" s="14"/>
      <c r="J291" s="14">
        <f t="shared" si="13"/>
        <v>0</v>
      </c>
    </row>
    <row r="292" spans="1:10" ht="28.8" outlineLevel="5" x14ac:dyDescent="0.3">
      <c r="A292" s="18" t="s">
        <v>649</v>
      </c>
      <c r="B292" s="19" t="s">
        <v>0</v>
      </c>
      <c r="C292" s="19" t="s">
        <v>0</v>
      </c>
      <c r="D292" s="19" t="s">
        <v>0</v>
      </c>
      <c r="E292" s="18" t="s">
        <v>648</v>
      </c>
      <c r="F292" s="18" t="s">
        <v>254</v>
      </c>
      <c r="G292" s="14">
        <v>124.58</v>
      </c>
      <c r="H292" s="14">
        <v>1</v>
      </c>
      <c r="I292" s="14"/>
      <c r="J292" s="14">
        <f t="shared" si="13"/>
        <v>0</v>
      </c>
    </row>
    <row r="293" spans="1:10" ht="28.8" outlineLevel="5" x14ac:dyDescent="0.3">
      <c r="A293" s="18" t="s">
        <v>650</v>
      </c>
      <c r="B293" s="19" t="s">
        <v>0</v>
      </c>
      <c r="C293" s="19" t="s">
        <v>0</v>
      </c>
      <c r="D293" s="19" t="s">
        <v>0</v>
      </c>
      <c r="E293" s="18" t="s">
        <v>1529</v>
      </c>
      <c r="F293" s="18" t="s">
        <v>254</v>
      </c>
      <c r="G293" s="14">
        <v>124.58</v>
      </c>
      <c r="H293" s="14">
        <v>1</v>
      </c>
      <c r="I293" s="14"/>
      <c r="J293" s="14">
        <f t="shared" si="13"/>
        <v>0</v>
      </c>
    </row>
    <row r="294" spans="1:10" outlineLevel="5" x14ac:dyDescent="0.3">
      <c r="A294" s="18" t="s">
        <v>651</v>
      </c>
      <c r="B294" s="19" t="s">
        <v>0</v>
      </c>
      <c r="C294" s="19" t="s">
        <v>0</v>
      </c>
      <c r="D294" s="19" t="s">
        <v>0</v>
      </c>
      <c r="E294" s="18" t="s">
        <v>488</v>
      </c>
      <c r="F294" s="18" t="s">
        <v>394</v>
      </c>
      <c r="G294" s="14">
        <v>113.56</v>
      </c>
      <c r="H294" s="14">
        <v>1</v>
      </c>
      <c r="I294" s="14"/>
      <c r="J294" s="14">
        <f t="shared" si="13"/>
        <v>0</v>
      </c>
    </row>
    <row r="295" spans="1:10" outlineLevel="3" x14ac:dyDescent="0.3">
      <c r="A295" s="13" t="s">
        <v>652</v>
      </c>
      <c r="B295" s="10" t="s">
        <v>0</v>
      </c>
      <c r="C295" s="10" t="s">
        <v>0</v>
      </c>
      <c r="D295" s="10" t="s">
        <v>0</v>
      </c>
      <c r="E295" s="13" t="s">
        <v>176</v>
      </c>
      <c r="F295" s="10" t="s">
        <v>0</v>
      </c>
      <c r="G295" s="10" t="s">
        <v>0</v>
      </c>
      <c r="H295" s="10" t="s">
        <v>0</v>
      </c>
      <c r="I295" s="10" t="s">
        <v>0</v>
      </c>
      <c r="J295" s="22">
        <f>'1 ARCHITEKTURA - KONSTRUKCJA - '!J296+'1 ARCHITEKTURA - KONSTRUKCJA - '!J299+'1 ARCHITEKTURA - KONSTRUKCJA - '!J304</f>
        <v>0</v>
      </c>
    </row>
    <row r="296" spans="1:10" outlineLevel="4" x14ac:dyDescent="0.3">
      <c r="A296" s="15" t="s">
        <v>653</v>
      </c>
      <c r="B296" s="12" t="s">
        <v>0</v>
      </c>
      <c r="C296" s="12" t="s">
        <v>0</v>
      </c>
      <c r="D296" s="12" t="s">
        <v>0</v>
      </c>
      <c r="E296" s="15" t="s">
        <v>115</v>
      </c>
      <c r="F296" s="12" t="s">
        <v>0</v>
      </c>
      <c r="G296" s="12" t="s">
        <v>0</v>
      </c>
      <c r="H296" s="12" t="s">
        <v>0</v>
      </c>
      <c r="I296" s="12" t="s">
        <v>0</v>
      </c>
      <c r="J296" s="23">
        <f>SUM(J297:J298)</f>
        <v>0</v>
      </c>
    </row>
    <row r="297" spans="1:10" outlineLevel="5" x14ac:dyDescent="0.3">
      <c r="A297" s="18" t="s">
        <v>654</v>
      </c>
      <c r="B297" s="19" t="s">
        <v>0</v>
      </c>
      <c r="C297" s="19" t="s">
        <v>0</v>
      </c>
      <c r="D297" s="19" t="s">
        <v>0</v>
      </c>
      <c r="E297" s="18" t="s">
        <v>500</v>
      </c>
      <c r="F297" s="18" t="s">
        <v>254</v>
      </c>
      <c r="G297" s="14">
        <v>107.25</v>
      </c>
      <c r="H297" s="14">
        <v>1</v>
      </c>
      <c r="I297" s="14"/>
      <c r="J297" s="14">
        <f>ROUND(G297*I297, 2)</f>
        <v>0</v>
      </c>
    </row>
    <row r="298" spans="1:10" outlineLevel="5" x14ac:dyDescent="0.3">
      <c r="A298" s="18" t="s">
        <v>655</v>
      </c>
      <c r="B298" s="19" t="s">
        <v>0</v>
      </c>
      <c r="C298" s="19" t="s">
        <v>0</v>
      </c>
      <c r="D298" s="19" t="s">
        <v>0</v>
      </c>
      <c r="E298" s="18" t="s">
        <v>502</v>
      </c>
      <c r="F298" s="18" t="s">
        <v>254</v>
      </c>
      <c r="G298" s="14">
        <v>11.18</v>
      </c>
      <c r="H298" s="14">
        <v>1</v>
      </c>
      <c r="I298" s="14"/>
      <c r="J298" s="14">
        <f>ROUND(G298*I298, 2)</f>
        <v>0</v>
      </c>
    </row>
    <row r="299" spans="1:10" outlineLevel="4" x14ac:dyDescent="0.3">
      <c r="A299" s="15" t="s">
        <v>656</v>
      </c>
      <c r="B299" s="12" t="s">
        <v>0</v>
      </c>
      <c r="C299" s="12" t="s">
        <v>0</v>
      </c>
      <c r="D299" s="12" t="s">
        <v>0</v>
      </c>
      <c r="E299" s="15" t="s">
        <v>181</v>
      </c>
      <c r="F299" s="12" t="s">
        <v>0</v>
      </c>
      <c r="G299" s="12" t="s">
        <v>0</v>
      </c>
      <c r="H299" s="12" t="s">
        <v>0</v>
      </c>
      <c r="I299" s="12" t="s">
        <v>0</v>
      </c>
      <c r="J299" s="23">
        <f>SUM(J300:J303)</f>
        <v>0</v>
      </c>
    </row>
    <row r="300" spans="1:10" outlineLevel="5" x14ac:dyDescent="0.3">
      <c r="A300" s="18" t="s">
        <v>657</v>
      </c>
      <c r="B300" s="19" t="s">
        <v>0</v>
      </c>
      <c r="C300" s="19" t="s">
        <v>0</v>
      </c>
      <c r="D300" s="19" t="s">
        <v>0</v>
      </c>
      <c r="E300" s="18" t="s">
        <v>505</v>
      </c>
      <c r="F300" s="18" t="s">
        <v>254</v>
      </c>
      <c r="G300" s="14">
        <v>24.03</v>
      </c>
      <c r="H300" s="14">
        <v>1</v>
      </c>
      <c r="I300" s="14"/>
      <c r="J300" s="14">
        <f>ROUND(G300*I300, 2)</f>
        <v>0</v>
      </c>
    </row>
    <row r="301" spans="1:10" ht="28.8" outlineLevel="5" x14ac:dyDescent="0.3">
      <c r="A301" s="18" t="s">
        <v>658</v>
      </c>
      <c r="B301" s="19" t="s">
        <v>0</v>
      </c>
      <c r="C301" s="19" t="s">
        <v>0</v>
      </c>
      <c r="D301" s="19" t="s">
        <v>0</v>
      </c>
      <c r="E301" s="18" t="s">
        <v>507</v>
      </c>
      <c r="F301" s="18" t="s">
        <v>254</v>
      </c>
      <c r="G301" s="14">
        <v>80.099999999999994</v>
      </c>
      <c r="H301" s="14">
        <v>1</v>
      </c>
      <c r="I301" s="14"/>
      <c r="J301" s="14">
        <f>ROUND(G301*I301, 2)</f>
        <v>0</v>
      </c>
    </row>
    <row r="302" spans="1:10" ht="28.8" outlineLevel="5" x14ac:dyDescent="0.3">
      <c r="A302" s="18" t="s">
        <v>659</v>
      </c>
      <c r="B302" s="19" t="s">
        <v>0</v>
      </c>
      <c r="C302" s="19" t="s">
        <v>0</v>
      </c>
      <c r="D302" s="19" t="s">
        <v>0</v>
      </c>
      <c r="E302" s="18" t="s">
        <v>509</v>
      </c>
      <c r="F302" s="18" t="s">
        <v>254</v>
      </c>
      <c r="G302" s="14">
        <v>6.44</v>
      </c>
      <c r="H302" s="14">
        <v>1</v>
      </c>
      <c r="I302" s="14"/>
      <c r="J302" s="14">
        <f>ROUND(G302*I302, 2)</f>
        <v>0</v>
      </c>
    </row>
    <row r="303" spans="1:10" outlineLevel="5" x14ac:dyDescent="0.3">
      <c r="A303" s="18" t="s">
        <v>661</v>
      </c>
      <c r="B303" s="19" t="s">
        <v>0</v>
      </c>
      <c r="C303" s="19" t="s">
        <v>0</v>
      </c>
      <c r="D303" s="19" t="s">
        <v>0</v>
      </c>
      <c r="E303" s="18" t="s">
        <v>660</v>
      </c>
      <c r="F303" s="18" t="s">
        <v>254</v>
      </c>
      <c r="G303" s="14">
        <v>26.48</v>
      </c>
      <c r="H303" s="14">
        <v>1</v>
      </c>
      <c r="I303" s="14"/>
      <c r="J303" s="14">
        <f>ROUND(G303*I303, 2)</f>
        <v>0</v>
      </c>
    </row>
    <row r="304" spans="1:10" outlineLevel="4" x14ac:dyDescent="0.3">
      <c r="A304" s="15" t="s">
        <v>662</v>
      </c>
      <c r="B304" s="12" t="s">
        <v>0</v>
      </c>
      <c r="C304" s="12" t="s">
        <v>0</v>
      </c>
      <c r="D304" s="12" t="s">
        <v>0</v>
      </c>
      <c r="E304" s="15" t="s">
        <v>184</v>
      </c>
      <c r="F304" s="12" t="s">
        <v>0</v>
      </c>
      <c r="G304" s="12" t="s">
        <v>0</v>
      </c>
      <c r="H304" s="12" t="s">
        <v>0</v>
      </c>
      <c r="I304" s="12" t="s">
        <v>0</v>
      </c>
      <c r="J304" s="23">
        <f>SUM(J305:J305)</f>
        <v>0</v>
      </c>
    </row>
    <row r="305" spans="1:10" outlineLevel="5" x14ac:dyDescent="0.3">
      <c r="A305" s="18" t="s">
        <v>663</v>
      </c>
      <c r="B305" s="19" t="s">
        <v>0</v>
      </c>
      <c r="C305" s="19" t="s">
        <v>0</v>
      </c>
      <c r="D305" s="19" t="s">
        <v>0</v>
      </c>
      <c r="E305" s="25" t="s">
        <v>1467</v>
      </c>
      <c r="F305" s="18" t="s">
        <v>394</v>
      </c>
      <c r="G305" s="14">
        <v>5.8</v>
      </c>
      <c r="H305" s="14">
        <v>1</v>
      </c>
      <c r="I305" s="14"/>
      <c r="J305" s="14">
        <f>ROUND(G305*I305, 2)</f>
        <v>0</v>
      </c>
    </row>
    <row r="306" spans="1:10" outlineLevel="3" x14ac:dyDescent="0.3">
      <c r="A306" s="13" t="s">
        <v>664</v>
      </c>
      <c r="B306" s="10" t="s">
        <v>0</v>
      </c>
      <c r="C306" s="10" t="s">
        <v>0</v>
      </c>
      <c r="D306" s="10" t="s">
        <v>0</v>
      </c>
      <c r="E306" s="13" t="s">
        <v>121</v>
      </c>
      <c r="F306" s="10" t="s">
        <v>0</v>
      </c>
      <c r="G306" s="10" t="s">
        <v>0</v>
      </c>
      <c r="H306" s="10" t="s">
        <v>0</v>
      </c>
      <c r="I306" s="10" t="s">
        <v>0</v>
      </c>
      <c r="J306" s="22">
        <f>'1 ARCHITEKTURA - KONSTRUKCJA - '!J307</f>
        <v>0</v>
      </c>
    </row>
    <row r="307" spans="1:10" outlineLevel="4" x14ac:dyDescent="0.3">
      <c r="A307" s="15" t="s">
        <v>665</v>
      </c>
      <c r="B307" s="12" t="s">
        <v>0</v>
      </c>
      <c r="C307" s="12" t="s">
        <v>0</v>
      </c>
      <c r="D307" s="12" t="s">
        <v>0</v>
      </c>
      <c r="E307" s="15" t="s">
        <v>189</v>
      </c>
      <c r="F307" s="12" t="s">
        <v>0</v>
      </c>
      <c r="G307" s="12" t="s">
        <v>0</v>
      </c>
      <c r="H307" s="12" t="s">
        <v>0</v>
      </c>
      <c r="I307" s="12" t="s">
        <v>0</v>
      </c>
      <c r="J307" s="23">
        <f>SUM(J308:J317)</f>
        <v>0</v>
      </c>
    </row>
    <row r="308" spans="1:10" ht="28.8" outlineLevel="5" x14ac:dyDescent="0.3">
      <c r="A308" s="18" t="s">
        <v>667</v>
      </c>
      <c r="B308" s="19" t="s">
        <v>0</v>
      </c>
      <c r="C308" s="19" t="s">
        <v>0</v>
      </c>
      <c r="D308" s="19" t="s">
        <v>0</v>
      </c>
      <c r="E308" s="18" t="s">
        <v>666</v>
      </c>
      <c r="F308" s="18" t="s">
        <v>254</v>
      </c>
      <c r="G308" s="14">
        <v>130.69</v>
      </c>
      <c r="H308" s="14">
        <v>1</v>
      </c>
      <c r="I308" s="14"/>
      <c r="J308" s="14">
        <f t="shared" ref="J308:J317" si="14">ROUND(G308*I308, 2)</f>
        <v>0</v>
      </c>
    </row>
    <row r="309" spans="1:10" outlineLevel="5" x14ac:dyDescent="0.3">
      <c r="A309" s="18" t="s">
        <v>668</v>
      </c>
      <c r="B309" s="19" t="s">
        <v>0</v>
      </c>
      <c r="C309" s="19" t="s">
        <v>0</v>
      </c>
      <c r="D309" s="19" t="s">
        <v>0</v>
      </c>
      <c r="E309" s="25" t="s">
        <v>1469</v>
      </c>
      <c r="F309" s="18" t="s">
        <v>254</v>
      </c>
      <c r="G309" s="14">
        <v>130.69</v>
      </c>
      <c r="H309" s="14">
        <v>1</v>
      </c>
      <c r="I309" s="14"/>
      <c r="J309" s="14">
        <f t="shared" si="14"/>
        <v>0</v>
      </c>
    </row>
    <row r="310" spans="1:10" outlineLevel="5" x14ac:dyDescent="0.3">
      <c r="A310" s="18" t="s">
        <v>670</v>
      </c>
      <c r="B310" s="19" t="s">
        <v>0</v>
      </c>
      <c r="C310" s="19" t="s">
        <v>0</v>
      </c>
      <c r="D310" s="19" t="s">
        <v>0</v>
      </c>
      <c r="E310" s="18" t="s">
        <v>669</v>
      </c>
      <c r="F310" s="18" t="s">
        <v>254</v>
      </c>
      <c r="G310" s="14">
        <v>130.69</v>
      </c>
      <c r="H310" s="14">
        <v>1</v>
      </c>
      <c r="I310" s="14"/>
      <c r="J310" s="14">
        <f t="shared" si="14"/>
        <v>0</v>
      </c>
    </row>
    <row r="311" spans="1:10" outlineLevel="5" x14ac:dyDescent="0.3">
      <c r="A311" s="18" t="s">
        <v>672</v>
      </c>
      <c r="B311" s="19" t="s">
        <v>0</v>
      </c>
      <c r="C311" s="19" t="s">
        <v>0</v>
      </c>
      <c r="D311" s="19" t="s">
        <v>0</v>
      </c>
      <c r="E311" s="18" t="s">
        <v>671</v>
      </c>
      <c r="F311" s="18" t="s">
        <v>254</v>
      </c>
      <c r="G311" s="14">
        <v>130.69</v>
      </c>
      <c r="H311" s="14">
        <v>1</v>
      </c>
      <c r="I311" s="14"/>
      <c r="J311" s="14">
        <f t="shared" si="14"/>
        <v>0</v>
      </c>
    </row>
    <row r="312" spans="1:10" outlineLevel="5" x14ac:dyDescent="0.3">
      <c r="A312" s="18" t="s">
        <v>673</v>
      </c>
      <c r="B312" s="19" t="s">
        <v>0</v>
      </c>
      <c r="C312" s="19" t="s">
        <v>0</v>
      </c>
      <c r="D312" s="19" t="s">
        <v>0</v>
      </c>
      <c r="E312" s="18" t="s">
        <v>1470</v>
      </c>
      <c r="F312" s="18" t="s">
        <v>254</v>
      </c>
      <c r="G312" s="14">
        <v>130.69</v>
      </c>
      <c r="H312" s="14">
        <v>1</v>
      </c>
      <c r="I312" s="14"/>
      <c r="J312" s="14">
        <f t="shared" si="14"/>
        <v>0</v>
      </c>
    </row>
    <row r="313" spans="1:10" outlineLevel="5" x14ac:dyDescent="0.3">
      <c r="A313" s="18" t="s">
        <v>674</v>
      </c>
      <c r="B313" s="19" t="s">
        <v>0</v>
      </c>
      <c r="C313" s="19" t="s">
        <v>0</v>
      </c>
      <c r="D313" s="19" t="s">
        <v>0</v>
      </c>
      <c r="E313" s="18" t="s">
        <v>1471</v>
      </c>
      <c r="F313" s="18" t="s">
        <v>254</v>
      </c>
      <c r="G313" s="14">
        <v>130.69</v>
      </c>
      <c r="H313" s="14">
        <v>1</v>
      </c>
      <c r="I313" s="14"/>
      <c r="J313" s="14">
        <f t="shared" si="14"/>
        <v>0</v>
      </c>
    </row>
    <row r="314" spans="1:10" outlineLevel="5" x14ac:dyDescent="0.3">
      <c r="A314" s="18" t="s">
        <v>676</v>
      </c>
      <c r="B314" s="19" t="s">
        <v>0</v>
      </c>
      <c r="C314" s="19" t="s">
        <v>0</v>
      </c>
      <c r="D314" s="19" t="s">
        <v>0</v>
      </c>
      <c r="E314" s="18" t="s">
        <v>675</v>
      </c>
      <c r="F314" s="18" t="s">
        <v>254</v>
      </c>
      <c r="G314" s="14">
        <v>130.69</v>
      </c>
      <c r="H314" s="14">
        <v>1</v>
      </c>
      <c r="I314" s="14"/>
      <c r="J314" s="14">
        <f t="shared" si="14"/>
        <v>0</v>
      </c>
    </row>
    <row r="315" spans="1:10" outlineLevel="5" x14ac:dyDescent="0.3">
      <c r="A315" s="18" t="s">
        <v>677</v>
      </c>
      <c r="B315" s="19" t="s">
        <v>0</v>
      </c>
      <c r="C315" s="19" t="s">
        <v>0</v>
      </c>
      <c r="D315" s="19" t="s">
        <v>0</v>
      </c>
      <c r="E315" s="18" t="s">
        <v>516</v>
      </c>
      <c r="F315" s="18" t="s">
        <v>518</v>
      </c>
      <c r="G315" s="14">
        <v>11.65</v>
      </c>
      <c r="H315" s="14">
        <v>1</v>
      </c>
      <c r="I315" s="14"/>
      <c r="J315" s="14">
        <f t="shared" si="14"/>
        <v>0</v>
      </c>
    </row>
    <row r="316" spans="1:10" outlineLevel="5" x14ac:dyDescent="0.3">
      <c r="A316" s="18" t="s">
        <v>678</v>
      </c>
      <c r="B316" s="19" t="s">
        <v>0</v>
      </c>
      <c r="C316" s="19" t="s">
        <v>0</v>
      </c>
      <c r="D316" s="19" t="s">
        <v>0</v>
      </c>
      <c r="E316" s="25" t="s">
        <v>1438</v>
      </c>
      <c r="F316" s="18" t="s">
        <v>254</v>
      </c>
      <c r="G316" s="14">
        <v>8.94</v>
      </c>
      <c r="H316" s="14">
        <v>1</v>
      </c>
      <c r="I316" s="14"/>
      <c r="J316" s="14">
        <f t="shared" si="14"/>
        <v>0</v>
      </c>
    </row>
    <row r="317" spans="1:10" outlineLevel="5" x14ac:dyDescent="0.3">
      <c r="A317" s="18" t="s">
        <v>679</v>
      </c>
      <c r="B317" s="19" t="s">
        <v>0</v>
      </c>
      <c r="C317" s="19" t="s">
        <v>0</v>
      </c>
      <c r="D317" s="19" t="s">
        <v>0</v>
      </c>
      <c r="E317" s="25" t="s">
        <v>1468</v>
      </c>
      <c r="F317" s="18" t="s">
        <v>394</v>
      </c>
      <c r="G317" s="14">
        <v>5.15</v>
      </c>
      <c r="H317" s="14">
        <v>1</v>
      </c>
      <c r="I317" s="14"/>
      <c r="J317" s="14">
        <f t="shared" si="14"/>
        <v>0</v>
      </c>
    </row>
    <row r="318" spans="1:10" outlineLevel="1" x14ac:dyDescent="0.3">
      <c r="A318" s="9" t="s">
        <v>680</v>
      </c>
      <c r="B318" s="6" t="s">
        <v>0</v>
      </c>
      <c r="C318" s="6" t="s">
        <v>0</v>
      </c>
      <c r="D318" s="6" t="s">
        <v>0</v>
      </c>
      <c r="E318" s="9" t="s">
        <v>192</v>
      </c>
      <c r="F318" s="6" t="s">
        <v>0</v>
      </c>
      <c r="G318" s="6" t="s">
        <v>0</v>
      </c>
      <c r="H318" s="6" t="s">
        <v>0</v>
      </c>
      <c r="I318" s="6" t="s">
        <v>0</v>
      </c>
      <c r="J318" s="21">
        <f>'1 ARCHITEKTURA - KONSTRUKCJA - '!J319+'1 ARCHITEKTURA - KONSTRUKCJA - '!J331</f>
        <v>0</v>
      </c>
    </row>
    <row r="319" spans="1:10" outlineLevel="2" x14ac:dyDescent="0.3">
      <c r="A319" s="11" t="s">
        <v>681</v>
      </c>
      <c r="B319" s="8" t="s">
        <v>0</v>
      </c>
      <c r="C319" s="8" t="s">
        <v>0</v>
      </c>
      <c r="D319" s="8" t="s">
        <v>0</v>
      </c>
      <c r="E319" s="11" t="s">
        <v>193</v>
      </c>
      <c r="F319" s="8" t="s">
        <v>0</v>
      </c>
      <c r="G319" s="8" t="s">
        <v>0</v>
      </c>
      <c r="H319" s="8" t="s">
        <v>0</v>
      </c>
      <c r="I319" s="8" t="s">
        <v>0</v>
      </c>
      <c r="J319" s="20">
        <f>J331</f>
        <v>0</v>
      </c>
    </row>
    <row r="320" spans="1:10" outlineLevel="3" x14ac:dyDescent="0.3">
      <c r="A320" s="13" t="s">
        <v>682</v>
      </c>
      <c r="B320" s="10" t="s">
        <v>0</v>
      </c>
      <c r="C320" s="10" t="s">
        <v>0</v>
      </c>
      <c r="D320" s="10" t="s">
        <v>0</v>
      </c>
      <c r="E320" s="13" t="s">
        <v>199</v>
      </c>
      <c r="F320" s="10" t="s">
        <v>0</v>
      </c>
      <c r="G320" s="10" t="s">
        <v>0</v>
      </c>
      <c r="H320" s="10" t="s">
        <v>0</v>
      </c>
      <c r="I320" s="10" t="s">
        <v>0</v>
      </c>
      <c r="J320" s="22">
        <f>SUM(J321:J325)</f>
        <v>0</v>
      </c>
    </row>
    <row r="321" spans="1:10" ht="28.8" outlineLevel="4" x14ac:dyDescent="0.3">
      <c r="A321" s="18" t="s">
        <v>688</v>
      </c>
      <c r="B321" s="19" t="s">
        <v>0</v>
      </c>
      <c r="C321" s="19" t="s">
        <v>0</v>
      </c>
      <c r="D321" s="19" t="s">
        <v>0</v>
      </c>
      <c r="E321" s="18" t="s">
        <v>687</v>
      </c>
      <c r="F321" s="18" t="s">
        <v>254</v>
      </c>
      <c r="G321" s="14">
        <v>1801.21</v>
      </c>
      <c r="H321" s="14">
        <v>1</v>
      </c>
      <c r="I321" s="14"/>
      <c r="J321" s="14">
        <f>ROUND(G321*I321, 2)</f>
        <v>0</v>
      </c>
    </row>
    <row r="322" spans="1:10" ht="28.8" outlineLevel="4" x14ac:dyDescent="0.3">
      <c r="A322" s="18" t="s">
        <v>689</v>
      </c>
      <c r="B322" s="19" t="s">
        <v>0</v>
      </c>
      <c r="C322" s="19" t="s">
        <v>0</v>
      </c>
      <c r="D322" s="19" t="s">
        <v>0</v>
      </c>
      <c r="E322" s="18" t="s">
        <v>683</v>
      </c>
      <c r="F322" s="18" t="s">
        <v>254</v>
      </c>
      <c r="G322" s="14">
        <v>1801.21</v>
      </c>
      <c r="H322" s="14">
        <v>1</v>
      </c>
      <c r="I322" s="14"/>
      <c r="J322" s="14">
        <f>ROUND(G322*I322, 2)</f>
        <v>0</v>
      </c>
    </row>
    <row r="323" spans="1:10" ht="28.8" outlineLevel="4" x14ac:dyDescent="0.3">
      <c r="A323" s="18" t="s">
        <v>690</v>
      </c>
      <c r="B323" s="19" t="s">
        <v>0</v>
      </c>
      <c r="C323" s="19" t="s">
        <v>0</v>
      </c>
      <c r="D323" s="19" t="s">
        <v>0</v>
      </c>
      <c r="E323" s="18" t="s">
        <v>684</v>
      </c>
      <c r="F323" s="18" t="s">
        <v>254</v>
      </c>
      <c r="G323" s="14">
        <v>1801.21</v>
      </c>
      <c r="H323" s="14">
        <v>1</v>
      </c>
      <c r="I323" s="14"/>
      <c r="J323" s="14">
        <f>ROUND(G323*I323, 2)</f>
        <v>0</v>
      </c>
    </row>
    <row r="324" spans="1:10" ht="28.8" outlineLevel="4" x14ac:dyDescent="0.3">
      <c r="A324" s="18" t="s">
        <v>691</v>
      </c>
      <c r="B324" s="19" t="s">
        <v>0</v>
      </c>
      <c r="C324" s="19" t="s">
        <v>0</v>
      </c>
      <c r="D324" s="19" t="s">
        <v>0</v>
      </c>
      <c r="E324" s="18" t="s">
        <v>685</v>
      </c>
      <c r="F324" s="18" t="s">
        <v>254</v>
      </c>
      <c r="G324" s="14">
        <v>1715.44</v>
      </c>
      <c r="H324" s="14">
        <v>1</v>
      </c>
      <c r="I324" s="14"/>
      <c r="J324" s="14">
        <f>ROUND(G324*I324, 2)</f>
        <v>0</v>
      </c>
    </row>
    <row r="325" spans="1:10" ht="28.8" outlineLevel="4" x14ac:dyDescent="0.3">
      <c r="A325" s="18" t="s">
        <v>693</v>
      </c>
      <c r="B325" s="19" t="s">
        <v>0</v>
      </c>
      <c r="C325" s="19" t="s">
        <v>0</v>
      </c>
      <c r="D325" s="19" t="s">
        <v>0</v>
      </c>
      <c r="E325" s="18" t="s">
        <v>692</v>
      </c>
      <c r="F325" s="18" t="s">
        <v>254</v>
      </c>
      <c r="G325" s="14">
        <v>537.5</v>
      </c>
      <c r="H325" s="14">
        <v>1</v>
      </c>
      <c r="I325" s="14"/>
      <c r="J325" s="14">
        <f>ROUND(G325*I325, 2)</f>
        <v>0</v>
      </c>
    </row>
    <row r="326" spans="1:10" outlineLevel="3" x14ac:dyDescent="0.3">
      <c r="A326" s="13" t="s">
        <v>686</v>
      </c>
      <c r="B326" s="10" t="s">
        <v>0</v>
      </c>
      <c r="C326" s="10" t="s">
        <v>0</v>
      </c>
      <c r="D326" s="10" t="s">
        <v>0</v>
      </c>
      <c r="E326" s="13" t="s">
        <v>201</v>
      </c>
      <c r="F326" s="10" t="s">
        <v>0</v>
      </c>
      <c r="G326" s="10" t="s">
        <v>0</v>
      </c>
      <c r="H326" s="10" t="s">
        <v>0</v>
      </c>
      <c r="I326" s="10" t="s">
        <v>0</v>
      </c>
      <c r="J326" s="22">
        <f>SUM(J327:J330)</f>
        <v>0</v>
      </c>
    </row>
    <row r="327" spans="1:10" outlineLevel="4" x14ac:dyDescent="0.3">
      <c r="A327" s="18" t="s">
        <v>695</v>
      </c>
      <c r="B327" s="19" t="s">
        <v>0</v>
      </c>
      <c r="C327" s="19" t="s">
        <v>0</v>
      </c>
      <c r="D327" s="19" t="s">
        <v>0</v>
      </c>
      <c r="E327" s="18" t="s">
        <v>694</v>
      </c>
      <c r="F327" s="18" t="s">
        <v>394</v>
      </c>
      <c r="G327" s="14">
        <v>233.57</v>
      </c>
      <c r="H327" s="14">
        <v>1</v>
      </c>
      <c r="I327" s="14"/>
      <c r="J327" s="14">
        <f>ROUND(G327*I327, 2)</f>
        <v>0</v>
      </c>
    </row>
    <row r="328" spans="1:10" outlineLevel="4" x14ac:dyDescent="0.3">
      <c r="A328" s="18" t="s">
        <v>697</v>
      </c>
      <c r="B328" s="19" t="s">
        <v>0</v>
      </c>
      <c r="C328" s="19" t="s">
        <v>0</v>
      </c>
      <c r="D328" s="19" t="s">
        <v>0</v>
      </c>
      <c r="E328" s="18" t="s">
        <v>696</v>
      </c>
      <c r="F328" s="18" t="s">
        <v>250</v>
      </c>
      <c r="G328" s="14">
        <v>22.24</v>
      </c>
      <c r="H328" s="14">
        <v>1</v>
      </c>
      <c r="I328" s="14"/>
      <c r="J328" s="14">
        <f>ROUND(G328*I328, 2)</f>
        <v>0</v>
      </c>
    </row>
    <row r="329" spans="1:10" outlineLevel="4" x14ac:dyDescent="0.3">
      <c r="A329" s="18" t="s">
        <v>699</v>
      </c>
      <c r="B329" s="19" t="s">
        <v>0</v>
      </c>
      <c r="C329" s="19" t="s">
        <v>0</v>
      </c>
      <c r="D329" s="19" t="s">
        <v>0</v>
      </c>
      <c r="E329" s="18" t="s">
        <v>698</v>
      </c>
      <c r="F329" s="18" t="s">
        <v>394</v>
      </c>
      <c r="G329" s="14">
        <v>167.08</v>
      </c>
      <c r="H329" s="14">
        <v>1</v>
      </c>
      <c r="I329" s="14"/>
      <c r="J329" s="14">
        <f>ROUND(G329*I329, 2)</f>
        <v>0</v>
      </c>
    </row>
    <row r="330" spans="1:10" ht="28.8" outlineLevel="4" x14ac:dyDescent="0.3">
      <c r="A330" s="18" t="s">
        <v>701</v>
      </c>
      <c r="B330" s="19" t="s">
        <v>0</v>
      </c>
      <c r="C330" s="19" t="s">
        <v>0</v>
      </c>
      <c r="D330" s="19" t="s">
        <v>0</v>
      </c>
      <c r="E330" s="18" t="s">
        <v>700</v>
      </c>
      <c r="F330" s="18" t="s">
        <v>394</v>
      </c>
      <c r="G330" s="14">
        <v>66.489999999999995</v>
      </c>
      <c r="H330" s="14">
        <v>1</v>
      </c>
      <c r="I330" s="14"/>
      <c r="J330" s="14">
        <f>ROUND(G330*I330, 2)</f>
        <v>0</v>
      </c>
    </row>
    <row r="331" spans="1:10" outlineLevel="2" x14ac:dyDescent="0.3">
      <c r="A331" s="11" t="s">
        <v>702</v>
      </c>
      <c r="B331" s="8" t="s">
        <v>0</v>
      </c>
      <c r="C331" s="8" t="s">
        <v>0</v>
      </c>
      <c r="D331" s="8" t="s">
        <v>0</v>
      </c>
      <c r="E331" s="11" t="s">
        <v>204</v>
      </c>
      <c r="F331" s="8" t="s">
        <v>0</v>
      </c>
      <c r="G331" s="8" t="s">
        <v>0</v>
      </c>
      <c r="H331" s="8" t="s">
        <v>0</v>
      </c>
      <c r="I331" s="8" t="s">
        <v>0</v>
      </c>
      <c r="J331" s="20">
        <f>SUM(J332:J340)</f>
        <v>0</v>
      </c>
    </row>
    <row r="332" spans="1:10" outlineLevel="3" x14ac:dyDescent="0.3">
      <c r="A332" s="18" t="s">
        <v>703</v>
      </c>
      <c r="B332" s="19" t="s">
        <v>0</v>
      </c>
      <c r="C332" s="19" t="s">
        <v>0</v>
      </c>
      <c r="D332" s="19" t="s">
        <v>0</v>
      </c>
      <c r="E332" s="25" t="s">
        <v>1474</v>
      </c>
      <c r="F332" s="18" t="s">
        <v>254</v>
      </c>
      <c r="G332" s="14">
        <v>2144.2800000000002</v>
      </c>
      <c r="H332" s="14">
        <v>1</v>
      </c>
      <c r="I332" s="14"/>
      <c r="J332" s="14">
        <f t="shared" ref="J332:J340" si="15">ROUND(G332*I332, 2)</f>
        <v>0</v>
      </c>
    </row>
    <row r="333" spans="1:10" outlineLevel="3" x14ac:dyDescent="0.3">
      <c r="A333" s="18"/>
      <c r="B333" s="19"/>
      <c r="C333" s="19"/>
      <c r="D333" s="19"/>
      <c r="E333" s="25" t="s">
        <v>1475</v>
      </c>
      <c r="F333" s="18" t="s">
        <v>254</v>
      </c>
      <c r="G333" s="14">
        <v>300</v>
      </c>
      <c r="H333" s="14"/>
      <c r="I333" s="14"/>
      <c r="J333" s="14">
        <f t="shared" si="15"/>
        <v>0</v>
      </c>
    </row>
    <row r="334" spans="1:10" ht="28.8" outlineLevel="3" x14ac:dyDescent="0.3">
      <c r="A334" s="18" t="s">
        <v>704</v>
      </c>
      <c r="B334" s="19" t="s">
        <v>0</v>
      </c>
      <c r="C334" s="19" t="s">
        <v>0</v>
      </c>
      <c r="D334" s="19" t="s">
        <v>0</v>
      </c>
      <c r="E334" s="18" t="s">
        <v>1472</v>
      </c>
      <c r="F334" s="18" t="s">
        <v>254</v>
      </c>
      <c r="G334" s="14">
        <v>6.25</v>
      </c>
      <c r="H334" s="14">
        <v>1</v>
      </c>
      <c r="I334" s="14"/>
      <c r="J334" s="14">
        <f t="shared" si="15"/>
        <v>0</v>
      </c>
    </row>
    <row r="335" spans="1:10" outlineLevel="3" x14ac:dyDescent="0.3">
      <c r="A335" s="18" t="s">
        <v>706</v>
      </c>
      <c r="B335" s="19" t="s">
        <v>0</v>
      </c>
      <c r="C335" s="19" t="s">
        <v>0</v>
      </c>
      <c r="D335" s="19" t="s">
        <v>0</v>
      </c>
      <c r="E335" s="25" t="s">
        <v>705</v>
      </c>
      <c r="F335" s="18" t="s">
        <v>518</v>
      </c>
      <c r="G335" s="14">
        <v>100</v>
      </c>
      <c r="H335" s="14">
        <v>1</v>
      </c>
      <c r="I335" s="14"/>
      <c r="J335" s="14">
        <f t="shared" si="15"/>
        <v>0</v>
      </c>
    </row>
    <row r="336" spans="1:10" ht="28.8" outlineLevel="3" x14ac:dyDescent="0.3">
      <c r="A336" s="18" t="s">
        <v>707</v>
      </c>
      <c r="B336" s="19" t="s">
        <v>0</v>
      </c>
      <c r="C336" s="19" t="s">
        <v>0</v>
      </c>
      <c r="D336" s="19" t="s">
        <v>0</v>
      </c>
      <c r="E336" s="18" t="s">
        <v>1473</v>
      </c>
      <c r="F336" s="18" t="s">
        <v>415</v>
      </c>
      <c r="G336" s="14">
        <v>1</v>
      </c>
      <c r="H336" s="14">
        <v>1</v>
      </c>
      <c r="I336" s="14"/>
      <c r="J336" s="14">
        <f t="shared" si="15"/>
        <v>0</v>
      </c>
    </row>
    <row r="337" spans="1:10" outlineLevel="3" x14ac:dyDescent="0.3">
      <c r="A337" s="18" t="s">
        <v>708</v>
      </c>
      <c r="B337" s="31" t="s">
        <v>0</v>
      </c>
      <c r="C337" s="31" t="s">
        <v>0</v>
      </c>
      <c r="D337" s="31" t="s">
        <v>0</v>
      </c>
      <c r="E337" s="30" t="s">
        <v>1476</v>
      </c>
      <c r="F337" s="30" t="s">
        <v>415</v>
      </c>
      <c r="G337" s="32">
        <v>1</v>
      </c>
      <c r="H337" s="32">
        <v>1</v>
      </c>
      <c r="I337" s="32"/>
      <c r="J337" s="32">
        <f t="shared" si="15"/>
        <v>0</v>
      </c>
    </row>
    <row r="338" spans="1:10" x14ac:dyDescent="0.3">
      <c r="A338" s="18" t="s">
        <v>1519</v>
      </c>
      <c r="B338" s="33"/>
      <c r="C338" s="33"/>
      <c r="D338" s="33"/>
      <c r="E338" s="34" t="s">
        <v>1527</v>
      </c>
      <c r="F338" s="34" t="s">
        <v>1518</v>
      </c>
      <c r="G338" s="35">
        <v>1</v>
      </c>
      <c r="H338" s="35">
        <v>1</v>
      </c>
      <c r="I338" s="35"/>
      <c r="J338" s="35">
        <f t="shared" si="15"/>
        <v>0</v>
      </c>
    </row>
    <row r="339" spans="1:10" x14ac:dyDescent="0.3">
      <c r="A339" s="18" t="s">
        <v>1525</v>
      </c>
      <c r="E339" s="34" t="s">
        <v>1526</v>
      </c>
      <c r="F339" s="34" t="s">
        <v>415</v>
      </c>
      <c r="G339" s="35">
        <v>20</v>
      </c>
      <c r="H339" s="35">
        <v>1</v>
      </c>
      <c r="I339" s="35"/>
      <c r="J339" s="35">
        <f t="shared" si="15"/>
        <v>0</v>
      </c>
    </row>
    <row r="340" spans="1:10" x14ac:dyDescent="0.3">
      <c r="A340" s="18" t="s">
        <v>1531</v>
      </c>
      <c r="E340" s="34" t="s">
        <v>1530</v>
      </c>
      <c r="F340" s="34" t="s">
        <v>415</v>
      </c>
      <c r="G340" s="35">
        <v>6</v>
      </c>
      <c r="H340" s="35">
        <v>1</v>
      </c>
      <c r="I340" s="35"/>
      <c r="J340" s="35">
        <f t="shared" si="15"/>
        <v>0</v>
      </c>
    </row>
  </sheetData>
  <mergeCells count="5">
    <mergeCell ref="A1:J1"/>
    <mergeCell ref="A2:B2"/>
    <mergeCell ref="C2:J2"/>
    <mergeCell ref="A3:B3"/>
    <mergeCell ref="C3:J3"/>
  </mergeCells>
  <phoneticPr fontId="4" type="noConversion"/>
  <pageMargins left="0.7" right="0.7" top="0.75" bottom="0.75" header="0.3" footer="0.3"/>
  <pageSetup paperSize="9"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J134"/>
  <sheetViews>
    <sheetView topLeftCell="A127" workbookViewId="0">
      <selection activeCell="E134" sqref="E134"/>
    </sheetView>
  </sheetViews>
  <sheetFormatPr defaultRowHeight="14.4" outlineLevelRow="2" outlineLevelCol="1" x14ac:dyDescent="0.3"/>
  <cols>
    <col min="1" max="1" width="11" customWidth="1" collapsed="1"/>
    <col min="2" max="4" width="11" hidden="1" customWidth="1" outlineLevel="1" collapsed="1"/>
    <col min="5" max="5" width="44.88671875" bestFit="1" customWidth="1"/>
    <col min="6" max="10" width="14" customWidth="1"/>
  </cols>
  <sheetData>
    <row r="1" spans="1:10" x14ac:dyDescent="0.3">
      <c r="A1" s="40" t="s">
        <v>207</v>
      </c>
      <c r="B1" s="40" t="s">
        <v>0</v>
      </c>
      <c r="C1" s="40" t="s">
        <v>0</v>
      </c>
      <c r="D1" s="40" t="s">
        <v>0</v>
      </c>
      <c r="E1" s="40" t="s">
        <v>0</v>
      </c>
      <c r="F1" s="40" t="s">
        <v>0</v>
      </c>
      <c r="G1" s="40" t="s">
        <v>0</v>
      </c>
      <c r="H1" s="40" t="s">
        <v>0</v>
      </c>
      <c r="I1" s="40" t="s">
        <v>0</v>
      </c>
      <c r="J1" s="40" t="s">
        <v>0</v>
      </c>
    </row>
    <row r="2" spans="1:10" x14ac:dyDescent="0.3">
      <c r="A2" s="41" t="s">
        <v>9</v>
      </c>
      <c r="B2" s="41" t="s">
        <v>0</v>
      </c>
      <c r="C2" s="41" t="s">
        <v>10</v>
      </c>
      <c r="D2" s="41" t="s">
        <v>0</v>
      </c>
      <c r="E2" s="41" t="s">
        <v>0</v>
      </c>
      <c r="F2" s="41" t="s">
        <v>0</v>
      </c>
      <c r="G2" s="41" t="s">
        <v>0</v>
      </c>
      <c r="H2" s="41" t="s">
        <v>0</v>
      </c>
      <c r="I2" s="41" t="s">
        <v>0</v>
      </c>
      <c r="J2" s="41" t="s">
        <v>0</v>
      </c>
    </row>
    <row r="3" spans="1:10" x14ac:dyDescent="0.3">
      <c r="A3" s="41" t="s">
        <v>11</v>
      </c>
      <c r="B3" s="41" t="s">
        <v>0</v>
      </c>
      <c r="C3" s="41" t="s">
        <v>6</v>
      </c>
      <c r="D3" s="41" t="s">
        <v>0</v>
      </c>
      <c r="E3" s="41" t="s">
        <v>0</v>
      </c>
      <c r="F3" s="41" t="s">
        <v>0</v>
      </c>
      <c r="G3" s="41" t="s">
        <v>0</v>
      </c>
      <c r="H3" s="41" t="s">
        <v>0</v>
      </c>
      <c r="I3" s="41" t="s">
        <v>0</v>
      </c>
      <c r="J3" s="41" t="s">
        <v>0</v>
      </c>
    </row>
    <row r="5" spans="1:10" ht="86.4" x14ac:dyDescent="0.3">
      <c r="A5" s="1" t="s">
        <v>12</v>
      </c>
      <c r="B5" s="1" t="s">
        <v>234</v>
      </c>
      <c r="C5" s="1" t="s">
        <v>235</v>
      </c>
      <c r="D5" s="1" t="s">
        <v>236</v>
      </c>
      <c r="E5" s="1" t="s">
        <v>237</v>
      </c>
      <c r="F5" s="1" t="s">
        <v>19</v>
      </c>
      <c r="G5" s="1" t="s">
        <v>238</v>
      </c>
      <c r="H5" s="1" t="s">
        <v>239</v>
      </c>
      <c r="I5" s="1" t="s">
        <v>240</v>
      </c>
      <c r="J5" s="1" t="s">
        <v>15</v>
      </c>
    </row>
    <row r="6" spans="1:10" x14ac:dyDescent="0.3">
      <c r="A6" s="1" t="s">
        <v>20</v>
      </c>
      <c r="B6" s="1" t="s">
        <v>21</v>
      </c>
      <c r="C6" s="1" t="s">
        <v>22</v>
      </c>
      <c r="D6" s="1" t="s">
        <v>23</v>
      </c>
      <c r="E6" s="1" t="s">
        <v>24</v>
      </c>
      <c r="F6" s="1" t="s">
        <v>25</v>
      </c>
      <c r="G6" s="1" t="s">
        <v>27</v>
      </c>
      <c r="H6" s="1" t="s">
        <v>28</v>
      </c>
      <c r="I6" s="1" t="s">
        <v>29</v>
      </c>
      <c r="J6" s="1" t="s">
        <v>30</v>
      </c>
    </row>
    <row r="7" spans="1:10" x14ac:dyDescent="0.3">
      <c r="A7" s="7" t="s">
        <v>21</v>
      </c>
      <c r="B7" s="5" t="s">
        <v>0</v>
      </c>
      <c r="C7" s="5" t="s">
        <v>0</v>
      </c>
      <c r="D7" s="5" t="s">
        <v>0</v>
      </c>
      <c r="E7" s="7" t="s">
        <v>207</v>
      </c>
      <c r="F7" s="5" t="s">
        <v>0</v>
      </c>
      <c r="G7" s="5" t="s">
        <v>0</v>
      </c>
      <c r="H7" s="5" t="s">
        <v>0</v>
      </c>
      <c r="I7" s="5" t="s">
        <v>0</v>
      </c>
      <c r="J7" s="17">
        <f>J8</f>
        <v>0</v>
      </c>
    </row>
    <row r="8" spans="1:10" outlineLevel="1" x14ac:dyDescent="0.3">
      <c r="A8" s="9" t="s">
        <v>709</v>
      </c>
      <c r="B8" s="6" t="s">
        <v>0</v>
      </c>
      <c r="C8" s="6" t="s">
        <v>0</v>
      </c>
      <c r="D8" s="6" t="s">
        <v>0</v>
      </c>
      <c r="E8" s="9" t="s">
        <v>211</v>
      </c>
      <c r="F8" s="6" t="s">
        <v>0</v>
      </c>
      <c r="G8" s="6" t="s">
        <v>0</v>
      </c>
      <c r="H8" s="6" t="s">
        <v>0</v>
      </c>
      <c r="I8" s="6" t="s">
        <v>0</v>
      </c>
      <c r="J8" s="21">
        <f>SUM(J9:J133)</f>
        <v>0</v>
      </c>
    </row>
    <row r="9" spans="1:10" ht="28.8" outlineLevel="2" x14ac:dyDescent="0.3">
      <c r="A9" s="18" t="s">
        <v>715</v>
      </c>
      <c r="B9" s="19" t="s">
        <v>0</v>
      </c>
      <c r="C9" s="19" t="s">
        <v>0</v>
      </c>
      <c r="D9" s="19" t="s">
        <v>0</v>
      </c>
      <c r="E9" s="18" t="s">
        <v>714</v>
      </c>
      <c r="F9" s="18" t="s">
        <v>245</v>
      </c>
      <c r="G9" s="14">
        <v>1</v>
      </c>
      <c r="H9" s="14">
        <v>1</v>
      </c>
      <c r="I9" s="14"/>
      <c r="J9" s="14">
        <f t="shared" ref="J9:J40" si="0">ROUND(G9*I9, 2)</f>
        <v>0</v>
      </c>
    </row>
    <row r="10" spans="1:10" ht="28.8" outlineLevel="2" x14ac:dyDescent="0.3">
      <c r="A10" s="18" t="s">
        <v>717</v>
      </c>
      <c r="B10" s="19" t="s">
        <v>0</v>
      </c>
      <c r="C10" s="19" t="s">
        <v>0</v>
      </c>
      <c r="D10" s="19" t="s">
        <v>0</v>
      </c>
      <c r="E10" s="18" t="s">
        <v>716</v>
      </c>
      <c r="F10" s="18" t="s">
        <v>245</v>
      </c>
      <c r="G10" s="14">
        <v>1</v>
      </c>
      <c r="H10" s="14">
        <v>1</v>
      </c>
      <c r="I10" s="14"/>
      <c r="J10" s="14">
        <f t="shared" si="0"/>
        <v>0</v>
      </c>
    </row>
    <row r="11" spans="1:10" ht="28.8" outlineLevel="2" x14ac:dyDescent="0.3">
      <c r="A11" s="18" t="s">
        <v>719</v>
      </c>
      <c r="B11" s="19" t="s">
        <v>0</v>
      </c>
      <c r="C11" s="19" t="s">
        <v>0</v>
      </c>
      <c r="D11" s="19" t="s">
        <v>0</v>
      </c>
      <c r="E11" s="18" t="s">
        <v>718</v>
      </c>
      <c r="F11" s="18" t="s">
        <v>245</v>
      </c>
      <c r="G11" s="14">
        <v>1</v>
      </c>
      <c r="H11" s="14">
        <v>1</v>
      </c>
      <c r="I11" s="14"/>
      <c r="J11" s="14">
        <f t="shared" si="0"/>
        <v>0</v>
      </c>
    </row>
    <row r="12" spans="1:10" ht="28.8" outlineLevel="2" x14ac:dyDescent="0.3">
      <c r="A12" s="18" t="s">
        <v>721</v>
      </c>
      <c r="B12" s="19" t="s">
        <v>0</v>
      </c>
      <c r="C12" s="19" t="s">
        <v>0</v>
      </c>
      <c r="D12" s="19" t="s">
        <v>0</v>
      </c>
      <c r="E12" s="18" t="s">
        <v>720</v>
      </c>
      <c r="F12" s="18" t="s">
        <v>245</v>
      </c>
      <c r="G12" s="14">
        <v>1</v>
      </c>
      <c r="H12" s="14">
        <v>1</v>
      </c>
      <c r="I12" s="14"/>
      <c r="J12" s="14">
        <f t="shared" si="0"/>
        <v>0</v>
      </c>
    </row>
    <row r="13" spans="1:10" ht="28.8" outlineLevel="2" x14ac:dyDescent="0.3">
      <c r="A13" s="18" t="s">
        <v>723</v>
      </c>
      <c r="B13" s="19" t="s">
        <v>0</v>
      </c>
      <c r="C13" s="19" t="s">
        <v>0</v>
      </c>
      <c r="D13" s="19" t="s">
        <v>0</v>
      </c>
      <c r="E13" s="18" t="s">
        <v>722</v>
      </c>
      <c r="F13" s="18" t="s">
        <v>245</v>
      </c>
      <c r="G13" s="14">
        <v>1</v>
      </c>
      <c r="H13" s="14">
        <v>1</v>
      </c>
      <c r="I13" s="14"/>
      <c r="J13" s="14">
        <f t="shared" si="0"/>
        <v>0</v>
      </c>
    </row>
    <row r="14" spans="1:10" ht="28.8" outlineLevel="2" x14ac:dyDescent="0.3">
      <c r="A14" s="18" t="s">
        <v>725</v>
      </c>
      <c r="B14" s="19" t="s">
        <v>0</v>
      </c>
      <c r="C14" s="19" t="s">
        <v>0</v>
      </c>
      <c r="D14" s="19" t="s">
        <v>0</v>
      </c>
      <c r="E14" s="18" t="s">
        <v>724</v>
      </c>
      <c r="F14" s="18" t="s">
        <v>245</v>
      </c>
      <c r="G14" s="14">
        <v>1</v>
      </c>
      <c r="H14" s="14">
        <v>1</v>
      </c>
      <c r="I14" s="14"/>
      <c r="J14" s="14">
        <f t="shared" si="0"/>
        <v>0</v>
      </c>
    </row>
    <row r="15" spans="1:10" ht="28.8" outlineLevel="2" x14ac:dyDescent="0.3">
      <c r="A15" s="18" t="s">
        <v>727</v>
      </c>
      <c r="B15" s="19" t="s">
        <v>0</v>
      </c>
      <c r="C15" s="19" t="s">
        <v>0</v>
      </c>
      <c r="D15" s="19" t="s">
        <v>0</v>
      </c>
      <c r="E15" s="18" t="s">
        <v>726</v>
      </c>
      <c r="F15" s="18" t="s">
        <v>245</v>
      </c>
      <c r="G15" s="14">
        <v>1</v>
      </c>
      <c r="H15" s="14">
        <v>1</v>
      </c>
      <c r="I15" s="14"/>
      <c r="J15" s="14">
        <f t="shared" si="0"/>
        <v>0</v>
      </c>
    </row>
    <row r="16" spans="1:10" ht="28.8" outlineLevel="2" x14ac:dyDescent="0.3">
      <c r="A16" s="18" t="s">
        <v>729</v>
      </c>
      <c r="B16" s="19" t="s">
        <v>0</v>
      </c>
      <c r="C16" s="19" t="s">
        <v>0</v>
      </c>
      <c r="D16" s="19" t="s">
        <v>0</v>
      </c>
      <c r="E16" s="18" t="s">
        <v>728</v>
      </c>
      <c r="F16" s="18" t="s">
        <v>245</v>
      </c>
      <c r="G16" s="14">
        <v>1</v>
      </c>
      <c r="H16" s="14">
        <v>1</v>
      </c>
      <c r="I16" s="14"/>
      <c r="J16" s="14">
        <f t="shared" si="0"/>
        <v>0</v>
      </c>
    </row>
    <row r="17" spans="1:10" ht="28.8" outlineLevel="2" x14ac:dyDescent="0.3">
      <c r="A17" s="18" t="s">
        <v>731</v>
      </c>
      <c r="B17" s="19" t="s">
        <v>0</v>
      </c>
      <c r="C17" s="19" t="s">
        <v>0</v>
      </c>
      <c r="D17" s="19" t="s">
        <v>0</v>
      </c>
      <c r="E17" s="18" t="s">
        <v>730</v>
      </c>
      <c r="F17" s="18" t="s">
        <v>245</v>
      </c>
      <c r="G17" s="14">
        <v>1</v>
      </c>
      <c r="H17" s="14">
        <v>1</v>
      </c>
      <c r="I17" s="14"/>
      <c r="J17" s="14">
        <f t="shared" si="0"/>
        <v>0</v>
      </c>
    </row>
    <row r="18" spans="1:10" ht="28.8" outlineLevel="2" x14ac:dyDescent="0.3">
      <c r="A18" s="18" t="s">
        <v>733</v>
      </c>
      <c r="B18" s="19" t="s">
        <v>0</v>
      </c>
      <c r="C18" s="19" t="s">
        <v>0</v>
      </c>
      <c r="D18" s="19" t="s">
        <v>0</v>
      </c>
      <c r="E18" s="18" t="s">
        <v>732</v>
      </c>
      <c r="F18" s="18" t="s">
        <v>245</v>
      </c>
      <c r="G18" s="14">
        <v>1</v>
      </c>
      <c r="H18" s="14">
        <v>1</v>
      </c>
      <c r="I18" s="14"/>
      <c r="J18" s="14">
        <f t="shared" si="0"/>
        <v>0</v>
      </c>
    </row>
    <row r="19" spans="1:10" ht="28.8" outlineLevel="2" x14ac:dyDescent="0.3">
      <c r="A19" s="18" t="s">
        <v>735</v>
      </c>
      <c r="B19" s="19" t="s">
        <v>0</v>
      </c>
      <c r="C19" s="19" t="s">
        <v>0</v>
      </c>
      <c r="D19" s="19" t="s">
        <v>0</v>
      </c>
      <c r="E19" s="18" t="s">
        <v>734</v>
      </c>
      <c r="F19" s="18" t="s">
        <v>245</v>
      </c>
      <c r="G19" s="14">
        <v>1</v>
      </c>
      <c r="H19" s="14">
        <v>1</v>
      </c>
      <c r="I19" s="14"/>
      <c r="J19" s="14">
        <f t="shared" si="0"/>
        <v>0</v>
      </c>
    </row>
    <row r="20" spans="1:10" ht="28.8" outlineLevel="2" x14ac:dyDescent="0.3">
      <c r="A20" s="18" t="s">
        <v>737</v>
      </c>
      <c r="B20" s="19" t="s">
        <v>0</v>
      </c>
      <c r="C20" s="19" t="s">
        <v>0</v>
      </c>
      <c r="D20" s="19" t="s">
        <v>0</v>
      </c>
      <c r="E20" s="18" t="s">
        <v>736</v>
      </c>
      <c r="F20" s="18" t="s">
        <v>245</v>
      </c>
      <c r="G20" s="14">
        <v>1</v>
      </c>
      <c r="H20" s="14">
        <v>1</v>
      </c>
      <c r="I20" s="14"/>
      <c r="J20" s="14">
        <f t="shared" si="0"/>
        <v>0</v>
      </c>
    </row>
    <row r="21" spans="1:10" ht="28.8" outlineLevel="2" x14ac:dyDescent="0.3">
      <c r="A21" s="18" t="s">
        <v>739</v>
      </c>
      <c r="B21" s="19" t="s">
        <v>0</v>
      </c>
      <c r="C21" s="19" t="s">
        <v>0</v>
      </c>
      <c r="D21" s="19" t="s">
        <v>0</v>
      </c>
      <c r="E21" s="18" t="s">
        <v>738</v>
      </c>
      <c r="F21" s="18" t="s">
        <v>245</v>
      </c>
      <c r="G21" s="14">
        <v>6</v>
      </c>
      <c r="H21" s="14">
        <v>1</v>
      </c>
      <c r="I21" s="14"/>
      <c r="J21" s="14">
        <f t="shared" si="0"/>
        <v>0</v>
      </c>
    </row>
    <row r="22" spans="1:10" outlineLevel="2" x14ac:dyDescent="0.3">
      <c r="A22" s="18" t="s">
        <v>741</v>
      </c>
      <c r="B22" s="19" t="s">
        <v>0</v>
      </c>
      <c r="C22" s="19" t="s">
        <v>0</v>
      </c>
      <c r="D22" s="19" t="s">
        <v>0</v>
      </c>
      <c r="E22" s="18" t="s">
        <v>740</v>
      </c>
      <c r="F22" s="18" t="s">
        <v>415</v>
      </c>
      <c r="G22" s="14">
        <v>9</v>
      </c>
      <c r="H22" s="14">
        <v>1</v>
      </c>
      <c r="I22" s="14"/>
      <c r="J22" s="14">
        <f t="shared" si="0"/>
        <v>0</v>
      </c>
    </row>
    <row r="23" spans="1:10" ht="28.8" outlineLevel="2" x14ac:dyDescent="0.3">
      <c r="A23" s="18" t="s">
        <v>743</v>
      </c>
      <c r="B23" s="19" t="s">
        <v>0</v>
      </c>
      <c r="C23" s="19" t="s">
        <v>0</v>
      </c>
      <c r="D23" s="19" t="s">
        <v>0</v>
      </c>
      <c r="E23" s="18" t="s">
        <v>742</v>
      </c>
      <c r="F23" s="18" t="s">
        <v>415</v>
      </c>
      <c r="G23" s="14">
        <v>1822</v>
      </c>
      <c r="H23" s="14">
        <v>1</v>
      </c>
      <c r="I23" s="14"/>
      <c r="J23" s="14">
        <f t="shared" si="0"/>
        <v>0</v>
      </c>
    </row>
    <row r="24" spans="1:10" ht="28.8" outlineLevel="2" x14ac:dyDescent="0.3">
      <c r="A24" s="18" t="s">
        <v>744</v>
      </c>
      <c r="B24" s="19" t="s">
        <v>0</v>
      </c>
      <c r="C24" s="19" t="s">
        <v>0</v>
      </c>
      <c r="D24" s="19" t="s">
        <v>0</v>
      </c>
      <c r="E24" s="18" t="s">
        <v>710</v>
      </c>
      <c r="F24" s="18" t="s">
        <v>415</v>
      </c>
      <c r="G24" s="14">
        <v>911</v>
      </c>
      <c r="H24" s="14">
        <v>1</v>
      </c>
      <c r="I24" s="14"/>
      <c r="J24" s="14">
        <f t="shared" si="0"/>
        <v>0</v>
      </c>
    </row>
    <row r="25" spans="1:10" outlineLevel="2" x14ac:dyDescent="0.3">
      <c r="A25" s="18" t="s">
        <v>746</v>
      </c>
      <c r="B25" s="19" t="s">
        <v>0</v>
      </c>
      <c r="C25" s="19" t="s">
        <v>0</v>
      </c>
      <c r="D25" s="19" t="s">
        <v>0</v>
      </c>
      <c r="E25" s="18" t="s">
        <v>745</v>
      </c>
      <c r="F25" s="18" t="s">
        <v>394</v>
      </c>
      <c r="G25" s="14">
        <v>269</v>
      </c>
      <c r="H25" s="14">
        <v>1</v>
      </c>
      <c r="I25" s="14"/>
      <c r="J25" s="14">
        <f t="shared" si="0"/>
        <v>0</v>
      </c>
    </row>
    <row r="26" spans="1:10" ht="28.8" outlineLevel="2" x14ac:dyDescent="0.3">
      <c r="A26" s="18" t="s">
        <v>747</v>
      </c>
      <c r="B26" s="19" t="s">
        <v>0</v>
      </c>
      <c r="C26" s="19" t="s">
        <v>0</v>
      </c>
      <c r="D26" s="19" t="s">
        <v>0</v>
      </c>
      <c r="E26" s="18" t="s">
        <v>711</v>
      </c>
      <c r="F26" s="18" t="s">
        <v>394</v>
      </c>
      <c r="G26" s="14">
        <v>186</v>
      </c>
      <c r="H26" s="14">
        <v>1</v>
      </c>
      <c r="I26" s="14"/>
      <c r="J26" s="14">
        <f t="shared" si="0"/>
        <v>0</v>
      </c>
    </row>
    <row r="27" spans="1:10" ht="28.8" outlineLevel="2" x14ac:dyDescent="0.3">
      <c r="A27" s="18" t="s">
        <v>748</v>
      </c>
      <c r="B27" s="19" t="s">
        <v>0</v>
      </c>
      <c r="C27" s="19" t="s">
        <v>0</v>
      </c>
      <c r="D27" s="19" t="s">
        <v>0</v>
      </c>
      <c r="E27" s="18" t="s">
        <v>712</v>
      </c>
      <c r="F27" s="18" t="s">
        <v>394</v>
      </c>
      <c r="G27" s="14">
        <v>274</v>
      </c>
      <c r="H27" s="14">
        <v>1</v>
      </c>
      <c r="I27" s="14"/>
      <c r="J27" s="14">
        <f t="shared" si="0"/>
        <v>0</v>
      </c>
    </row>
    <row r="28" spans="1:10" ht="28.8" outlineLevel="2" x14ac:dyDescent="0.3">
      <c r="A28" s="18" t="s">
        <v>749</v>
      </c>
      <c r="B28" s="19" t="s">
        <v>0</v>
      </c>
      <c r="C28" s="19" t="s">
        <v>0</v>
      </c>
      <c r="D28" s="19" t="s">
        <v>0</v>
      </c>
      <c r="E28" s="18" t="s">
        <v>713</v>
      </c>
      <c r="F28" s="18" t="s">
        <v>394</v>
      </c>
      <c r="G28" s="14">
        <v>369</v>
      </c>
      <c r="H28" s="14">
        <v>1</v>
      </c>
      <c r="I28" s="14"/>
      <c r="J28" s="14">
        <f t="shared" si="0"/>
        <v>0</v>
      </c>
    </row>
    <row r="29" spans="1:10" ht="28.8" outlineLevel="2" x14ac:dyDescent="0.3">
      <c r="A29" s="18" t="s">
        <v>751</v>
      </c>
      <c r="B29" s="19" t="s">
        <v>0</v>
      </c>
      <c r="C29" s="19" t="s">
        <v>0</v>
      </c>
      <c r="D29" s="19" t="s">
        <v>0</v>
      </c>
      <c r="E29" s="18" t="s">
        <v>750</v>
      </c>
      <c r="F29" s="18" t="s">
        <v>394</v>
      </c>
      <c r="G29" s="14">
        <v>82</v>
      </c>
      <c r="H29" s="14">
        <v>1</v>
      </c>
      <c r="I29" s="14"/>
      <c r="J29" s="14">
        <f t="shared" si="0"/>
        <v>0</v>
      </c>
    </row>
    <row r="30" spans="1:10" outlineLevel="2" x14ac:dyDescent="0.3">
      <c r="A30" s="18" t="s">
        <v>753</v>
      </c>
      <c r="B30" s="19" t="s">
        <v>0</v>
      </c>
      <c r="C30" s="19" t="s">
        <v>0</v>
      </c>
      <c r="D30" s="19" t="s">
        <v>0</v>
      </c>
      <c r="E30" s="18" t="s">
        <v>752</v>
      </c>
      <c r="F30" s="18" t="s">
        <v>394</v>
      </c>
      <c r="G30" s="14">
        <v>617</v>
      </c>
      <c r="H30" s="14">
        <v>1</v>
      </c>
      <c r="I30" s="14"/>
      <c r="J30" s="14">
        <f t="shared" si="0"/>
        <v>0</v>
      </c>
    </row>
    <row r="31" spans="1:10" outlineLevel="2" x14ac:dyDescent="0.3">
      <c r="A31" s="18" t="s">
        <v>755</v>
      </c>
      <c r="B31" s="19" t="s">
        <v>0</v>
      </c>
      <c r="C31" s="19" t="s">
        <v>0</v>
      </c>
      <c r="D31" s="19" t="s">
        <v>0</v>
      </c>
      <c r="E31" s="18" t="s">
        <v>754</v>
      </c>
      <c r="F31" s="18" t="s">
        <v>394</v>
      </c>
      <c r="G31" s="14">
        <v>52</v>
      </c>
      <c r="H31" s="14">
        <v>1</v>
      </c>
      <c r="I31" s="14"/>
      <c r="J31" s="14">
        <f t="shared" si="0"/>
        <v>0</v>
      </c>
    </row>
    <row r="32" spans="1:10" ht="28.8" outlineLevel="2" x14ac:dyDescent="0.3">
      <c r="A32" s="18" t="s">
        <v>757</v>
      </c>
      <c r="B32" s="19" t="s">
        <v>0</v>
      </c>
      <c r="C32" s="19" t="s">
        <v>0</v>
      </c>
      <c r="D32" s="19" t="s">
        <v>0</v>
      </c>
      <c r="E32" s="18" t="s">
        <v>756</v>
      </c>
      <c r="F32" s="18" t="s">
        <v>415</v>
      </c>
      <c r="G32" s="14">
        <v>127</v>
      </c>
      <c r="H32" s="14">
        <v>1</v>
      </c>
      <c r="I32" s="14"/>
      <c r="J32" s="14">
        <f t="shared" si="0"/>
        <v>0</v>
      </c>
    </row>
    <row r="33" spans="1:10" ht="28.8" outlineLevel="2" x14ac:dyDescent="0.3">
      <c r="A33" s="18" t="s">
        <v>759</v>
      </c>
      <c r="B33" s="19" t="s">
        <v>0</v>
      </c>
      <c r="C33" s="19" t="s">
        <v>0</v>
      </c>
      <c r="D33" s="19" t="s">
        <v>0</v>
      </c>
      <c r="E33" s="18" t="s">
        <v>758</v>
      </c>
      <c r="F33" s="18" t="s">
        <v>415</v>
      </c>
      <c r="G33" s="14">
        <v>69</v>
      </c>
      <c r="H33" s="14">
        <v>1</v>
      </c>
      <c r="I33" s="14"/>
      <c r="J33" s="14">
        <f t="shared" si="0"/>
        <v>0</v>
      </c>
    </row>
    <row r="34" spans="1:10" ht="28.8" outlineLevel="2" x14ac:dyDescent="0.3">
      <c r="A34" s="18" t="s">
        <v>761</v>
      </c>
      <c r="B34" s="19" t="s">
        <v>0</v>
      </c>
      <c r="C34" s="19" t="s">
        <v>0</v>
      </c>
      <c r="D34" s="19" t="s">
        <v>0</v>
      </c>
      <c r="E34" s="18" t="s">
        <v>760</v>
      </c>
      <c r="F34" s="18" t="s">
        <v>394</v>
      </c>
      <c r="G34" s="14">
        <v>754</v>
      </c>
      <c r="H34" s="14">
        <v>1</v>
      </c>
      <c r="I34" s="14"/>
      <c r="J34" s="14">
        <f t="shared" si="0"/>
        <v>0</v>
      </c>
    </row>
    <row r="35" spans="1:10" ht="28.8" outlineLevel="2" x14ac:dyDescent="0.3">
      <c r="A35" s="18" t="s">
        <v>763</v>
      </c>
      <c r="B35" s="19" t="s">
        <v>0</v>
      </c>
      <c r="C35" s="19" t="s">
        <v>0</v>
      </c>
      <c r="D35" s="19" t="s">
        <v>0</v>
      </c>
      <c r="E35" s="18" t="s">
        <v>762</v>
      </c>
      <c r="F35" s="18" t="s">
        <v>394</v>
      </c>
      <c r="G35" s="14">
        <v>239</v>
      </c>
      <c r="H35" s="14">
        <v>1</v>
      </c>
      <c r="I35" s="14"/>
      <c r="J35" s="14">
        <f t="shared" si="0"/>
        <v>0</v>
      </c>
    </row>
    <row r="36" spans="1:10" ht="28.8" outlineLevel="2" x14ac:dyDescent="0.3">
      <c r="A36" s="18" t="s">
        <v>765</v>
      </c>
      <c r="B36" s="19" t="s">
        <v>0</v>
      </c>
      <c r="C36" s="19" t="s">
        <v>0</v>
      </c>
      <c r="D36" s="19" t="s">
        <v>0</v>
      </c>
      <c r="E36" s="18" t="s">
        <v>764</v>
      </c>
      <c r="F36" s="18" t="s">
        <v>394</v>
      </c>
      <c r="G36" s="14">
        <v>128</v>
      </c>
      <c r="H36" s="14">
        <v>1</v>
      </c>
      <c r="I36" s="14"/>
      <c r="J36" s="14">
        <f t="shared" si="0"/>
        <v>0</v>
      </c>
    </row>
    <row r="37" spans="1:10" outlineLevel="2" x14ac:dyDescent="0.3">
      <c r="A37" s="18" t="s">
        <v>767</v>
      </c>
      <c r="B37" s="19" t="s">
        <v>0</v>
      </c>
      <c r="C37" s="19" t="s">
        <v>0</v>
      </c>
      <c r="D37" s="19" t="s">
        <v>0</v>
      </c>
      <c r="E37" s="18" t="s">
        <v>766</v>
      </c>
      <c r="F37" s="18" t="s">
        <v>394</v>
      </c>
      <c r="G37" s="14">
        <v>369</v>
      </c>
      <c r="H37" s="14">
        <v>1</v>
      </c>
      <c r="I37" s="14"/>
      <c r="J37" s="14">
        <f t="shared" si="0"/>
        <v>0</v>
      </c>
    </row>
    <row r="38" spans="1:10" outlineLevel="2" x14ac:dyDescent="0.3">
      <c r="A38" s="18" t="s">
        <v>769</v>
      </c>
      <c r="B38" s="19" t="s">
        <v>0</v>
      </c>
      <c r="C38" s="19" t="s">
        <v>0</v>
      </c>
      <c r="D38" s="19" t="s">
        <v>0</v>
      </c>
      <c r="E38" s="18" t="s">
        <v>768</v>
      </c>
      <c r="F38" s="18" t="s">
        <v>394</v>
      </c>
      <c r="G38" s="14">
        <v>124</v>
      </c>
      <c r="H38" s="14">
        <v>1</v>
      </c>
      <c r="I38" s="14"/>
      <c r="J38" s="14">
        <f t="shared" si="0"/>
        <v>0</v>
      </c>
    </row>
    <row r="39" spans="1:10" ht="28.8" outlineLevel="2" x14ac:dyDescent="0.3">
      <c r="A39" s="18" t="s">
        <v>771</v>
      </c>
      <c r="B39" s="19" t="s">
        <v>0</v>
      </c>
      <c r="C39" s="19" t="s">
        <v>0</v>
      </c>
      <c r="D39" s="19" t="s">
        <v>0</v>
      </c>
      <c r="E39" s="18" t="s">
        <v>770</v>
      </c>
      <c r="F39" s="18" t="s">
        <v>394</v>
      </c>
      <c r="G39" s="14">
        <v>56</v>
      </c>
      <c r="H39" s="14">
        <v>1</v>
      </c>
      <c r="I39" s="14"/>
      <c r="J39" s="14">
        <f t="shared" si="0"/>
        <v>0</v>
      </c>
    </row>
    <row r="40" spans="1:10" ht="28.8" outlineLevel="2" x14ac:dyDescent="0.3">
      <c r="A40" s="18" t="s">
        <v>773</v>
      </c>
      <c r="B40" s="19" t="s">
        <v>0</v>
      </c>
      <c r="C40" s="19" t="s">
        <v>0</v>
      </c>
      <c r="D40" s="19" t="s">
        <v>0</v>
      </c>
      <c r="E40" s="18" t="s">
        <v>772</v>
      </c>
      <c r="F40" s="18" t="s">
        <v>394</v>
      </c>
      <c r="G40" s="14">
        <v>62</v>
      </c>
      <c r="H40" s="14">
        <v>1</v>
      </c>
      <c r="I40" s="14"/>
      <c r="J40" s="14">
        <f t="shared" si="0"/>
        <v>0</v>
      </c>
    </row>
    <row r="41" spans="1:10" ht="28.8" outlineLevel="2" x14ac:dyDescent="0.3">
      <c r="A41" s="18" t="s">
        <v>775</v>
      </c>
      <c r="B41" s="19" t="s">
        <v>0</v>
      </c>
      <c r="C41" s="19" t="s">
        <v>0</v>
      </c>
      <c r="D41" s="19" t="s">
        <v>0</v>
      </c>
      <c r="E41" s="18" t="s">
        <v>774</v>
      </c>
      <c r="F41" s="18" t="s">
        <v>394</v>
      </c>
      <c r="G41" s="14">
        <v>79</v>
      </c>
      <c r="H41" s="14">
        <v>1</v>
      </c>
      <c r="I41" s="14"/>
      <c r="J41" s="14">
        <f t="shared" ref="J41:J72" si="1">ROUND(G41*I41, 2)</f>
        <v>0</v>
      </c>
    </row>
    <row r="42" spans="1:10" ht="28.8" outlineLevel="2" x14ac:dyDescent="0.3">
      <c r="A42" s="18" t="s">
        <v>777</v>
      </c>
      <c r="B42" s="19" t="s">
        <v>0</v>
      </c>
      <c r="C42" s="19" t="s">
        <v>0</v>
      </c>
      <c r="D42" s="19" t="s">
        <v>0</v>
      </c>
      <c r="E42" s="18" t="s">
        <v>776</v>
      </c>
      <c r="F42" s="18" t="s">
        <v>394</v>
      </c>
      <c r="G42" s="14">
        <v>127</v>
      </c>
      <c r="H42" s="14">
        <v>1</v>
      </c>
      <c r="I42" s="14"/>
      <c r="J42" s="14">
        <f t="shared" si="1"/>
        <v>0</v>
      </c>
    </row>
    <row r="43" spans="1:10" ht="28.8" outlineLevel="2" x14ac:dyDescent="0.3">
      <c r="A43" s="18" t="s">
        <v>779</v>
      </c>
      <c r="B43" s="19" t="s">
        <v>0</v>
      </c>
      <c r="C43" s="19" t="s">
        <v>0</v>
      </c>
      <c r="D43" s="19" t="s">
        <v>0</v>
      </c>
      <c r="E43" s="18" t="s">
        <v>778</v>
      </c>
      <c r="F43" s="18" t="s">
        <v>394</v>
      </c>
      <c r="G43" s="14">
        <v>163</v>
      </c>
      <c r="H43" s="14">
        <v>1</v>
      </c>
      <c r="I43" s="14"/>
      <c r="J43" s="14">
        <f t="shared" si="1"/>
        <v>0</v>
      </c>
    </row>
    <row r="44" spans="1:10" ht="28.8" outlineLevel="2" x14ac:dyDescent="0.3">
      <c r="A44" s="18" t="s">
        <v>781</v>
      </c>
      <c r="B44" s="19" t="s">
        <v>0</v>
      </c>
      <c r="C44" s="19" t="s">
        <v>0</v>
      </c>
      <c r="D44" s="19" t="s">
        <v>0</v>
      </c>
      <c r="E44" s="18" t="s">
        <v>780</v>
      </c>
      <c r="F44" s="18" t="s">
        <v>394</v>
      </c>
      <c r="G44" s="14">
        <v>485</v>
      </c>
      <c r="H44" s="14">
        <v>1</v>
      </c>
      <c r="I44" s="14"/>
      <c r="J44" s="14">
        <f t="shared" si="1"/>
        <v>0</v>
      </c>
    </row>
    <row r="45" spans="1:10" ht="28.8" outlineLevel="2" x14ac:dyDescent="0.3">
      <c r="A45" s="18" t="s">
        <v>783</v>
      </c>
      <c r="B45" s="19" t="s">
        <v>0</v>
      </c>
      <c r="C45" s="19" t="s">
        <v>0</v>
      </c>
      <c r="D45" s="19" t="s">
        <v>0</v>
      </c>
      <c r="E45" s="18" t="s">
        <v>782</v>
      </c>
      <c r="F45" s="18" t="s">
        <v>394</v>
      </c>
      <c r="G45" s="14">
        <v>694</v>
      </c>
      <c r="H45" s="14">
        <v>1</v>
      </c>
      <c r="I45" s="14"/>
      <c r="J45" s="14">
        <f t="shared" si="1"/>
        <v>0</v>
      </c>
    </row>
    <row r="46" spans="1:10" ht="28.8" outlineLevel="2" x14ac:dyDescent="0.3">
      <c r="A46" s="18" t="s">
        <v>785</v>
      </c>
      <c r="B46" s="19" t="s">
        <v>0</v>
      </c>
      <c r="C46" s="19" t="s">
        <v>0</v>
      </c>
      <c r="D46" s="19" t="s">
        <v>0</v>
      </c>
      <c r="E46" s="18" t="s">
        <v>784</v>
      </c>
      <c r="F46" s="18" t="s">
        <v>394</v>
      </c>
      <c r="G46" s="14">
        <v>311</v>
      </c>
      <c r="H46" s="14">
        <v>1</v>
      </c>
      <c r="I46" s="14"/>
      <c r="J46" s="14">
        <f t="shared" si="1"/>
        <v>0</v>
      </c>
    </row>
    <row r="47" spans="1:10" ht="28.8" outlineLevel="2" x14ac:dyDescent="0.3">
      <c r="A47" s="18" t="s">
        <v>787</v>
      </c>
      <c r="B47" s="19" t="s">
        <v>0</v>
      </c>
      <c r="C47" s="19" t="s">
        <v>0</v>
      </c>
      <c r="D47" s="19" t="s">
        <v>0</v>
      </c>
      <c r="E47" s="18" t="s">
        <v>786</v>
      </c>
      <c r="F47" s="18" t="s">
        <v>394</v>
      </c>
      <c r="G47" s="14">
        <v>569</v>
      </c>
      <c r="H47" s="14">
        <v>1</v>
      </c>
      <c r="I47" s="14"/>
      <c r="J47" s="14">
        <f t="shared" si="1"/>
        <v>0</v>
      </c>
    </row>
    <row r="48" spans="1:10" ht="28.8" outlineLevel="2" x14ac:dyDescent="0.3">
      <c r="A48" s="18" t="s">
        <v>789</v>
      </c>
      <c r="B48" s="19" t="s">
        <v>0</v>
      </c>
      <c r="C48" s="19" t="s">
        <v>0</v>
      </c>
      <c r="D48" s="19" t="s">
        <v>0</v>
      </c>
      <c r="E48" s="18" t="s">
        <v>788</v>
      </c>
      <c r="F48" s="18" t="s">
        <v>394</v>
      </c>
      <c r="G48" s="14">
        <v>719</v>
      </c>
      <c r="H48" s="14">
        <v>1</v>
      </c>
      <c r="I48" s="14"/>
      <c r="J48" s="14">
        <f t="shared" si="1"/>
        <v>0</v>
      </c>
    </row>
    <row r="49" spans="1:10" ht="28.8" outlineLevel="2" x14ac:dyDescent="0.3">
      <c r="A49" s="18" t="s">
        <v>791</v>
      </c>
      <c r="B49" s="19" t="s">
        <v>0</v>
      </c>
      <c r="C49" s="19" t="s">
        <v>0</v>
      </c>
      <c r="D49" s="19" t="s">
        <v>0</v>
      </c>
      <c r="E49" s="18" t="s">
        <v>790</v>
      </c>
      <c r="F49" s="18" t="s">
        <v>394</v>
      </c>
      <c r="G49" s="14">
        <v>411</v>
      </c>
      <c r="H49" s="14">
        <v>1</v>
      </c>
      <c r="I49" s="14"/>
      <c r="J49" s="14">
        <f t="shared" si="1"/>
        <v>0</v>
      </c>
    </row>
    <row r="50" spans="1:10" ht="28.8" outlineLevel="2" x14ac:dyDescent="0.3">
      <c r="A50" s="18" t="s">
        <v>793</v>
      </c>
      <c r="B50" s="19" t="s">
        <v>0</v>
      </c>
      <c r="C50" s="19" t="s">
        <v>0</v>
      </c>
      <c r="D50" s="19" t="s">
        <v>0</v>
      </c>
      <c r="E50" s="18" t="s">
        <v>792</v>
      </c>
      <c r="F50" s="18" t="s">
        <v>394</v>
      </c>
      <c r="G50" s="14">
        <v>369</v>
      </c>
      <c r="H50" s="14">
        <v>1</v>
      </c>
      <c r="I50" s="14"/>
      <c r="J50" s="14">
        <f t="shared" si="1"/>
        <v>0</v>
      </c>
    </row>
    <row r="51" spans="1:10" ht="28.8" outlineLevel="2" x14ac:dyDescent="0.3">
      <c r="A51" s="18" t="s">
        <v>795</v>
      </c>
      <c r="B51" s="19" t="s">
        <v>0</v>
      </c>
      <c r="C51" s="19" t="s">
        <v>0</v>
      </c>
      <c r="D51" s="19" t="s">
        <v>0</v>
      </c>
      <c r="E51" s="18" t="s">
        <v>794</v>
      </c>
      <c r="F51" s="18" t="s">
        <v>394</v>
      </c>
      <c r="G51" s="14">
        <v>95</v>
      </c>
      <c r="H51" s="14">
        <v>1</v>
      </c>
      <c r="I51" s="14"/>
      <c r="J51" s="14">
        <f t="shared" si="1"/>
        <v>0</v>
      </c>
    </row>
    <row r="52" spans="1:10" ht="28.8" outlineLevel="2" x14ac:dyDescent="0.3">
      <c r="A52" s="18" t="s">
        <v>797</v>
      </c>
      <c r="B52" s="19" t="s">
        <v>0</v>
      </c>
      <c r="C52" s="19" t="s">
        <v>0</v>
      </c>
      <c r="D52" s="19" t="s">
        <v>0</v>
      </c>
      <c r="E52" s="18" t="s">
        <v>796</v>
      </c>
      <c r="F52" s="18" t="s">
        <v>394</v>
      </c>
      <c r="G52" s="14">
        <v>127</v>
      </c>
      <c r="H52" s="14">
        <v>1</v>
      </c>
      <c r="I52" s="14"/>
      <c r="J52" s="14">
        <f t="shared" si="1"/>
        <v>0</v>
      </c>
    </row>
    <row r="53" spans="1:10" ht="28.8" outlineLevel="2" x14ac:dyDescent="0.3">
      <c r="A53" s="18" t="s">
        <v>799</v>
      </c>
      <c r="B53" s="19" t="s">
        <v>0</v>
      </c>
      <c r="C53" s="19" t="s">
        <v>0</v>
      </c>
      <c r="D53" s="19" t="s">
        <v>0</v>
      </c>
      <c r="E53" s="18" t="s">
        <v>798</v>
      </c>
      <c r="F53" s="18" t="s">
        <v>394</v>
      </c>
      <c r="G53" s="14">
        <v>68</v>
      </c>
      <c r="H53" s="14">
        <v>1</v>
      </c>
      <c r="I53" s="14"/>
      <c r="J53" s="14">
        <f t="shared" si="1"/>
        <v>0</v>
      </c>
    </row>
    <row r="54" spans="1:10" outlineLevel="2" x14ac:dyDescent="0.3">
      <c r="A54" s="18" t="s">
        <v>801</v>
      </c>
      <c r="B54" s="19" t="s">
        <v>0</v>
      </c>
      <c r="C54" s="19" t="s">
        <v>0</v>
      </c>
      <c r="D54" s="19" t="s">
        <v>0</v>
      </c>
      <c r="E54" s="18" t="s">
        <v>800</v>
      </c>
      <c r="F54" s="18" t="s">
        <v>415</v>
      </c>
      <c r="G54" s="14">
        <v>635</v>
      </c>
      <c r="H54" s="14">
        <v>1</v>
      </c>
      <c r="I54" s="14"/>
      <c r="J54" s="14">
        <f t="shared" si="1"/>
        <v>0</v>
      </c>
    </row>
    <row r="55" spans="1:10" outlineLevel="2" x14ac:dyDescent="0.3">
      <c r="A55" s="18" t="s">
        <v>803</v>
      </c>
      <c r="B55" s="19" t="s">
        <v>0</v>
      </c>
      <c r="C55" s="19" t="s">
        <v>0</v>
      </c>
      <c r="D55" s="19" t="s">
        <v>0</v>
      </c>
      <c r="E55" s="18" t="s">
        <v>802</v>
      </c>
      <c r="F55" s="18" t="s">
        <v>245</v>
      </c>
      <c r="G55" s="14">
        <v>635</v>
      </c>
      <c r="H55" s="14">
        <v>1</v>
      </c>
      <c r="I55" s="14"/>
      <c r="J55" s="14">
        <f t="shared" si="1"/>
        <v>0</v>
      </c>
    </row>
    <row r="56" spans="1:10" ht="28.8" outlineLevel="2" x14ac:dyDescent="0.3">
      <c r="A56" s="18" t="s">
        <v>804</v>
      </c>
      <c r="B56" s="19" t="s">
        <v>0</v>
      </c>
      <c r="C56" s="19" t="s">
        <v>0</v>
      </c>
      <c r="D56" s="19" t="s">
        <v>0</v>
      </c>
      <c r="E56" s="18" t="s">
        <v>1466</v>
      </c>
      <c r="F56" s="18" t="s">
        <v>245</v>
      </c>
      <c r="G56" s="14">
        <v>18</v>
      </c>
      <c r="H56" s="14">
        <v>1</v>
      </c>
      <c r="I56" s="14"/>
      <c r="J56" s="14">
        <f t="shared" si="1"/>
        <v>0</v>
      </c>
    </row>
    <row r="57" spans="1:10" ht="28.8" outlineLevel="2" x14ac:dyDescent="0.3">
      <c r="A57" s="18" t="s">
        <v>805</v>
      </c>
      <c r="B57" s="19" t="s">
        <v>0</v>
      </c>
      <c r="C57" s="19" t="s">
        <v>0</v>
      </c>
      <c r="D57" s="19" t="s">
        <v>0</v>
      </c>
      <c r="E57" s="18" t="s">
        <v>1465</v>
      </c>
      <c r="F57" s="18" t="s">
        <v>245</v>
      </c>
      <c r="G57" s="14">
        <v>30</v>
      </c>
      <c r="H57" s="14">
        <v>1</v>
      </c>
      <c r="I57" s="14"/>
      <c r="J57" s="14">
        <f t="shared" si="1"/>
        <v>0</v>
      </c>
    </row>
    <row r="58" spans="1:10" ht="28.8" outlineLevel="2" x14ac:dyDescent="0.3">
      <c r="A58" s="18" t="s">
        <v>806</v>
      </c>
      <c r="B58" s="19" t="s">
        <v>0</v>
      </c>
      <c r="C58" s="19" t="s">
        <v>0</v>
      </c>
      <c r="D58" s="19" t="s">
        <v>0</v>
      </c>
      <c r="E58" s="18" t="s">
        <v>1452</v>
      </c>
      <c r="F58" s="18" t="s">
        <v>245</v>
      </c>
      <c r="G58" s="14">
        <v>4</v>
      </c>
      <c r="H58" s="14">
        <v>1</v>
      </c>
      <c r="I58" s="14"/>
      <c r="J58" s="14">
        <f t="shared" si="1"/>
        <v>0</v>
      </c>
    </row>
    <row r="59" spans="1:10" ht="28.8" outlineLevel="2" x14ac:dyDescent="0.3">
      <c r="A59" s="18" t="s">
        <v>807</v>
      </c>
      <c r="B59" s="19" t="s">
        <v>0</v>
      </c>
      <c r="C59" s="19" t="s">
        <v>0</v>
      </c>
      <c r="D59" s="19" t="s">
        <v>0</v>
      </c>
      <c r="E59" s="18" t="s">
        <v>1453</v>
      </c>
      <c r="F59" s="18" t="s">
        <v>245</v>
      </c>
      <c r="G59" s="14">
        <v>18</v>
      </c>
      <c r="H59" s="14">
        <v>1</v>
      </c>
      <c r="I59" s="14"/>
      <c r="J59" s="14">
        <f t="shared" si="1"/>
        <v>0</v>
      </c>
    </row>
    <row r="60" spans="1:10" ht="28.8" outlineLevel="2" x14ac:dyDescent="0.3">
      <c r="A60" s="18" t="s">
        <v>808</v>
      </c>
      <c r="B60" s="19" t="s">
        <v>0</v>
      </c>
      <c r="C60" s="19" t="s">
        <v>0</v>
      </c>
      <c r="D60" s="19" t="s">
        <v>0</v>
      </c>
      <c r="E60" s="18" t="s">
        <v>1464</v>
      </c>
      <c r="F60" s="18" t="s">
        <v>245</v>
      </c>
      <c r="G60" s="14">
        <v>8</v>
      </c>
      <c r="H60" s="14">
        <v>1</v>
      </c>
      <c r="I60" s="14"/>
      <c r="J60" s="14">
        <f t="shared" si="1"/>
        <v>0</v>
      </c>
    </row>
    <row r="61" spans="1:10" ht="28.8" outlineLevel="2" x14ac:dyDescent="0.3">
      <c r="A61" s="18" t="s">
        <v>809</v>
      </c>
      <c r="B61" s="19" t="s">
        <v>0</v>
      </c>
      <c r="C61" s="19" t="s">
        <v>0</v>
      </c>
      <c r="D61" s="19" t="s">
        <v>0</v>
      </c>
      <c r="E61" s="18" t="s">
        <v>1463</v>
      </c>
      <c r="F61" s="18" t="s">
        <v>245</v>
      </c>
      <c r="G61" s="14">
        <v>23</v>
      </c>
      <c r="H61" s="14">
        <v>1</v>
      </c>
      <c r="I61" s="14"/>
      <c r="J61" s="14">
        <f t="shared" si="1"/>
        <v>0</v>
      </c>
    </row>
    <row r="62" spans="1:10" ht="28.8" outlineLevel="2" x14ac:dyDescent="0.3">
      <c r="A62" s="18" t="s">
        <v>810</v>
      </c>
      <c r="B62" s="19" t="s">
        <v>0</v>
      </c>
      <c r="C62" s="19" t="s">
        <v>0</v>
      </c>
      <c r="D62" s="19" t="s">
        <v>0</v>
      </c>
      <c r="E62" s="18" t="s">
        <v>1462</v>
      </c>
      <c r="F62" s="18" t="s">
        <v>245</v>
      </c>
      <c r="G62" s="14">
        <v>191</v>
      </c>
      <c r="H62" s="14">
        <v>1</v>
      </c>
      <c r="I62" s="14"/>
      <c r="J62" s="14">
        <f t="shared" si="1"/>
        <v>0</v>
      </c>
    </row>
    <row r="63" spans="1:10" ht="28.8" outlineLevel="2" x14ac:dyDescent="0.3">
      <c r="A63" s="18" t="s">
        <v>811</v>
      </c>
      <c r="B63" s="19" t="s">
        <v>0</v>
      </c>
      <c r="C63" s="19" t="s">
        <v>0</v>
      </c>
      <c r="D63" s="19" t="s">
        <v>0</v>
      </c>
      <c r="E63" s="18" t="s">
        <v>1454</v>
      </c>
      <c r="F63" s="18" t="s">
        <v>245</v>
      </c>
      <c r="G63" s="14">
        <v>131</v>
      </c>
      <c r="H63" s="14">
        <v>1</v>
      </c>
      <c r="I63" s="14"/>
      <c r="J63" s="14">
        <f t="shared" si="1"/>
        <v>0</v>
      </c>
    </row>
    <row r="64" spans="1:10" ht="28.8" outlineLevel="2" x14ac:dyDescent="0.3">
      <c r="A64" s="18" t="s">
        <v>812</v>
      </c>
      <c r="B64" s="19" t="s">
        <v>0</v>
      </c>
      <c r="C64" s="19" t="s">
        <v>0</v>
      </c>
      <c r="D64" s="19" t="s">
        <v>0</v>
      </c>
      <c r="E64" s="18" t="s">
        <v>1461</v>
      </c>
      <c r="F64" s="18" t="s">
        <v>245</v>
      </c>
      <c r="G64" s="14">
        <v>30</v>
      </c>
      <c r="H64" s="14">
        <v>1</v>
      </c>
      <c r="I64" s="14"/>
      <c r="J64" s="14">
        <f t="shared" si="1"/>
        <v>0</v>
      </c>
    </row>
    <row r="65" spans="1:10" ht="28.8" outlineLevel="2" x14ac:dyDescent="0.3">
      <c r="A65" s="18" t="s">
        <v>813</v>
      </c>
      <c r="B65" s="19" t="s">
        <v>0</v>
      </c>
      <c r="C65" s="19" t="s">
        <v>0</v>
      </c>
      <c r="D65" s="19" t="s">
        <v>0</v>
      </c>
      <c r="E65" s="18" t="s">
        <v>1460</v>
      </c>
      <c r="F65" s="18" t="s">
        <v>245</v>
      </c>
      <c r="G65" s="14">
        <v>4</v>
      </c>
      <c r="H65" s="14">
        <v>1</v>
      </c>
      <c r="I65" s="14"/>
      <c r="J65" s="14">
        <f t="shared" si="1"/>
        <v>0</v>
      </c>
    </row>
    <row r="66" spans="1:10" ht="28.8" outlineLevel="2" x14ac:dyDescent="0.3">
      <c r="A66" s="18" t="s">
        <v>814</v>
      </c>
      <c r="B66" s="19" t="s">
        <v>0</v>
      </c>
      <c r="C66" s="19" t="s">
        <v>0</v>
      </c>
      <c r="D66" s="19" t="s">
        <v>0</v>
      </c>
      <c r="E66" s="18" t="s">
        <v>1459</v>
      </c>
      <c r="F66" s="18" t="s">
        <v>245</v>
      </c>
      <c r="G66" s="14">
        <v>11</v>
      </c>
      <c r="H66" s="14">
        <v>1</v>
      </c>
      <c r="I66" s="14"/>
      <c r="J66" s="14">
        <f t="shared" si="1"/>
        <v>0</v>
      </c>
    </row>
    <row r="67" spans="1:10" ht="28.8" outlineLevel="2" x14ac:dyDescent="0.3">
      <c r="A67" s="18" t="s">
        <v>815</v>
      </c>
      <c r="B67" s="19" t="s">
        <v>0</v>
      </c>
      <c r="C67" s="19" t="s">
        <v>0</v>
      </c>
      <c r="D67" s="19" t="s">
        <v>0</v>
      </c>
      <c r="E67" s="18" t="s">
        <v>1458</v>
      </c>
      <c r="F67" s="18" t="s">
        <v>245</v>
      </c>
      <c r="G67" s="14">
        <v>30</v>
      </c>
      <c r="H67" s="14">
        <v>1</v>
      </c>
      <c r="I67" s="14"/>
      <c r="J67" s="14">
        <f t="shared" si="1"/>
        <v>0</v>
      </c>
    </row>
    <row r="68" spans="1:10" ht="28.8" outlineLevel="2" x14ac:dyDescent="0.3">
      <c r="A68" s="18" t="s">
        <v>816</v>
      </c>
      <c r="B68" s="19" t="s">
        <v>0</v>
      </c>
      <c r="C68" s="19" t="s">
        <v>0</v>
      </c>
      <c r="D68" s="19" t="s">
        <v>0</v>
      </c>
      <c r="E68" s="18" t="s">
        <v>1457</v>
      </c>
      <c r="F68" s="18" t="s">
        <v>245</v>
      </c>
      <c r="G68" s="14">
        <v>2</v>
      </c>
      <c r="H68" s="14">
        <v>1</v>
      </c>
      <c r="I68" s="14"/>
      <c r="J68" s="14">
        <f t="shared" si="1"/>
        <v>0</v>
      </c>
    </row>
    <row r="69" spans="1:10" ht="28.8" outlineLevel="2" x14ac:dyDescent="0.3">
      <c r="A69" s="18" t="s">
        <v>817</v>
      </c>
      <c r="B69" s="19" t="s">
        <v>0</v>
      </c>
      <c r="C69" s="19" t="s">
        <v>0</v>
      </c>
      <c r="D69" s="19" t="s">
        <v>0</v>
      </c>
      <c r="E69" s="18" t="s">
        <v>1456</v>
      </c>
      <c r="F69" s="18" t="s">
        <v>245</v>
      </c>
      <c r="G69" s="14">
        <v>4</v>
      </c>
      <c r="H69" s="14">
        <v>1</v>
      </c>
      <c r="I69" s="14"/>
      <c r="J69" s="14">
        <f t="shared" si="1"/>
        <v>0</v>
      </c>
    </row>
    <row r="70" spans="1:10" ht="28.8" outlineLevel="2" x14ac:dyDescent="0.3">
      <c r="A70" s="18" t="s">
        <v>818</v>
      </c>
      <c r="B70" s="19" t="s">
        <v>0</v>
      </c>
      <c r="C70" s="19" t="s">
        <v>0</v>
      </c>
      <c r="D70" s="19" t="s">
        <v>0</v>
      </c>
      <c r="E70" s="18" t="s">
        <v>1455</v>
      </c>
      <c r="F70" s="18" t="s">
        <v>245</v>
      </c>
      <c r="G70" s="14">
        <v>16</v>
      </c>
      <c r="H70" s="14">
        <v>1</v>
      </c>
      <c r="I70" s="14"/>
      <c r="J70" s="14">
        <f t="shared" si="1"/>
        <v>0</v>
      </c>
    </row>
    <row r="71" spans="1:10" ht="28.8" outlineLevel="2" x14ac:dyDescent="0.3">
      <c r="A71" s="18" t="s">
        <v>820</v>
      </c>
      <c r="B71" s="19" t="s">
        <v>0</v>
      </c>
      <c r="C71" s="19" t="s">
        <v>0</v>
      </c>
      <c r="D71" s="19" t="s">
        <v>0</v>
      </c>
      <c r="E71" s="18" t="s">
        <v>819</v>
      </c>
      <c r="F71" s="18" t="s">
        <v>245</v>
      </c>
      <c r="G71" s="14">
        <v>1</v>
      </c>
      <c r="H71" s="14">
        <v>1</v>
      </c>
      <c r="I71" s="14"/>
      <c r="J71" s="14">
        <f t="shared" si="1"/>
        <v>0</v>
      </c>
    </row>
    <row r="72" spans="1:10" outlineLevel="2" x14ac:dyDescent="0.3">
      <c r="A72" s="18" t="s">
        <v>822</v>
      </c>
      <c r="B72" s="19" t="s">
        <v>0</v>
      </c>
      <c r="C72" s="19" t="s">
        <v>0</v>
      </c>
      <c r="D72" s="19" t="s">
        <v>0</v>
      </c>
      <c r="E72" s="18" t="s">
        <v>821</v>
      </c>
      <c r="F72" s="18" t="s">
        <v>245</v>
      </c>
      <c r="G72" s="14">
        <v>14</v>
      </c>
      <c r="H72" s="14">
        <v>1</v>
      </c>
      <c r="I72" s="14"/>
      <c r="J72" s="14">
        <f t="shared" si="1"/>
        <v>0</v>
      </c>
    </row>
    <row r="73" spans="1:10" outlineLevel="2" x14ac:dyDescent="0.3">
      <c r="A73" s="18" t="s">
        <v>824</v>
      </c>
      <c r="B73" s="19" t="s">
        <v>0</v>
      </c>
      <c r="C73" s="19" t="s">
        <v>0</v>
      </c>
      <c r="D73" s="19" t="s">
        <v>0</v>
      </c>
      <c r="E73" s="18" t="s">
        <v>823</v>
      </c>
      <c r="F73" s="18" t="s">
        <v>245</v>
      </c>
      <c r="G73" s="14">
        <v>2</v>
      </c>
      <c r="H73" s="14">
        <v>1</v>
      </c>
      <c r="I73" s="14"/>
      <c r="J73" s="14">
        <f t="shared" ref="J73:J104" si="2">ROUND(G73*I73, 2)</f>
        <v>0</v>
      </c>
    </row>
    <row r="74" spans="1:10" outlineLevel="2" x14ac:dyDescent="0.3">
      <c r="A74" s="18" t="s">
        <v>826</v>
      </c>
      <c r="B74" s="19" t="s">
        <v>0</v>
      </c>
      <c r="C74" s="19" t="s">
        <v>0</v>
      </c>
      <c r="D74" s="19" t="s">
        <v>0</v>
      </c>
      <c r="E74" s="18" t="s">
        <v>825</v>
      </c>
      <c r="F74" s="18" t="s">
        <v>245</v>
      </c>
      <c r="G74" s="14">
        <v>4</v>
      </c>
      <c r="H74" s="14">
        <v>1</v>
      </c>
      <c r="I74" s="14"/>
      <c r="J74" s="14">
        <f t="shared" si="2"/>
        <v>0</v>
      </c>
    </row>
    <row r="75" spans="1:10" outlineLevel="2" x14ac:dyDescent="0.3">
      <c r="A75" s="18" t="s">
        <v>828</v>
      </c>
      <c r="B75" s="19" t="s">
        <v>0</v>
      </c>
      <c r="C75" s="19" t="s">
        <v>0</v>
      </c>
      <c r="D75" s="19" t="s">
        <v>0</v>
      </c>
      <c r="E75" s="18" t="s">
        <v>827</v>
      </c>
      <c r="F75" s="18" t="s">
        <v>245</v>
      </c>
      <c r="G75" s="14">
        <v>3</v>
      </c>
      <c r="H75" s="14">
        <v>1</v>
      </c>
      <c r="I75" s="14"/>
      <c r="J75" s="14">
        <f t="shared" si="2"/>
        <v>0</v>
      </c>
    </row>
    <row r="76" spans="1:10" outlineLevel="2" x14ac:dyDescent="0.3">
      <c r="A76" s="18" t="s">
        <v>830</v>
      </c>
      <c r="B76" s="19" t="s">
        <v>0</v>
      </c>
      <c r="C76" s="19" t="s">
        <v>0</v>
      </c>
      <c r="D76" s="19" t="s">
        <v>0</v>
      </c>
      <c r="E76" s="18" t="s">
        <v>829</v>
      </c>
      <c r="F76" s="18" t="s">
        <v>245</v>
      </c>
      <c r="G76" s="14">
        <v>13</v>
      </c>
      <c r="H76" s="14">
        <v>1</v>
      </c>
      <c r="I76" s="14"/>
      <c r="J76" s="14">
        <f t="shared" si="2"/>
        <v>0</v>
      </c>
    </row>
    <row r="77" spans="1:10" outlineLevel="2" x14ac:dyDescent="0.3">
      <c r="A77" s="18" t="s">
        <v>832</v>
      </c>
      <c r="B77" s="19" t="s">
        <v>0</v>
      </c>
      <c r="C77" s="19" t="s">
        <v>0</v>
      </c>
      <c r="D77" s="19" t="s">
        <v>0</v>
      </c>
      <c r="E77" s="18" t="s">
        <v>831</v>
      </c>
      <c r="F77" s="18" t="s">
        <v>245</v>
      </c>
      <c r="G77" s="14">
        <v>10</v>
      </c>
      <c r="H77" s="14">
        <v>1</v>
      </c>
      <c r="I77" s="14"/>
      <c r="J77" s="14">
        <f t="shared" si="2"/>
        <v>0</v>
      </c>
    </row>
    <row r="78" spans="1:10" outlineLevel="2" x14ac:dyDescent="0.3">
      <c r="A78" s="18" t="s">
        <v>834</v>
      </c>
      <c r="B78" s="19" t="s">
        <v>0</v>
      </c>
      <c r="C78" s="19" t="s">
        <v>0</v>
      </c>
      <c r="D78" s="19" t="s">
        <v>0</v>
      </c>
      <c r="E78" s="18" t="s">
        <v>833</v>
      </c>
      <c r="F78" s="18" t="s">
        <v>245</v>
      </c>
      <c r="G78" s="14">
        <v>8</v>
      </c>
      <c r="H78" s="14">
        <v>1</v>
      </c>
      <c r="I78" s="14"/>
      <c r="J78" s="14">
        <f t="shared" si="2"/>
        <v>0</v>
      </c>
    </row>
    <row r="79" spans="1:10" outlineLevel="2" x14ac:dyDescent="0.3">
      <c r="A79" s="18" t="s">
        <v>836</v>
      </c>
      <c r="B79" s="19" t="s">
        <v>0</v>
      </c>
      <c r="C79" s="19" t="s">
        <v>0</v>
      </c>
      <c r="D79" s="19" t="s">
        <v>0</v>
      </c>
      <c r="E79" s="18" t="s">
        <v>835</v>
      </c>
      <c r="F79" s="18" t="s">
        <v>245</v>
      </c>
      <c r="G79" s="14">
        <v>16</v>
      </c>
      <c r="H79" s="14">
        <v>1</v>
      </c>
      <c r="I79" s="14"/>
      <c r="J79" s="14">
        <f t="shared" si="2"/>
        <v>0</v>
      </c>
    </row>
    <row r="80" spans="1:10" ht="28.8" outlineLevel="2" x14ac:dyDescent="0.3">
      <c r="A80" s="18" t="s">
        <v>838</v>
      </c>
      <c r="B80" s="19" t="s">
        <v>0</v>
      </c>
      <c r="C80" s="19" t="s">
        <v>0</v>
      </c>
      <c r="D80" s="19" t="s">
        <v>0</v>
      </c>
      <c r="E80" s="18" t="s">
        <v>837</v>
      </c>
      <c r="F80" s="18" t="s">
        <v>245</v>
      </c>
      <c r="G80" s="14">
        <v>20</v>
      </c>
      <c r="H80" s="14">
        <v>1</v>
      </c>
      <c r="I80" s="14"/>
      <c r="J80" s="14">
        <f t="shared" si="2"/>
        <v>0</v>
      </c>
    </row>
    <row r="81" spans="1:10" ht="28.8" outlineLevel="2" x14ac:dyDescent="0.3">
      <c r="A81" s="18" t="s">
        <v>840</v>
      </c>
      <c r="B81" s="19" t="s">
        <v>0</v>
      </c>
      <c r="C81" s="19" t="s">
        <v>0</v>
      </c>
      <c r="D81" s="19" t="s">
        <v>0</v>
      </c>
      <c r="E81" s="18" t="s">
        <v>839</v>
      </c>
      <c r="F81" s="18" t="s">
        <v>415</v>
      </c>
      <c r="G81" s="14">
        <v>24</v>
      </c>
      <c r="H81" s="14">
        <v>1</v>
      </c>
      <c r="I81" s="14"/>
      <c r="J81" s="14">
        <f t="shared" si="2"/>
        <v>0</v>
      </c>
    </row>
    <row r="82" spans="1:10" ht="28.8" outlineLevel="2" x14ac:dyDescent="0.3">
      <c r="A82" s="18" t="s">
        <v>842</v>
      </c>
      <c r="B82" s="19" t="s">
        <v>0</v>
      </c>
      <c r="C82" s="19" t="s">
        <v>0</v>
      </c>
      <c r="D82" s="19" t="s">
        <v>0</v>
      </c>
      <c r="E82" s="18" t="s">
        <v>841</v>
      </c>
      <c r="F82" s="18" t="s">
        <v>415</v>
      </c>
      <c r="G82" s="14">
        <v>57</v>
      </c>
      <c r="H82" s="14">
        <v>1</v>
      </c>
      <c r="I82" s="14"/>
      <c r="J82" s="14">
        <f t="shared" si="2"/>
        <v>0</v>
      </c>
    </row>
    <row r="83" spans="1:10" ht="28.8" outlineLevel="2" x14ac:dyDescent="0.3">
      <c r="A83" s="18" t="s">
        <v>844</v>
      </c>
      <c r="B83" s="19" t="s">
        <v>0</v>
      </c>
      <c r="C83" s="19" t="s">
        <v>0</v>
      </c>
      <c r="D83" s="19" t="s">
        <v>0</v>
      </c>
      <c r="E83" s="18" t="s">
        <v>843</v>
      </c>
      <c r="F83" s="18" t="s">
        <v>415</v>
      </c>
      <c r="G83" s="14">
        <v>655</v>
      </c>
      <c r="H83" s="14">
        <v>1</v>
      </c>
      <c r="I83" s="14"/>
      <c r="J83" s="14">
        <f t="shared" si="2"/>
        <v>0</v>
      </c>
    </row>
    <row r="84" spans="1:10" outlineLevel="2" x14ac:dyDescent="0.3">
      <c r="A84" s="18" t="s">
        <v>846</v>
      </c>
      <c r="B84" s="19" t="s">
        <v>0</v>
      </c>
      <c r="C84" s="19" t="s">
        <v>0</v>
      </c>
      <c r="D84" s="19" t="s">
        <v>0</v>
      </c>
      <c r="E84" s="18" t="s">
        <v>845</v>
      </c>
      <c r="F84" s="18" t="s">
        <v>415</v>
      </c>
      <c r="G84" s="14">
        <v>502</v>
      </c>
      <c r="H84" s="14">
        <v>1</v>
      </c>
      <c r="I84" s="14"/>
      <c r="J84" s="14">
        <f t="shared" si="2"/>
        <v>0</v>
      </c>
    </row>
    <row r="85" spans="1:10" ht="28.8" outlineLevel="2" x14ac:dyDescent="0.3">
      <c r="A85" s="18" t="s">
        <v>848</v>
      </c>
      <c r="B85" s="19" t="s">
        <v>0</v>
      </c>
      <c r="C85" s="19" t="s">
        <v>0</v>
      </c>
      <c r="D85" s="19" t="s">
        <v>0</v>
      </c>
      <c r="E85" s="18" t="s">
        <v>847</v>
      </c>
      <c r="F85" s="18" t="s">
        <v>415</v>
      </c>
      <c r="G85" s="14">
        <v>153</v>
      </c>
      <c r="H85" s="14">
        <v>1</v>
      </c>
      <c r="I85" s="14"/>
      <c r="J85" s="14">
        <f t="shared" si="2"/>
        <v>0</v>
      </c>
    </row>
    <row r="86" spans="1:10" ht="28.8" outlineLevel="2" x14ac:dyDescent="0.3">
      <c r="A86" s="18" t="s">
        <v>850</v>
      </c>
      <c r="B86" s="19" t="s">
        <v>0</v>
      </c>
      <c r="C86" s="19" t="s">
        <v>0</v>
      </c>
      <c r="D86" s="19" t="s">
        <v>0</v>
      </c>
      <c r="E86" s="18" t="s">
        <v>849</v>
      </c>
      <c r="F86" s="18" t="s">
        <v>415</v>
      </c>
      <c r="G86" s="14">
        <v>147</v>
      </c>
      <c r="H86" s="14">
        <v>1</v>
      </c>
      <c r="I86" s="14"/>
      <c r="J86" s="14">
        <f t="shared" si="2"/>
        <v>0</v>
      </c>
    </row>
    <row r="87" spans="1:10" ht="43.2" outlineLevel="2" x14ac:dyDescent="0.3">
      <c r="A87" s="18" t="s">
        <v>852</v>
      </c>
      <c r="B87" s="19" t="s">
        <v>0</v>
      </c>
      <c r="C87" s="19" t="s">
        <v>0</v>
      </c>
      <c r="D87" s="19" t="s">
        <v>0</v>
      </c>
      <c r="E87" s="18" t="s">
        <v>851</v>
      </c>
      <c r="F87" s="18" t="s">
        <v>415</v>
      </c>
      <c r="G87" s="14">
        <v>86</v>
      </c>
      <c r="H87" s="14">
        <v>1</v>
      </c>
      <c r="I87" s="14"/>
      <c r="J87" s="14">
        <f t="shared" si="2"/>
        <v>0</v>
      </c>
    </row>
    <row r="88" spans="1:10" ht="28.8" outlineLevel="2" x14ac:dyDescent="0.3">
      <c r="A88" s="18" t="s">
        <v>854</v>
      </c>
      <c r="B88" s="19" t="s">
        <v>0</v>
      </c>
      <c r="C88" s="19" t="s">
        <v>0</v>
      </c>
      <c r="D88" s="19" t="s">
        <v>0</v>
      </c>
      <c r="E88" s="18" t="s">
        <v>853</v>
      </c>
      <c r="F88" s="18" t="s">
        <v>415</v>
      </c>
      <c r="G88" s="14">
        <v>68</v>
      </c>
      <c r="H88" s="14">
        <v>1</v>
      </c>
      <c r="I88" s="14"/>
      <c r="J88" s="14">
        <f t="shared" si="2"/>
        <v>0</v>
      </c>
    </row>
    <row r="89" spans="1:10" ht="43.2" outlineLevel="2" x14ac:dyDescent="0.3">
      <c r="A89" s="18" t="s">
        <v>856</v>
      </c>
      <c r="B89" s="19" t="s">
        <v>0</v>
      </c>
      <c r="C89" s="19" t="s">
        <v>0</v>
      </c>
      <c r="D89" s="19" t="s">
        <v>0</v>
      </c>
      <c r="E89" s="18" t="s">
        <v>855</v>
      </c>
      <c r="F89" s="18" t="s">
        <v>415</v>
      </c>
      <c r="G89" s="14">
        <v>15</v>
      </c>
      <c r="H89" s="14">
        <v>1</v>
      </c>
      <c r="I89" s="14"/>
      <c r="J89" s="14">
        <f t="shared" si="2"/>
        <v>0</v>
      </c>
    </row>
    <row r="90" spans="1:10" ht="43.2" outlineLevel="2" x14ac:dyDescent="0.3">
      <c r="A90" s="18" t="s">
        <v>858</v>
      </c>
      <c r="B90" s="19" t="s">
        <v>0</v>
      </c>
      <c r="C90" s="19" t="s">
        <v>0</v>
      </c>
      <c r="D90" s="19" t="s">
        <v>0</v>
      </c>
      <c r="E90" s="18" t="s">
        <v>857</v>
      </c>
      <c r="F90" s="18" t="s">
        <v>415</v>
      </c>
      <c r="G90" s="14">
        <v>9</v>
      </c>
      <c r="H90" s="14">
        <v>1</v>
      </c>
      <c r="I90" s="14"/>
      <c r="J90" s="14">
        <f t="shared" si="2"/>
        <v>0</v>
      </c>
    </row>
    <row r="91" spans="1:10" outlineLevel="2" x14ac:dyDescent="0.3">
      <c r="A91" s="18" t="s">
        <v>860</v>
      </c>
      <c r="B91" s="19" t="s">
        <v>0</v>
      </c>
      <c r="C91" s="19" t="s">
        <v>0</v>
      </c>
      <c r="D91" s="19" t="s">
        <v>0</v>
      </c>
      <c r="E91" s="18" t="s">
        <v>859</v>
      </c>
      <c r="F91" s="18" t="s">
        <v>415</v>
      </c>
      <c r="G91" s="14">
        <v>38</v>
      </c>
      <c r="H91" s="14">
        <v>1</v>
      </c>
      <c r="I91" s="14"/>
      <c r="J91" s="14">
        <f t="shared" si="2"/>
        <v>0</v>
      </c>
    </row>
    <row r="92" spans="1:10" outlineLevel="2" x14ac:dyDescent="0.3">
      <c r="A92" s="18" t="s">
        <v>862</v>
      </c>
      <c r="B92" s="19" t="s">
        <v>0</v>
      </c>
      <c r="C92" s="19" t="s">
        <v>0</v>
      </c>
      <c r="D92" s="19" t="s">
        <v>0</v>
      </c>
      <c r="E92" s="18" t="s">
        <v>861</v>
      </c>
      <c r="F92" s="18" t="s">
        <v>415</v>
      </c>
      <c r="G92" s="14">
        <v>42</v>
      </c>
      <c r="H92" s="14">
        <v>1</v>
      </c>
      <c r="I92" s="14"/>
      <c r="J92" s="14">
        <f t="shared" si="2"/>
        <v>0</v>
      </c>
    </row>
    <row r="93" spans="1:10" outlineLevel="2" x14ac:dyDescent="0.3">
      <c r="A93" s="18" t="s">
        <v>864</v>
      </c>
      <c r="B93" s="19" t="s">
        <v>0</v>
      </c>
      <c r="C93" s="19" t="s">
        <v>0</v>
      </c>
      <c r="D93" s="19" t="s">
        <v>0</v>
      </c>
      <c r="E93" s="18" t="s">
        <v>863</v>
      </c>
      <c r="F93" s="18" t="s">
        <v>415</v>
      </c>
      <c r="G93" s="14">
        <v>28</v>
      </c>
      <c r="H93" s="14">
        <v>1</v>
      </c>
      <c r="I93" s="14"/>
      <c r="J93" s="14">
        <f t="shared" si="2"/>
        <v>0</v>
      </c>
    </row>
    <row r="94" spans="1:10" outlineLevel="2" x14ac:dyDescent="0.3">
      <c r="A94" s="18" t="s">
        <v>866</v>
      </c>
      <c r="B94" s="19" t="s">
        <v>0</v>
      </c>
      <c r="C94" s="19" t="s">
        <v>0</v>
      </c>
      <c r="D94" s="19" t="s">
        <v>0</v>
      </c>
      <c r="E94" s="18" t="s">
        <v>865</v>
      </c>
      <c r="F94" s="18" t="s">
        <v>415</v>
      </c>
      <c r="G94" s="14">
        <v>32</v>
      </c>
      <c r="H94" s="14">
        <v>1</v>
      </c>
      <c r="I94" s="14"/>
      <c r="J94" s="14">
        <f t="shared" si="2"/>
        <v>0</v>
      </c>
    </row>
    <row r="95" spans="1:10" outlineLevel="2" x14ac:dyDescent="0.3">
      <c r="A95" s="18" t="s">
        <v>868</v>
      </c>
      <c r="B95" s="19" t="s">
        <v>0</v>
      </c>
      <c r="C95" s="19" t="s">
        <v>0</v>
      </c>
      <c r="D95" s="19" t="s">
        <v>0</v>
      </c>
      <c r="E95" s="18" t="s">
        <v>867</v>
      </c>
      <c r="F95" s="18" t="s">
        <v>415</v>
      </c>
      <c r="G95" s="14">
        <v>19</v>
      </c>
      <c r="H95" s="14">
        <v>1</v>
      </c>
      <c r="I95" s="14"/>
      <c r="J95" s="14">
        <f t="shared" si="2"/>
        <v>0</v>
      </c>
    </row>
    <row r="96" spans="1:10" outlineLevel="2" x14ac:dyDescent="0.3">
      <c r="A96" s="18" t="s">
        <v>870</v>
      </c>
      <c r="B96" s="19" t="s">
        <v>0</v>
      </c>
      <c r="C96" s="19" t="s">
        <v>0</v>
      </c>
      <c r="D96" s="19" t="s">
        <v>0</v>
      </c>
      <c r="E96" s="18" t="s">
        <v>869</v>
      </c>
      <c r="F96" s="18" t="s">
        <v>415</v>
      </c>
      <c r="G96" s="14">
        <v>6</v>
      </c>
      <c r="H96" s="14">
        <v>1</v>
      </c>
      <c r="I96" s="14"/>
      <c r="J96" s="14">
        <f t="shared" si="2"/>
        <v>0</v>
      </c>
    </row>
    <row r="97" spans="1:10" outlineLevel="2" x14ac:dyDescent="0.3">
      <c r="A97" s="18" t="s">
        <v>872</v>
      </c>
      <c r="B97" s="19" t="s">
        <v>0</v>
      </c>
      <c r="C97" s="19" t="s">
        <v>0</v>
      </c>
      <c r="D97" s="19" t="s">
        <v>0</v>
      </c>
      <c r="E97" s="18" t="s">
        <v>871</v>
      </c>
      <c r="F97" s="18" t="s">
        <v>415</v>
      </c>
      <c r="G97" s="14">
        <v>12</v>
      </c>
      <c r="H97" s="14">
        <v>1</v>
      </c>
      <c r="I97" s="14"/>
      <c r="J97" s="14">
        <f t="shared" si="2"/>
        <v>0</v>
      </c>
    </row>
    <row r="98" spans="1:10" ht="28.8" outlineLevel="2" x14ac:dyDescent="0.3">
      <c r="A98" s="18" t="s">
        <v>874</v>
      </c>
      <c r="B98" s="19" t="s">
        <v>0</v>
      </c>
      <c r="C98" s="19" t="s">
        <v>0</v>
      </c>
      <c r="D98" s="19" t="s">
        <v>0</v>
      </c>
      <c r="E98" s="18" t="s">
        <v>873</v>
      </c>
      <c r="F98" s="18" t="s">
        <v>394</v>
      </c>
      <c r="G98" s="14">
        <v>117</v>
      </c>
      <c r="H98" s="14">
        <v>1</v>
      </c>
      <c r="I98" s="14"/>
      <c r="J98" s="14">
        <f t="shared" si="2"/>
        <v>0</v>
      </c>
    </row>
    <row r="99" spans="1:10" ht="28.8" outlineLevel="2" x14ac:dyDescent="0.3">
      <c r="A99" s="18" t="s">
        <v>876</v>
      </c>
      <c r="B99" s="19" t="s">
        <v>0</v>
      </c>
      <c r="C99" s="19" t="s">
        <v>0</v>
      </c>
      <c r="D99" s="19" t="s">
        <v>0</v>
      </c>
      <c r="E99" s="18" t="s">
        <v>875</v>
      </c>
      <c r="F99" s="18" t="s">
        <v>394</v>
      </c>
      <c r="G99" s="14">
        <v>452</v>
      </c>
      <c r="H99" s="14">
        <v>1</v>
      </c>
      <c r="I99" s="14"/>
      <c r="J99" s="14">
        <f t="shared" si="2"/>
        <v>0</v>
      </c>
    </row>
    <row r="100" spans="1:10" ht="28.8" outlineLevel="2" x14ac:dyDescent="0.3">
      <c r="A100" s="18" t="s">
        <v>878</v>
      </c>
      <c r="B100" s="19" t="s">
        <v>0</v>
      </c>
      <c r="C100" s="19" t="s">
        <v>0</v>
      </c>
      <c r="D100" s="19" t="s">
        <v>0</v>
      </c>
      <c r="E100" s="18" t="s">
        <v>877</v>
      </c>
      <c r="F100" s="18" t="s">
        <v>394</v>
      </c>
      <c r="G100" s="14">
        <v>126</v>
      </c>
      <c r="H100" s="14">
        <v>1</v>
      </c>
      <c r="I100" s="14"/>
      <c r="J100" s="14">
        <f t="shared" si="2"/>
        <v>0</v>
      </c>
    </row>
    <row r="101" spans="1:10" ht="28.8" outlineLevel="2" x14ac:dyDescent="0.3">
      <c r="A101" s="18" t="s">
        <v>880</v>
      </c>
      <c r="B101" s="19" t="s">
        <v>0</v>
      </c>
      <c r="C101" s="19" t="s">
        <v>0</v>
      </c>
      <c r="D101" s="19" t="s">
        <v>0</v>
      </c>
      <c r="E101" s="18" t="s">
        <v>879</v>
      </c>
      <c r="F101" s="18" t="s">
        <v>394</v>
      </c>
      <c r="G101" s="14">
        <v>4621</v>
      </c>
      <c r="H101" s="14">
        <v>1</v>
      </c>
      <c r="I101" s="14"/>
      <c r="J101" s="14">
        <f t="shared" si="2"/>
        <v>0</v>
      </c>
    </row>
    <row r="102" spans="1:10" ht="28.8" outlineLevel="2" x14ac:dyDescent="0.3">
      <c r="A102" s="18" t="s">
        <v>882</v>
      </c>
      <c r="B102" s="19" t="s">
        <v>0</v>
      </c>
      <c r="C102" s="19" t="s">
        <v>0</v>
      </c>
      <c r="D102" s="19" t="s">
        <v>0</v>
      </c>
      <c r="E102" s="18" t="s">
        <v>881</v>
      </c>
      <c r="F102" s="18" t="s">
        <v>394</v>
      </c>
      <c r="G102" s="14">
        <v>5639</v>
      </c>
      <c r="H102" s="14">
        <v>1</v>
      </c>
      <c r="I102" s="14"/>
      <c r="J102" s="14">
        <f t="shared" si="2"/>
        <v>0</v>
      </c>
    </row>
    <row r="103" spans="1:10" ht="28.8" outlineLevel="2" x14ac:dyDescent="0.3">
      <c r="A103" s="18" t="s">
        <v>884</v>
      </c>
      <c r="B103" s="19" t="s">
        <v>0</v>
      </c>
      <c r="C103" s="19" t="s">
        <v>0</v>
      </c>
      <c r="D103" s="19" t="s">
        <v>0</v>
      </c>
      <c r="E103" s="18" t="s">
        <v>883</v>
      </c>
      <c r="F103" s="18" t="s">
        <v>394</v>
      </c>
      <c r="G103" s="14">
        <v>512</v>
      </c>
      <c r="H103" s="14">
        <v>1</v>
      </c>
      <c r="I103" s="14"/>
      <c r="J103" s="14">
        <f t="shared" si="2"/>
        <v>0</v>
      </c>
    </row>
    <row r="104" spans="1:10" ht="28.8" outlineLevel="2" x14ac:dyDescent="0.3">
      <c r="A104" s="18" t="s">
        <v>886</v>
      </c>
      <c r="B104" s="19" t="s">
        <v>0</v>
      </c>
      <c r="C104" s="19" t="s">
        <v>0</v>
      </c>
      <c r="D104" s="19" t="s">
        <v>0</v>
      </c>
      <c r="E104" s="18" t="s">
        <v>885</v>
      </c>
      <c r="F104" s="18" t="s">
        <v>394</v>
      </c>
      <c r="G104" s="14">
        <v>204</v>
      </c>
      <c r="H104" s="14">
        <v>1</v>
      </c>
      <c r="I104" s="14"/>
      <c r="J104" s="14">
        <f t="shared" si="2"/>
        <v>0</v>
      </c>
    </row>
    <row r="105" spans="1:10" ht="28.8" outlineLevel="2" x14ac:dyDescent="0.3">
      <c r="A105" s="18" t="s">
        <v>888</v>
      </c>
      <c r="B105" s="19" t="s">
        <v>0</v>
      </c>
      <c r="C105" s="19" t="s">
        <v>0</v>
      </c>
      <c r="D105" s="19" t="s">
        <v>0</v>
      </c>
      <c r="E105" s="18" t="s">
        <v>887</v>
      </c>
      <c r="F105" s="18" t="s">
        <v>394</v>
      </c>
      <c r="G105" s="14">
        <v>2189</v>
      </c>
      <c r="H105" s="14">
        <v>1</v>
      </c>
      <c r="I105" s="14"/>
      <c r="J105" s="14">
        <f t="shared" ref="J105:J134" si="3">ROUND(G105*I105, 2)</f>
        <v>0</v>
      </c>
    </row>
    <row r="106" spans="1:10" ht="28.8" outlineLevel="2" x14ac:dyDescent="0.3">
      <c r="A106" s="18" t="s">
        <v>890</v>
      </c>
      <c r="B106" s="19" t="s">
        <v>0</v>
      </c>
      <c r="C106" s="19" t="s">
        <v>0</v>
      </c>
      <c r="D106" s="19" t="s">
        <v>0</v>
      </c>
      <c r="E106" s="18" t="s">
        <v>889</v>
      </c>
      <c r="F106" s="18" t="s">
        <v>394</v>
      </c>
      <c r="G106" s="14">
        <v>418</v>
      </c>
      <c r="H106" s="14">
        <v>1</v>
      </c>
      <c r="I106" s="14"/>
      <c r="J106" s="14">
        <f t="shared" si="3"/>
        <v>0</v>
      </c>
    </row>
    <row r="107" spans="1:10" ht="28.8" outlineLevel="2" x14ac:dyDescent="0.3">
      <c r="A107" s="18" t="s">
        <v>892</v>
      </c>
      <c r="B107" s="19" t="s">
        <v>0</v>
      </c>
      <c r="C107" s="19" t="s">
        <v>0</v>
      </c>
      <c r="D107" s="19" t="s">
        <v>0</v>
      </c>
      <c r="E107" s="18" t="s">
        <v>891</v>
      </c>
      <c r="F107" s="18" t="s">
        <v>394</v>
      </c>
      <c r="G107" s="14">
        <v>652</v>
      </c>
      <c r="H107" s="14">
        <v>1</v>
      </c>
      <c r="I107" s="14"/>
      <c r="J107" s="14">
        <f t="shared" si="3"/>
        <v>0</v>
      </c>
    </row>
    <row r="108" spans="1:10" ht="28.8" outlineLevel="2" x14ac:dyDescent="0.3">
      <c r="A108" s="18" t="s">
        <v>894</v>
      </c>
      <c r="B108" s="19" t="s">
        <v>0</v>
      </c>
      <c r="C108" s="19" t="s">
        <v>0</v>
      </c>
      <c r="D108" s="19" t="s">
        <v>0</v>
      </c>
      <c r="E108" s="18" t="s">
        <v>893</v>
      </c>
      <c r="F108" s="18" t="s">
        <v>394</v>
      </c>
      <c r="G108" s="14">
        <v>317</v>
      </c>
      <c r="H108" s="14">
        <v>1</v>
      </c>
      <c r="I108" s="14"/>
      <c r="J108" s="14">
        <f t="shared" si="3"/>
        <v>0</v>
      </c>
    </row>
    <row r="109" spans="1:10" ht="28.8" outlineLevel="2" x14ac:dyDescent="0.3">
      <c r="A109" s="18" t="s">
        <v>896</v>
      </c>
      <c r="B109" s="19" t="s">
        <v>0</v>
      </c>
      <c r="C109" s="19" t="s">
        <v>0</v>
      </c>
      <c r="D109" s="19" t="s">
        <v>0</v>
      </c>
      <c r="E109" s="18" t="s">
        <v>895</v>
      </c>
      <c r="F109" s="18" t="s">
        <v>245</v>
      </c>
      <c r="G109" s="14">
        <v>11</v>
      </c>
      <c r="H109" s="14">
        <v>1</v>
      </c>
      <c r="I109" s="14"/>
      <c r="J109" s="14">
        <f t="shared" si="3"/>
        <v>0</v>
      </c>
    </row>
    <row r="110" spans="1:10" ht="43.2" outlineLevel="2" x14ac:dyDescent="0.3">
      <c r="A110" s="18" t="s">
        <v>898</v>
      </c>
      <c r="B110" s="19" t="s">
        <v>0</v>
      </c>
      <c r="C110" s="19" t="s">
        <v>0</v>
      </c>
      <c r="D110" s="19" t="s">
        <v>0</v>
      </c>
      <c r="E110" s="18" t="s">
        <v>897</v>
      </c>
      <c r="F110" s="18" t="s">
        <v>394</v>
      </c>
      <c r="G110" s="14">
        <v>973</v>
      </c>
      <c r="H110" s="14">
        <v>1</v>
      </c>
      <c r="I110" s="14"/>
      <c r="J110" s="14">
        <f t="shared" si="3"/>
        <v>0</v>
      </c>
    </row>
    <row r="111" spans="1:10" ht="28.8" outlineLevel="2" x14ac:dyDescent="0.3">
      <c r="A111" s="18" t="s">
        <v>900</v>
      </c>
      <c r="B111" s="19" t="s">
        <v>0</v>
      </c>
      <c r="C111" s="19" t="s">
        <v>0</v>
      </c>
      <c r="D111" s="19" t="s">
        <v>0</v>
      </c>
      <c r="E111" s="18" t="s">
        <v>899</v>
      </c>
      <c r="F111" s="18" t="s">
        <v>394</v>
      </c>
      <c r="G111" s="14">
        <v>442</v>
      </c>
      <c r="H111" s="14">
        <v>1</v>
      </c>
      <c r="I111" s="14"/>
      <c r="J111" s="14">
        <f t="shared" si="3"/>
        <v>0</v>
      </c>
    </row>
    <row r="112" spans="1:10" outlineLevel="2" x14ac:dyDescent="0.3">
      <c r="A112" s="18" t="s">
        <v>902</v>
      </c>
      <c r="B112" s="19" t="s">
        <v>0</v>
      </c>
      <c r="C112" s="19" t="s">
        <v>0</v>
      </c>
      <c r="D112" s="19" t="s">
        <v>0</v>
      </c>
      <c r="E112" s="18" t="s">
        <v>901</v>
      </c>
      <c r="F112" s="18" t="s">
        <v>394</v>
      </c>
      <c r="G112" s="14">
        <v>442</v>
      </c>
      <c r="H112" s="14">
        <v>1</v>
      </c>
      <c r="I112" s="14"/>
      <c r="J112" s="14">
        <f t="shared" si="3"/>
        <v>0</v>
      </c>
    </row>
    <row r="113" spans="1:10" ht="28.8" outlineLevel="2" x14ac:dyDescent="0.3">
      <c r="A113" s="18" t="s">
        <v>904</v>
      </c>
      <c r="B113" s="19" t="s">
        <v>0</v>
      </c>
      <c r="C113" s="19" t="s">
        <v>0</v>
      </c>
      <c r="D113" s="19" t="s">
        <v>0</v>
      </c>
      <c r="E113" s="18" t="s">
        <v>903</v>
      </c>
      <c r="F113" s="18" t="s">
        <v>415</v>
      </c>
      <c r="G113" s="14">
        <v>62</v>
      </c>
      <c r="H113" s="14">
        <v>1</v>
      </c>
      <c r="I113" s="14"/>
      <c r="J113" s="14">
        <f t="shared" si="3"/>
        <v>0</v>
      </c>
    </row>
    <row r="114" spans="1:10" ht="28.8" outlineLevel="2" x14ac:dyDescent="0.3">
      <c r="A114" s="18" t="s">
        <v>906</v>
      </c>
      <c r="B114" s="19" t="s">
        <v>0</v>
      </c>
      <c r="C114" s="19" t="s">
        <v>0</v>
      </c>
      <c r="D114" s="19" t="s">
        <v>0</v>
      </c>
      <c r="E114" s="18" t="s">
        <v>905</v>
      </c>
      <c r="F114" s="18" t="s">
        <v>394</v>
      </c>
      <c r="G114" s="14">
        <v>384</v>
      </c>
      <c r="H114" s="14">
        <v>1</v>
      </c>
      <c r="I114" s="14"/>
      <c r="J114" s="14">
        <f t="shared" si="3"/>
        <v>0</v>
      </c>
    </row>
    <row r="115" spans="1:10" ht="43.2" outlineLevel="2" x14ac:dyDescent="0.3">
      <c r="A115" s="18" t="s">
        <v>908</v>
      </c>
      <c r="B115" s="19" t="s">
        <v>0</v>
      </c>
      <c r="C115" s="19" t="s">
        <v>0</v>
      </c>
      <c r="D115" s="19" t="s">
        <v>0</v>
      </c>
      <c r="E115" s="18" t="s">
        <v>907</v>
      </c>
      <c r="F115" s="18" t="s">
        <v>415</v>
      </c>
      <c r="G115" s="14">
        <v>43</v>
      </c>
      <c r="H115" s="14">
        <v>1</v>
      </c>
      <c r="I115" s="14"/>
      <c r="J115" s="14">
        <f t="shared" si="3"/>
        <v>0</v>
      </c>
    </row>
    <row r="116" spans="1:10" ht="28.8" outlineLevel="2" x14ac:dyDescent="0.3">
      <c r="A116" s="18" t="s">
        <v>910</v>
      </c>
      <c r="B116" s="19" t="s">
        <v>0</v>
      </c>
      <c r="C116" s="19" t="s">
        <v>0</v>
      </c>
      <c r="D116" s="19" t="s">
        <v>0</v>
      </c>
      <c r="E116" s="18" t="s">
        <v>909</v>
      </c>
      <c r="F116" s="18" t="s">
        <v>415</v>
      </c>
      <c r="G116" s="14">
        <v>26</v>
      </c>
      <c r="H116" s="14">
        <v>1</v>
      </c>
      <c r="I116" s="14"/>
      <c r="J116" s="14">
        <f t="shared" si="3"/>
        <v>0</v>
      </c>
    </row>
    <row r="117" spans="1:10" ht="43.2" outlineLevel="2" x14ac:dyDescent="0.3">
      <c r="A117" s="18" t="s">
        <v>912</v>
      </c>
      <c r="B117" s="19" t="s">
        <v>0</v>
      </c>
      <c r="C117" s="19" t="s">
        <v>0</v>
      </c>
      <c r="D117" s="19" t="s">
        <v>0</v>
      </c>
      <c r="E117" s="18" t="s">
        <v>911</v>
      </c>
      <c r="F117" s="18" t="s">
        <v>415</v>
      </c>
      <c r="G117" s="14">
        <v>26</v>
      </c>
      <c r="H117" s="14">
        <v>1</v>
      </c>
      <c r="I117" s="14"/>
      <c r="J117" s="14">
        <f t="shared" si="3"/>
        <v>0</v>
      </c>
    </row>
    <row r="118" spans="1:10" ht="28.8" outlineLevel="2" x14ac:dyDescent="0.3">
      <c r="A118" s="18" t="s">
        <v>914</v>
      </c>
      <c r="B118" s="19" t="s">
        <v>0</v>
      </c>
      <c r="C118" s="19" t="s">
        <v>0</v>
      </c>
      <c r="D118" s="19" t="s">
        <v>0</v>
      </c>
      <c r="E118" s="18" t="s">
        <v>913</v>
      </c>
      <c r="F118" s="18" t="s">
        <v>394</v>
      </c>
      <c r="G118" s="14">
        <v>269</v>
      </c>
      <c r="H118" s="14">
        <v>1</v>
      </c>
      <c r="I118" s="14"/>
      <c r="J118" s="14">
        <f t="shared" si="3"/>
        <v>0</v>
      </c>
    </row>
    <row r="119" spans="1:10" outlineLevel="2" x14ac:dyDescent="0.3">
      <c r="A119" s="18" t="s">
        <v>916</v>
      </c>
      <c r="B119" s="19" t="s">
        <v>0</v>
      </c>
      <c r="C119" s="19" t="s">
        <v>0</v>
      </c>
      <c r="D119" s="19" t="s">
        <v>0</v>
      </c>
      <c r="E119" s="18" t="s">
        <v>915</v>
      </c>
      <c r="F119" s="18" t="s">
        <v>394</v>
      </c>
      <c r="G119" s="14">
        <v>269</v>
      </c>
      <c r="H119" s="14">
        <v>1</v>
      </c>
      <c r="I119" s="14"/>
      <c r="J119" s="14">
        <f t="shared" si="3"/>
        <v>0</v>
      </c>
    </row>
    <row r="120" spans="1:10" outlineLevel="2" x14ac:dyDescent="0.3">
      <c r="A120" s="18" t="s">
        <v>918</v>
      </c>
      <c r="B120" s="19" t="s">
        <v>0</v>
      </c>
      <c r="C120" s="19" t="s">
        <v>0</v>
      </c>
      <c r="D120" s="19" t="s">
        <v>0</v>
      </c>
      <c r="E120" s="18" t="s">
        <v>917</v>
      </c>
      <c r="F120" s="18" t="s">
        <v>394</v>
      </c>
      <c r="G120" s="14">
        <v>269</v>
      </c>
      <c r="H120" s="14">
        <v>1</v>
      </c>
      <c r="I120" s="14"/>
      <c r="J120" s="14">
        <f t="shared" si="3"/>
        <v>0</v>
      </c>
    </row>
    <row r="121" spans="1:10" ht="28.8" outlineLevel="2" x14ac:dyDescent="0.3">
      <c r="A121" s="18" t="s">
        <v>920</v>
      </c>
      <c r="B121" s="19" t="s">
        <v>0</v>
      </c>
      <c r="C121" s="19" t="s">
        <v>0</v>
      </c>
      <c r="D121" s="19" t="s">
        <v>0</v>
      </c>
      <c r="E121" s="18" t="s">
        <v>919</v>
      </c>
      <c r="F121" s="18" t="s">
        <v>394</v>
      </c>
      <c r="G121" s="14">
        <v>269</v>
      </c>
      <c r="H121" s="14">
        <v>1</v>
      </c>
      <c r="I121" s="14"/>
      <c r="J121" s="14">
        <f t="shared" si="3"/>
        <v>0</v>
      </c>
    </row>
    <row r="122" spans="1:10" ht="28.8" outlineLevel="2" x14ac:dyDescent="0.3">
      <c r="A122" s="18" t="s">
        <v>922</v>
      </c>
      <c r="B122" s="19" t="s">
        <v>0</v>
      </c>
      <c r="C122" s="19" t="s">
        <v>0</v>
      </c>
      <c r="D122" s="19" t="s">
        <v>0</v>
      </c>
      <c r="E122" s="18" t="s">
        <v>921</v>
      </c>
      <c r="F122" s="18" t="s">
        <v>394</v>
      </c>
      <c r="G122" s="14">
        <v>187</v>
      </c>
      <c r="H122" s="14">
        <v>1</v>
      </c>
      <c r="I122" s="14"/>
      <c r="J122" s="14">
        <f t="shared" si="3"/>
        <v>0</v>
      </c>
    </row>
    <row r="123" spans="1:10" ht="28.8" outlineLevel="2" x14ac:dyDescent="0.3">
      <c r="A123" s="18" t="s">
        <v>924</v>
      </c>
      <c r="B123" s="19" t="s">
        <v>0</v>
      </c>
      <c r="C123" s="19" t="s">
        <v>0</v>
      </c>
      <c r="D123" s="19" t="s">
        <v>0</v>
      </c>
      <c r="E123" s="18" t="s">
        <v>923</v>
      </c>
      <c r="F123" s="18" t="s">
        <v>394</v>
      </c>
      <c r="G123" s="14">
        <v>85</v>
      </c>
      <c r="H123" s="14">
        <v>1</v>
      </c>
      <c r="I123" s="14"/>
      <c r="J123" s="14">
        <f t="shared" si="3"/>
        <v>0</v>
      </c>
    </row>
    <row r="124" spans="1:10" ht="28.8" outlineLevel="2" x14ac:dyDescent="0.3">
      <c r="A124" s="18" t="s">
        <v>926</v>
      </c>
      <c r="B124" s="19" t="s">
        <v>0</v>
      </c>
      <c r="C124" s="19" t="s">
        <v>0</v>
      </c>
      <c r="D124" s="19" t="s">
        <v>0</v>
      </c>
      <c r="E124" s="18" t="s">
        <v>925</v>
      </c>
      <c r="F124" s="18" t="s">
        <v>394</v>
      </c>
      <c r="G124" s="14">
        <v>41</v>
      </c>
      <c r="H124" s="14">
        <v>1</v>
      </c>
      <c r="I124" s="14"/>
      <c r="J124" s="14">
        <f t="shared" si="3"/>
        <v>0</v>
      </c>
    </row>
    <row r="125" spans="1:10" ht="28.8" outlineLevel="2" x14ac:dyDescent="0.3">
      <c r="A125" s="18" t="s">
        <v>928</v>
      </c>
      <c r="B125" s="19" t="s">
        <v>0</v>
      </c>
      <c r="C125" s="19" t="s">
        <v>0</v>
      </c>
      <c r="D125" s="19" t="s">
        <v>0</v>
      </c>
      <c r="E125" s="18" t="s">
        <v>927</v>
      </c>
      <c r="F125" s="18" t="s">
        <v>394</v>
      </c>
      <c r="G125" s="14">
        <v>26</v>
      </c>
      <c r="H125" s="14">
        <v>1</v>
      </c>
      <c r="I125" s="14"/>
      <c r="J125" s="14">
        <f t="shared" si="3"/>
        <v>0</v>
      </c>
    </row>
    <row r="126" spans="1:10" ht="28.8" outlineLevel="2" x14ac:dyDescent="0.3">
      <c r="A126" s="18" t="s">
        <v>930</v>
      </c>
      <c r="B126" s="19" t="s">
        <v>0</v>
      </c>
      <c r="C126" s="19" t="s">
        <v>0</v>
      </c>
      <c r="D126" s="19" t="s">
        <v>0</v>
      </c>
      <c r="E126" s="18" t="s">
        <v>929</v>
      </c>
      <c r="F126" s="18" t="s">
        <v>394</v>
      </c>
      <c r="G126" s="14">
        <v>842</v>
      </c>
      <c r="H126" s="14">
        <v>1</v>
      </c>
      <c r="I126" s="14"/>
      <c r="J126" s="14">
        <f t="shared" si="3"/>
        <v>0</v>
      </c>
    </row>
    <row r="127" spans="1:10" outlineLevel="2" x14ac:dyDescent="0.3">
      <c r="A127" s="18" t="s">
        <v>932</v>
      </c>
      <c r="B127" s="19" t="s">
        <v>0</v>
      </c>
      <c r="C127" s="19" t="s">
        <v>0</v>
      </c>
      <c r="D127" s="19" t="s">
        <v>0</v>
      </c>
      <c r="E127" s="18" t="s">
        <v>931</v>
      </c>
      <c r="F127" s="18" t="s">
        <v>415</v>
      </c>
      <c r="G127" s="14">
        <v>1</v>
      </c>
      <c r="H127" s="14">
        <v>1</v>
      </c>
      <c r="I127" s="14"/>
      <c r="J127" s="14">
        <f t="shared" si="3"/>
        <v>0</v>
      </c>
    </row>
    <row r="128" spans="1:10" outlineLevel="2" x14ac:dyDescent="0.3">
      <c r="A128" s="18" t="s">
        <v>934</v>
      </c>
      <c r="B128" s="19" t="s">
        <v>0</v>
      </c>
      <c r="C128" s="19" t="s">
        <v>0</v>
      </c>
      <c r="D128" s="19" t="s">
        <v>0</v>
      </c>
      <c r="E128" s="18" t="s">
        <v>933</v>
      </c>
      <c r="F128" s="18" t="s">
        <v>415</v>
      </c>
      <c r="G128" s="14">
        <v>9</v>
      </c>
      <c r="H128" s="14">
        <v>1</v>
      </c>
      <c r="I128" s="14"/>
      <c r="J128" s="14">
        <f t="shared" si="3"/>
        <v>0</v>
      </c>
    </row>
    <row r="129" spans="1:10" ht="72" outlineLevel="2" x14ac:dyDescent="0.3">
      <c r="A129" s="18" t="s">
        <v>936</v>
      </c>
      <c r="B129" s="19" t="s">
        <v>0</v>
      </c>
      <c r="C129" s="19" t="s">
        <v>0</v>
      </c>
      <c r="D129" s="19" t="s">
        <v>0</v>
      </c>
      <c r="E129" s="30" t="s">
        <v>935</v>
      </c>
      <c r="F129" s="30" t="s">
        <v>245</v>
      </c>
      <c r="G129" s="32">
        <v>1</v>
      </c>
      <c r="H129" s="32">
        <v>1</v>
      </c>
      <c r="I129" s="32"/>
      <c r="J129" s="32">
        <f t="shared" si="3"/>
        <v>0</v>
      </c>
    </row>
    <row r="130" spans="1:10" ht="28.8" x14ac:dyDescent="0.3">
      <c r="A130" s="18" t="s">
        <v>1520</v>
      </c>
      <c r="E130" s="34" t="s">
        <v>1523</v>
      </c>
      <c r="F130" s="34" t="s">
        <v>245</v>
      </c>
      <c r="G130" s="32">
        <v>1</v>
      </c>
      <c r="H130" s="32">
        <v>1</v>
      </c>
      <c r="I130" s="32"/>
      <c r="J130" s="32">
        <f t="shared" si="3"/>
        <v>0</v>
      </c>
    </row>
    <row r="131" spans="1:10" ht="28.8" x14ac:dyDescent="0.3">
      <c r="A131" s="18" t="s">
        <v>1521</v>
      </c>
      <c r="E131" s="34" t="s">
        <v>1528</v>
      </c>
      <c r="F131" s="33" t="s">
        <v>245</v>
      </c>
      <c r="G131" s="32">
        <v>1</v>
      </c>
      <c r="H131" s="32">
        <v>1</v>
      </c>
      <c r="I131" s="32"/>
      <c r="J131" s="32">
        <f t="shared" si="3"/>
        <v>0</v>
      </c>
    </row>
    <row r="132" spans="1:10" ht="43.2" x14ac:dyDescent="0.3">
      <c r="A132" s="30" t="s">
        <v>1522</v>
      </c>
      <c r="E132" s="34" t="s">
        <v>1534</v>
      </c>
      <c r="F132" s="33" t="s">
        <v>415</v>
      </c>
      <c r="G132" s="35">
        <v>2</v>
      </c>
      <c r="H132" s="32">
        <v>1</v>
      </c>
      <c r="I132" s="36"/>
      <c r="J132" s="35">
        <f t="shared" si="3"/>
        <v>0</v>
      </c>
    </row>
    <row r="133" spans="1:10" x14ac:dyDescent="0.3">
      <c r="A133" s="18" t="s">
        <v>1532</v>
      </c>
      <c r="E133" s="34" t="s">
        <v>1533</v>
      </c>
      <c r="F133" s="33" t="s">
        <v>415</v>
      </c>
      <c r="G133" s="35">
        <v>1</v>
      </c>
      <c r="H133" s="35">
        <v>1</v>
      </c>
      <c r="I133" s="36"/>
      <c r="J133" s="37">
        <f t="shared" si="3"/>
        <v>0</v>
      </c>
    </row>
    <row r="134" spans="1:10" x14ac:dyDescent="0.3">
      <c r="A134" s="18" t="s">
        <v>1535</v>
      </c>
      <c r="E134" s="34" t="s">
        <v>1536</v>
      </c>
      <c r="F134" s="33" t="s">
        <v>415</v>
      </c>
      <c r="G134" s="35">
        <v>1</v>
      </c>
      <c r="H134" s="35">
        <v>1</v>
      </c>
      <c r="I134" s="36"/>
      <c r="J134" s="35">
        <f t="shared" si="3"/>
        <v>0</v>
      </c>
    </row>
  </sheetData>
  <mergeCells count="5">
    <mergeCell ref="A1:J1"/>
    <mergeCell ref="A2:B2"/>
    <mergeCell ref="C2:J2"/>
    <mergeCell ref="A3:B3"/>
    <mergeCell ref="C3:J3"/>
  </mergeCells>
  <phoneticPr fontId="4" type="noConversion"/>
  <pageMargins left="0.7" right="0.7" top="0.75" bottom="0.75" header="0.3" footer="0.3"/>
  <pageSetup paperSize="9"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J270"/>
  <sheetViews>
    <sheetView topLeftCell="A259" workbookViewId="0">
      <selection activeCell="E198" sqref="E198"/>
    </sheetView>
  </sheetViews>
  <sheetFormatPr defaultRowHeight="14.4" outlineLevelRow="2" outlineLevelCol="1" x14ac:dyDescent="0.3"/>
  <cols>
    <col min="1" max="1" width="11" customWidth="1" collapsed="1"/>
    <col min="2" max="4" width="11" hidden="1" customWidth="1" outlineLevel="1" collapsed="1"/>
    <col min="5" max="5" width="45" customWidth="1"/>
    <col min="6" max="10" width="14" customWidth="1"/>
  </cols>
  <sheetData>
    <row r="1" spans="1:10" x14ac:dyDescent="0.3">
      <c r="A1" s="40" t="s">
        <v>214</v>
      </c>
      <c r="B1" s="40" t="s">
        <v>0</v>
      </c>
      <c r="C1" s="40" t="s">
        <v>0</v>
      </c>
      <c r="D1" s="40" t="s">
        <v>0</v>
      </c>
      <c r="E1" s="40" t="s">
        <v>0</v>
      </c>
      <c r="F1" s="40" t="s">
        <v>0</v>
      </c>
      <c r="G1" s="40" t="s">
        <v>0</v>
      </c>
      <c r="H1" s="40" t="s">
        <v>0</v>
      </c>
      <c r="I1" s="40" t="s">
        <v>0</v>
      </c>
      <c r="J1" s="40" t="s">
        <v>0</v>
      </c>
    </row>
    <row r="2" spans="1:10" x14ac:dyDescent="0.3">
      <c r="A2" s="41" t="s">
        <v>9</v>
      </c>
      <c r="B2" s="41" t="s">
        <v>0</v>
      </c>
      <c r="C2" s="41" t="s">
        <v>10</v>
      </c>
      <c r="D2" s="41" t="s">
        <v>0</v>
      </c>
      <c r="E2" s="41" t="s">
        <v>0</v>
      </c>
      <c r="F2" s="41" t="s">
        <v>0</v>
      </c>
      <c r="G2" s="41" t="s">
        <v>0</v>
      </c>
      <c r="H2" s="41" t="s">
        <v>0</v>
      </c>
      <c r="I2" s="41" t="s">
        <v>0</v>
      </c>
      <c r="J2" s="41" t="s">
        <v>0</v>
      </c>
    </row>
    <row r="3" spans="1:10" x14ac:dyDescent="0.3">
      <c r="A3" s="41" t="s">
        <v>11</v>
      </c>
      <c r="B3" s="41" t="s">
        <v>0</v>
      </c>
      <c r="C3" s="41" t="s">
        <v>6</v>
      </c>
      <c r="D3" s="41" t="s">
        <v>0</v>
      </c>
      <c r="E3" s="41" t="s">
        <v>0</v>
      </c>
      <c r="F3" s="41" t="s">
        <v>0</v>
      </c>
      <c r="G3" s="41" t="s">
        <v>0</v>
      </c>
      <c r="H3" s="41" t="s">
        <v>0</v>
      </c>
      <c r="I3" s="41" t="s">
        <v>0</v>
      </c>
      <c r="J3" s="41" t="s">
        <v>0</v>
      </c>
    </row>
    <row r="5" spans="1:10" ht="86.4" x14ac:dyDescent="0.3">
      <c r="A5" s="1" t="s">
        <v>12</v>
      </c>
      <c r="B5" s="1" t="s">
        <v>234</v>
      </c>
      <c r="C5" s="1" t="s">
        <v>235</v>
      </c>
      <c r="D5" s="1" t="s">
        <v>236</v>
      </c>
      <c r="E5" s="1" t="s">
        <v>237</v>
      </c>
      <c r="F5" s="1" t="s">
        <v>19</v>
      </c>
      <c r="G5" s="1" t="s">
        <v>238</v>
      </c>
      <c r="H5" s="1" t="s">
        <v>239</v>
      </c>
      <c r="I5" s="1" t="s">
        <v>240</v>
      </c>
      <c r="J5" s="1" t="s">
        <v>15</v>
      </c>
    </row>
    <row r="6" spans="1:10" x14ac:dyDescent="0.3">
      <c r="A6" s="1" t="s">
        <v>20</v>
      </c>
      <c r="B6" s="1" t="s">
        <v>21</v>
      </c>
      <c r="C6" s="1" t="s">
        <v>22</v>
      </c>
      <c r="D6" s="1" t="s">
        <v>23</v>
      </c>
      <c r="E6" s="1" t="s">
        <v>24</v>
      </c>
      <c r="F6" s="1" t="s">
        <v>25</v>
      </c>
      <c r="G6" s="1" t="s">
        <v>27</v>
      </c>
      <c r="H6" s="1" t="s">
        <v>28</v>
      </c>
      <c r="I6" s="1" t="s">
        <v>29</v>
      </c>
      <c r="J6" s="1" t="s">
        <v>30</v>
      </c>
    </row>
    <row r="7" spans="1:10" x14ac:dyDescent="0.3">
      <c r="A7" s="7" t="s">
        <v>22</v>
      </c>
      <c r="B7" s="5" t="s">
        <v>0</v>
      </c>
      <c r="C7" s="5" t="s">
        <v>0</v>
      </c>
      <c r="D7" s="5" t="s">
        <v>0</v>
      </c>
      <c r="E7" s="7" t="s">
        <v>214</v>
      </c>
      <c r="F7" s="5" t="s">
        <v>0</v>
      </c>
      <c r="G7" s="5" t="s">
        <v>0</v>
      </c>
      <c r="H7" s="5" t="s">
        <v>0</v>
      </c>
      <c r="I7" s="5" t="s">
        <v>0</v>
      </c>
      <c r="J7" s="17">
        <f>'3 INSTALACJE SANITARNE'!J8+'3 INSTALACJE SANITARNE'!J28+'3 INSTALACJE SANITARNE'!J52+'3 INSTALACJE SANITARNE'!J71+'3 INSTALACJE SANITARNE'!J141+'3 INSTALACJE SANITARNE'!J211+'3 INSTALACJE SANITARNE'!J255</f>
        <v>0</v>
      </c>
    </row>
    <row r="8" spans="1:10" outlineLevel="1" x14ac:dyDescent="0.3">
      <c r="A8" s="9" t="s">
        <v>937</v>
      </c>
      <c r="B8" s="6" t="s">
        <v>0</v>
      </c>
      <c r="C8" s="6" t="s">
        <v>0</v>
      </c>
      <c r="D8" s="6" t="s">
        <v>0</v>
      </c>
      <c r="E8" s="9" t="s">
        <v>217</v>
      </c>
      <c r="F8" s="6" t="s">
        <v>0</v>
      </c>
      <c r="G8" s="6" t="s">
        <v>0</v>
      </c>
      <c r="H8" s="6" t="s">
        <v>0</v>
      </c>
      <c r="I8" s="6" t="s">
        <v>0</v>
      </c>
      <c r="J8" s="21">
        <f>SUM(J9:J27)</f>
        <v>0</v>
      </c>
    </row>
    <row r="9" spans="1:10" ht="43.2" outlineLevel="2" x14ac:dyDescent="0.3">
      <c r="A9" s="18" t="s">
        <v>939</v>
      </c>
      <c r="B9" s="19" t="s">
        <v>0</v>
      </c>
      <c r="C9" s="19" t="s">
        <v>0</v>
      </c>
      <c r="D9" s="19" t="s">
        <v>0</v>
      </c>
      <c r="E9" s="18" t="s">
        <v>938</v>
      </c>
      <c r="F9" s="18" t="s">
        <v>415</v>
      </c>
      <c r="G9" s="14">
        <v>3</v>
      </c>
      <c r="H9" s="14">
        <v>1</v>
      </c>
      <c r="I9" s="14"/>
      <c r="J9" s="14">
        <f t="shared" ref="J9:J27" si="0">ROUND(G9*I9, 2)</f>
        <v>0</v>
      </c>
    </row>
    <row r="10" spans="1:10" outlineLevel="2" x14ac:dyDescent="0.3">
      <c r="A10" s="18" t="s">
        <v>941</v>
      </c>
      <c r="B10" s="19" t="s">
        <v>0</v>
      </c>
      <c r="C10" s="19" t="s">
        <v>0</v>
      </c>
      <c r="D10" s="19" t="s">
        <v>0</v>
      </c>
      <c r="E10" s="18" t="s">
        <v>940</v>
      </c>
      <c r="F10" s="18" t="s">
        <v>415</v>
      </c>
      <c r="G10" s="14">
        <v>3</v>
      </c>
      <c r="H10" s="14">
        <v>1</v>
      </c>
      <c r="I10" s="14"/>
      <c r="J10" s="14">
        <f t="shared" si="0"/>
        <v>0</v>
      </c>
    </row>
    <row r="11" spans="1:10" ht="43.2" outlineLevel="2" x14ac:dyDescent="0.3">
      <c r="A11" s="18" t="s">
        <v>943</v>
      </c>
      <c r="B11" s="19" t="s">
        <v>0</v>
      </c>
      <c r="C11" s="19" t="s">
        <v>0</v>
      </c>
      <c r="D11" s="19" t="s">
        <v>0</v>
      </c>
      <c r="E11" s="18" t="s">
        <v>942</v>
      </c>
      <c r="F11" s="18" t="s">
        <v>250</v>
      </c>
      <c r="G11" s="14">
        <v>389.76</v>
      </c>
      <c r="H11" s="14">
        <v>0.8</v>
      </c>
      <c r="I11" s="14"/>
      <c r="J11" s="14">
        <f t="shared" si="0"/>
        <v>0</v>
      </c>
    </row>
    <row r="12" spans="1:10" ht="43.2" outlineLevel="2" x14ac:dyDescent="0.3">
      <c r="A12" s="18" t="s">
        <v>945</v>
      </c>
      <c r="B12" s="19" t="s">
        <v>0</v>
      </c>
      <c r="C12" s="19" t="s">
        <v>0</v>
      </c>
      <c r="D12" s="19" t="s">
        <v>0</v>
      </c>
      <c r="E12" s="18" t="s">
        <v>944</v>
      </c>
      <c r="F12" s="18" t="s">
        <v>250</v>
      </c>
      <c r="G12" s="14">
        <v>389.76</v>
      </c>
      <c r="H12" s="14">
        <v>0.2</v>
      </c>
      <c r="I12" s="14"/>
      <c r="J12" s="14">
        <f t="shared" si="0"/>
        <v>0</v>
      </c>
    </row>
    <row r="13" spans="1:10" ht="43.2" outlineLevel="2" x14ac:dyDescent="0.3">
      <c r="A13" s="18" t="s">
        <v>947</v>
      </c>
      <c r="B13" s="19" t="s">
        <v>0</v>
      </c>
      <c r="C13" s="19" t="s">
        <v>0</v>
      </c>
      <c r="D13" s="19" t="s">
        <v>0</v>
      </c>
      <c r="E13" s="18" t="s">
        <v>946</v>
      </c>
      <c r="F13" s="18" t="s">
        <v>254</v>
      </c>
      <c r="G13" s="14">
        <v>649.6</v>
      </c>
      <c r="H13" s="14">
        <v>1</v>
      </c>
      <c r="I13" s="14"/>
      <c r="J13" s="14">
        <f t="shared" si="0"/>
        <v>0</v>
      </c>
    </row>
    <row r="14" spans="1:10" ht="28.8" outlineLevel="2" x14ac:dyDescent="0.3">
      <c r="A14" s="18" t="s">
        <v>949</v>
      </c>
      <c r="B14" s="19" t="s">
        <v>0</v>
      </c>
      <c r="C14" s="19" t="s">
        <v>0</v>
      </c>
      <c r="D14" s="19" t="s">
        <v>0</v>
      </c>
      <c r="E14" s="18" t="s">
        <v>948</v>
      </c>
      <c r="F14" s="18" t="s">
        <v>250</v>
      </c>
      <c r="G14" s="14">
        <v>13.92</v>
      </c>
      <c r="H14" s="14">
        <v>1</v>
      </c>
      <c r="I14" s="14"/>
      <c r="J14" s="14">
        <f t="shared" si="0"/>
        <v>0</v>
      </c>
    </row>
    <row r="15" spans="1:10" ht="28.8" outlineLevel="2" x14ac:dyDescent="0.3">
      <c r="A15" s="18" t="s">
        <v>951</v>
      </c>
      <c r="B15" s="19" t="s">
        <v>0</v>
      </c>
      <c r="C15" s="19" t="s">
        <v>0</v>
      </c>
      <c r="D15" s="19" t="s">
        <v>0</v>
      </c>
      <c r="E15" s="18" t="s">
        <v>950</v>
      </c>
      <c r="F15" s="18" t="s">
        <v>394</v>
      </c>
      <c r="G15" s="14">
        <v>116</v>
      </c>
      <c r="H15" s="14">
        <v>1</v>
      </c>
      <c r="I15" s="14"/>
      <c r="J15" s="14">
        <f t="shared" si="0"/>
        <v>0</v>
      </c>
    </row>
    <row r="16" spans="1:10" ht="43.2" outlineLevel="2" x14ac:dyDescent="0.3">
      <c r="A16" s="18" t="s">
        <v>953</v>
      </c>
      <c r="B16" s="19" t="s">
        <v>0</v>
      </c>
      <c r="C16" s="19" t="s">
        <v>0</v>
      </c>
      <c r="D16" s="19" t="s">
        <v>0</v>
      </c>
      <c r="E16" s="18" t="s">
        <v>952</v>
      </c>
      <c r="F16" s="18" t="s">
        <v>415</v>
      </c>
      <c r="G16" s="14">
        <v>4</v>
      </c>
      <c r="H16" s="14">
        <v>1</v>
      </c>
      <c r="I16" s="14"/>
      <c r="J16" s="14">
        <f t="shared" si="0"/>
        <v>0</v>
      </c>
    </row>
    <row r="17" spans="1:10" ht="28.8" outlineLevel="2" x14ac:dyDescent="0.3">
      <c r="A17" s="18" t="s">
        <v>955</v>
      </c>
      <c r="B17" s="19" t="s">
        <v>0</v>
      </c>
      <c r="C17" s="19" t="s">
        <v>0</v>
      </c>
      <c r="D17" s="19" t="s">
        <v>0</v>
      </c>
      <c r="E17" s="18" t="s">
        <v>954</v>
      </c>
      <c r="F17" s="18" t="s">
        <v>956</v>
      </c>
      <c r="G17" s="14">
        <v>5</v>
      </c>
      <c r="H17" s="14">
        <v>1</v>
      </c>
      <c r="I17" s="14"/>
      <c r="J17" s="14">
        <f t="shared" si="0"/>
        <v>0</v>
      </c>
    </row>
    <row r="18" spans="1:10" ht="43.2" outlineLevel="2" x14ac:dyDescent="0.3">
      <c r="A18" s="18" t="s">
        <v>958</v>
      </c>
      <c r="B18" s="19" t="s">
        <v>0</v>
      </c>
      <c r="C18" s="19" t="s">
        <v>0</v>
      </c>
      <c r="D18" s="19" t="s">
        <v>0</v>
      </c>
      <c r="E18" s="18" t="s">
        <v>957</v>
      </c>
      <c r="F18" s="18" t="s">
        <v>415</v>
      </c>
      <c r="G18" s="14">
        <v>1</v>
      </c>
      <c r="H18" s="14">
        <v>1</v>
      </c>
      <c r="I18" s="14"/>
      <c r="J18" s="14">
        <f t="shared" si="0"/>
        <v>0</v>
      </c>
    </row>
    <row r="19" spans="1:10" ht="28.8" outlineLevel="2" x14ac:dyDescent="0.3">
      <c r="A19" s="18" t="s">
        <v>960</v>
      </c>
      <c r="B19" s="19" t="s">
        <v>0</v>
      </c>
      <c r="C19" s="19" t="s">
        <v>0</v>
      </c>
      <c r="D19" s="19" t="s">
        <v>0</v>
      </c>
      <c r="E19" s="18" t="s">
        <v>959</v>
      </c>
      <c r="F19" s="18" t="s">
        <v>956</v>
      </c>
      <c r="G19" s="14">
        <v>1</v>
      </c>
      <c r="H19" s="14">
        <v>1</v>
      </c>
      <c r="I19" s="14"/>
      <c r="J19" s="14">
        <f t="shared" si="0"/>
        <v>0</v>
      </c>
    </row>
    <row r="20" spans="1:10" ht="28.8" outlineLevel="2" x14ac:dyDescent="0.3">
      <c r="A20" s="18" t="s">
        <v>962</v>
      </c>
      <c r="B20" s="19" t="s">
        <v>0</v>
      </c>
      <c r="C20" s="19" t="s">
        <v>0</v>
      </c>
      <c r="D20" s="19" t="s">
        <v>0</v>
      </c>
      <c r="E20" s="18" t="s">
        <v>961</v>
      </c>
      <c r="F20" s="18" t="s">
        <v>250</v>
      </c>
      <c r="G20" s="14">
        <v>41.76</v>
      </c>
      <c r="H20" s="14">
        <v>1</v>
      </c>
      <c r="I20" s="14"/>
      <c r="J20" s="14">
        <f t="shared" si="0"/>
        <v>0</v>
      </c>
    </row>
    <row r="21" spans="1:10" ht="43.2" outlineLevel="2" x14ac:dyDescent="0.3">
      <c r="A21" s="18" t="s">
        <v>964</v>
      </c>
      <c r="B21" s="19" t="s">
        <v>0</v>
      </c>
      <c r="C21" s="19" t="s">
        <v>0</v>
      </c>
      <c r="D21" s="19" t="s">
        <v>0</v>
      </c>
      <c r="E21" s="18" t="s">
        <v>963</v>
      </c>
      <c r="F21" s="18" t="s">
        <v>250</v>
      </c>
      <c r="G21" s="14">
        <v>334.08</v>
      </c>
      <c r="H21" s="14">
        <v>0.2</v>
      </c>
      <c r="I21" s="14"/>
      <c r="J21" s="14">
        <f t="shared" si="0"/>
        <v>0</v>
      </c>
    </row>
    <row r="22" spans="1:10" ht="28.8" outlineLevel="2" x14ac:dyDescent="0.3">
      <c r="A22" s="18" t="s">
        <v>966</v>
      </c>
      <c r="B22" s="19" t="s">
        <v>0</v>
      </c>
      <c r="C22" s="19" t="s">
        <v>0</v>
      </c>
      <c r="D22" s="19" t="s">
        <v>0</v>
      </c>
      <c r="E22" s="18" t="s">
        <v>965</v>
      </c>
      <c r="F22" s="18" t="s">
        <v>250</v>
      </c>
      <c r="G22" s="14">
        <v>334.08</v>
      </c>
      <c r="H22" s="14">
        <v>0.8</v>
      </c>
      <c r="I22" s="14"/>
      <c r="J22" s="14">
        <f t="shared" si="0"/>
        <v>0</v>
      </c>
    </row>
    <row r="23" spans="1:10" ht="28.8" outlineLevel="2" x14ac:dyDescent="0.3">
      <c r="A23" s="18" t="s">
        <v>968</v>
      </c>
      <c r="B23" s="19" t="s">
        <v>0</v>
      </c>
      <c r="C23" s="19" t="s">
        <v>0</v>
      </c>
      <c r="D23" s="19" t="s">
        <v>0</v>
      </c>
      <c r="E23" s="18" t="s">
        <v>967</v>
      </c>
      <c r="F23" s="18" t="s">
        <v>250</v>
      </c>
      <c r="G23" s="14">
        <v>334.08</v>
      </c>
      <c r="H23" s="14">
        <v>1</v>
      </c>
      <c r="I23" s="14"/>
      <c r="J23" s="14">
        <f t="shared" si="0"/>
        <v>0</v>
      </c>
    </row>
    <row r="24" spans="1:10" ht="28.8" outlineLevel="2" x14ac:dyDescent="0.3">
      <c r="A24" s="18" t="s">
        <v>970</v>
      </c>
      <c r="B24" s="19" t="s">
        <v>0</v>
      </c>
      <c r="C24" s="19" t="s">
        <v>0</v>
      </c>
      <c r="D24" s="19" t="s">
        <v>0</v>
      </c>
      <c r="E24" s="18" t="s">
        <v>969</v>
      </c>
      <c r="F24" s="18" t="s">
        <v>250</v>
      </c>
      <c r="G24" s="14">
        <v>55.68</v>
      </c>
      <c r="H24" s="14">
        <v>1</v>
      </c>
      <c r="I24" s="14"/>
      <c r="J24" s="14">
        <f t="shared" si="0"/>
        <v>0</v>
      </c>
    </row>
    <row r="25" spans="1:10" ht="28.8" outlineLevel="2" x14ac:dyDescent="0.3">
      <c r="A25" s="18" t="s">
        <v>972</v>
      </c>
      <c r="B25" s="19" t="s">
        <v>0</v>
      </c>
      <c r="C25" s="19" t="s">
        <v>0</v>
      </c>
      <c r="D25" s="19" t="s">
        <v>0</v>
      </c>
      <c r="E25" s="18" t="s">
        <v>971</v>
      </c>
      <c r="F25" s="18" t="s">
        <v>250</v>
      </c>
      <c r="G25" s="14">
        <v>55.68</v>
      </c>
      <c r="H25" s="14">
        <v>19</v>
      </c>
      <c r="I25" s="14"/>
      <c r="J25" s="14">
        <f t="shared" si="0"/>
        <v>0</v>
      </c>
    </row>
    <row r="26" spans="1:10" outlineLevel="2" x14ac:dyDescent="0.3">
      <c r="A26" s="18" t="s">
        <v>974</v>
      </c>
      <c r="B26" s="19" t="s">
        <v>0</v>
      </c>
      <c r="C26" s="19" t="s">
        <v>0</v>
      </c>
      <c r="D26" s="19" t="s">
        <v>0</v>
      </c>
      <c r="E26" s="25" t="s">
        <v>973</v>
      </c>
      <c r="F26" s="18" t="s">
        <v>250</v>
      </c>
      <c r="G26" s="14">
        <v>55.68</v>
      </c>
      <c r="H26" s="14">
        <v>1</v>
      </c>
      <c r="I26" s="14"/>
      <c r="J26" s="14">
        <f t="shared" si="0"/>
        <v>0</v>
      </c>
    </row>
    <row r="27" spans="1:10" ht="28.8" outlineLevel="2" x14ac:dyDescent="0.3">
      <c r="A27" s="18" t="s">
        <v>976</v>
      </c>
      <c r="B27" s="19" t="s">
        <v>0</v>
      </c>
      <c r="C27" s="19" t="s">
        <v>0</v>
      </c>
      <c r="D27" s="19" t="s">
        <v>0</v>
      </c>
      <c r="E27" s="18" t="s">
        <v>975</v>
      </c>
      <c r="F27" s="18" t="s">
        <v>394</v>
      </c>
      <c r="G27" s="14">
        <v>116</v>
      </c>
      <c r="H27" s="14">
        <v>1</v>
      </c>
      <c r="I27" s="14"/>
      <c r="J27" s="14">
        <f t="shared" si="0"/>
        <v>0</v>
      </c>
    </row>
    <row r="28" spans="1:10" ht="28.8" outlineLevel="1" x14ac:dyDescent="0.3">
      <c r="A28" s="9" t="s">
        <v>977</v>
      </c>
      <c r="B28" s="6" t="s">
        <v>0</v>
      </c>
      <c r="C28" s="6" t="s">
        <v>0</v>
      </c>
      <c r="D28" s="6" t="s">
        <v>0</v>
      </c>
      <c r="E28" s="9" t="s">
        <v>220</v>
      </c>
      <c r="F28" s="6" t="s">
        <v>0</v>
      </c>
      <c r="G28" s="6" t="s">
        <v>0</v>
      </c>
      <c r="H28" s="6" t="s">
        <v>0</v>
      </c>
      <c r="I28" s="6" t="s">
        <v>0</v>
      </c>
      <c r="J28" s="21">
        <f>SUM(J29:J51)</f>
        <v>0</v>
      </c>
    </row>
    <row r="29" spans="1:10" ht="43.2" outlineLevel="2" x14ac:dyDescent="0.3">
      <c r="A29" s="18" t="s">
        <v>978</v>
      </c>
      <c r="B29" s="19" t="s">
        <v>0</v>
      </c>
      <c r="C29" s="19" t="s">
        <v>0</v>
      </c>
      <c r="D29" s="19" t="s">
        <v>0</v>
      </c>
      <c r="E29" s="18" t="s">
        <v>942</v>
      </c>
      <c r="F29" s="18" t="s">
        <v>250</v>
      </c>
      <c r="G29" s="14">
        <v>1078.56</v>
      </c>
      <c r="H29" s="14">
        <v>0.8</v>
      </c>
      <c r="I29" s="14"/>
      <c r="J29" s="14">
        <f t="shared" ref="J29:J51" si="1">ROUND(G29*I29, 2)</f>
        <v>0</v>
      </c>
    </row>
    <row r="30" spans="1:10" ht="43.2" outlineLevel="2" x14ac:dyDescent="0.3">
      <c r="A30" s="18" t="s">
        <v>980</v>
      </c>
      <c r="B30" s="19" t="s">
        <v>0</v>
      </c>
      <c r="C30" s="19" t="s">
        <v>0</v>
      </c>
      <c r="D30" s="19" t="s">
        <v>0</v>
      </c>
      <c r="E30" s="18" t="s">
        <v>979</v>
      </c>
      <c r="F30" s="18" t="s">
        <v>250</v>
      </c>
      <c r="G30" s="14">
        <v>1078.56</v>
      </c>
      <c r="H30" s="14">
        <v>0.2</v>
      </c>
      <c r="I30" s="14"/>
      <c r="J30" s="14">
        <f t="shared" si="1"/>
        <v>0</v>
      </c>
    </row>
    <row r="31" spans="1:10" ht="43.2" outlineLevel="2" x14ac:dyDescent="0.3">
      <c r="A31" s="18" t="s">
        <v>982</v>
      </c>
      <c r="B31" s="19" t="s">
        <v>0</v>
      </c>
      <c r="C31" s="19" t="s">
        <v>0</v>
      </c>
      <c r="D31" s="19" t="s">
        <v>0</v>
      </c>
      <c r="E31" s="18" t="s">
        <v>981</v>
      </c>
      <c r="F31" s="18" t="s">
        <v>254</v>
      </c>
      <c r="G31" s="14">
        <v>1797.6</v>
      </c>
      <c r="H31" s="14">
        <v>1</v>
      </c>
      <c r="I31" s="14"/>
      <c r="J31" s="14">
        <f t="shared" si="1"/>
        <v>0</v>
      </c>
    </row>
    <row r="32" spans="1:10" ht="28.8" outlineLevel="2" x14ac:dyDescent="0.3">
      <c r="A32" s="18" t="s">
        <v>983</v>
      </c>
      <c r="B32" s="19" t="s">
        <v>0</v>
      </c>
      <c r="C32" s="19" t="s">
        <v>0</v>
      </c>
      <c r="D32" s="19" t="s">
        <v>0</v>
      </c>
      <c r="E32" s="18" t="s">
        <v>948</v>
      </c>
      <c r="F32" s="18" t="s">
        <v>250</v>
      </c>
      <c r="G32" s="14">
        <v>38.520000000000003</v>
      </c>
      <c r="H32" s="14">
        <v>1</v>
      </c>
      <c r="I32" s="14"/>
      <c r="J32" s="14">
        <f t="shared" si="1"/>
        <v>0</v>
      </c>
    </row>
    <row r="33" spans="1:10" ht="28.8" outlineLevel="2" x14ac:dyDescent="0.3">
      <c r="A33" s="18" t="s">
        <v>984</v>
      </c>
      <c r="B33" s="19" t="s">
        <v>0</v>
      </c>
      <c r="C33" s="19" t="s">
        <v>0</v>
      </c>
      <c r="D33" s="19" t="s">
        <v>0</v>
      </c>
      <c r="E33" s="18" t="s">
        <v>950</v>
      </c>
      <c r="F33" s="18" t="s">
        <v>394</v>
      </c>
      <c r="G33" s="14">
        <v>188</v>
      </c>
      <c r="H33" s="14">
        <v>1</v>
      </c>
      <c r="I33" s="14"/>
      <c r="J33" s="14">
        <f t="shared" si="1"/>
        <v>0</v>
      </c>
    </row>
    <row r="34" spans="1:10" ht="28.8" outlineLevel="2" x14ac:dyDescent="0.3">
      <c r="A34" s="18" t="s">
        <v>986</v>
      </c>
      <c r="B34" s="19" t="s">
        <v>0</v>
      </c>
      <c r="C34" s="19" t="s">
        <v>0</v>
      </c>
      <c r="D34" s="19" t="s">
        <v>0</v>
      </c>
      <c r="E34" s="18" t="s">
        <v>985</v>
      </c>
      <c r="F34" s="18" t="s">
        <v>394</v>
      </c>
      <c r="G34" s="14">
        <v>71</v>
      </c>
      <c r="H34" s="14">
        <v>1</v>
      </c>
      <c r="I34" s="14"/>
      <c r="J34" s="14">
        <f t="shared" si="1"/>
        <v>0</v>
      </c>
    </row>
    <row r="35" spans="1:10" ht="28.8" outlineLevel="2" x14ac:dyDescent="0.3">
      <c r="A35" s="18" t="s">
        <v>988</v>
      </c>
      <c r="B35" s="19" t="s">
        <v>0</v>
      </c>
      <c r="C35" s="19" t="s">
        <v>0</v>
      </c>
      <c r="D35" s="19" t="s">
        <v>0</v>
      </c>
      <c r="E35" s="18" t="s">
        <v>987</v>
      </c>
      <c r="F35" s="18" t="s">
        <v>394</v>
      </c>
      <c r="G35" s="14">
        <v>33</v>
      </c>
      <c r="H35" s="14">
        <v>1</v>
      </c>
      <c r="I35" s="14"/>
      <c r="J35" s="14">
        <f t="shared" si="1"/>
        <v>0</v>
      </c>
    </row>
    <row r="36" spans="1:10" ht="28.8" outlineLevel="2" x14ac:dyDescent="0.3">
      <c r="A36" s="18" t="s">
        <v>990</v>
      </c>
      <c r="B36" s="19" t="s">
        <v>0</v>
      </c>
      <c r="C36" s="19" t="s">
        <v>0</v>
      </c>
      <c r="D36" s="19" t="s">
        <v>0</v>
      </c>
      <c r="E36" s="18" t="s">
        <v>989</v>
      </c>
      <c r="F36" s="18" t="s">
        <v>394</v>
      </c>
      <c r="G36" s="14">
        <v>29</v>
      </c>
      <c r="H36" s="14">
        <v>1</v>
      </c>
      <c r="I36" s="14"/>
      <c r="J36" s="14">
        <f t="shared" si="1"/>
        <v>0</v>
      </c>
    </row>
    <row r="37" spans="1:10" ht="43.2" outlineLevel="2" x14ac:dyDescent="0.3">
      <c r="A37" s="18" t="s">
        <v>991</v>
      </c>
      <c r="B37" s="19" t="s">
        <v>0</v>
      </c>
      <c r="C37" s="19" t="s">
        <v>0</v>
      </c>
      <c r="D37" s="19" t="s">
        <v>0</v>
      </c>
      <c r="E37" s="18" t="s">
        <v>952</v>
      </c>
      <c r="F37" s="18" t="s">
        <v>415</v>
      </c>
      <c r="G37" s="14">
        <v>12</v>
      </c>
      <c r="H37" s="14">
        <v>1</v>
      </c>
      <c r="I37" s="14"/>
      <c r="J37" s="14">
        <f t="shared" si="1"/>
        <v>0</v>
      </c>
    </row>
    <row r="38" spans="1:10" ht="28.8" outlineLevel="2" x14ac:dyDescent="0.3">
      <c r="A38" s="18" t="s">
        <v>992</v>
      </c>
      <c r="B38" s="19" t="s">
        <v>0</v>
      </c>
      <c r="C38" s="19" t="s">
        <v>0</v>
      </c>
      <c r="D38" s="19" t="s">
        <v>0</v>
      </c>
      <c r="E38" s="18" t="s">
        <v>954</v>
      </c>
      <c r="F38" s="18" t="s">
        <v>956</v>
      </c>
      <c r="G38" s="14">
        <v>17</v>
      </c>
      <c r="H38" s="14">
        <v>1</v>
      </c>
      <c r="I38" s="14"/>
      <c r="J38" s="14">
        <f t="shared" si="1"/>
        <v>0</v>
      </c>
    </row>
    <row r="39" spans="1:10" ht="43.2" outlineLevel="2" x14ac:dyDescent="0.3">
      <c r="A39" s="18" t="s">
        <v>994</v>
      </c>
      <c r="B39" s="19" t="s">
        <v>0</v>
      </c>
      <c r="C39" s="19" t="s">
        <v>0</v>
      </c>
      <c r="D39" s="19" t="s">
        <v>0</v>
      </c>
      <c r="E39" s="18" t="s">
        <v>993</v>
      </c>
      <c r="F39" s="18" t="s">
        <v>415</v>
      </c>
      <c r="G39" s="14">
        <v>2</v>
      </c>
      <c r="H39" s="14">
        <v>1</v>
      </c>
      <c r="I39" s="14"/>
      <c r="J39" s="14">
        <f t="shared" si="1"/>
        <v>0</v>
      </c>
    </row>
    <row r="40" spans="1:10" ht="28.8" outlineLevel="2" x14ac:dyDescent="0.3">
      <c r="A40" s="18" t="s">
        <v>996</v>
      </c>
      <c r="B40" s="19" t="s">
        <v>0</v>
      </c>
      <c r="C40" s="19" t="s">
        <v>0</v>
      </c>
      <c r="D40" s="19" t="s">
        <v>0</v>
      </c>
      <c r="E40" s="18" t="s">
        <v>995</v>
      </c>
      <c r="F40" s="18" t="s">
        <v>956</v>
      </c>
      <c r="G40" s="14">
        <v>1</v>
      </c>
      <c r="H40" s="14">
        <v>1</v>
      </c>
      <c r="I40" s="14"/>
      <c r="J40" s="14">
        <f t="shared" si="1"/>
        <v>0</v>
      </c>
    </row>
    <row r="41" spans="1:10" ht="28.8" outlineLevel="2" x14ac:dyDescent="0.3">
      <c r="A41" s="18" t="s">
        <v>998</v>
      </c>
      <c r="B41" s="19" t="s">
        <v>0</v>
      </c>
      <c r="C41" s="19" t="s">
        <v>0</v>
      </c>
      <c r="D41" s="19" t="s">
        <v>0</v>
      </c>
      <c r="E41" s="18" t="s">
        <v>997</v>
      </c>
      <c r="F41" s="18" t="s">
        <v>394</v>
      </c>
      <c r="G41" s="14">
        <v>12</v>
      </c>
      <c r="H41" s="14">
        <v>1</v>
      </c>
      <c r="I41" s="14"/>
      <c r="J41" s="14">
        <f t="shared" si="1"/>
        <v>0</v>
      </c>
    </row>
    <row r="42" spans="1:10" ht="43.2" outlineLevel="2" x14ac:dyDescent="0.3">
      <c r="A42" s="18" t="s">
        <v>999</v>
      </c>
      <c r="B42" s="19" t="s">
        <v>0</v>
      </c>
      <c r="C42" s="19" t="s">
        <v>0</v>
      </c>
      <c r="D42" s="19" t="s">
        <v>0</v>
      </c>
      <c r="E42" s="18" t="s">
        <v>979</v>
      </c>
      <c r="F42" s="18" t="s">
        <v>250</v>
      </c>
      <c r="G42" s="14">
        <v>170</v>
      </c>
      <c r="H42" s="14">
        <v>1</v>
      </c>
      <c r="I42" s="14"/>
      <c r="J42" s="14">
        <f t="shared" si="1"/>
        <v>0</v>
      </c>
    </row>
    <row r="43" spans="1:10" outlineLevel="2" x14ac:dyDescent="0.3">
      <c r="A43" s="18" t="s">
        <v>1001</v>
      </c>
      <c r="B43" s="19" t="s">
        <v>0</v>
      </c>
      <c r="C43" s="19" t="s">
        <v>0</v>
      </c>
      <c r="D43" s="19" t="s">
        <v>0</v>
      </c>
      <c r="E43" s="18" t="s">
        <v>1000</v>
      </c>
      <c r="F43" s="18" t="s">
        <v>245</v>
      </c>
      <c r="G43" s="14">
        <v>2</v>
      </c>
      <c r="H43" s="14">
        <v>1</v>
      </c>
      <c r="I43" s="14"/>
      <c r="J43" s="14">
        <f t="shared" si="1"/>
        <v>0</v>
      </c>
    </row>
    <row r="44" spans="1:10" outlineLevel="2" x14ac:dyDescent="0.3">
      <c r="A44" s="18" t="s">
        <v>1003</v>
      </c>
      <c r="B44" s="19" t="s">
        <v>0</v>
      </c>
      <c r="C44" s="19" t="s">
        <v>0</v>
      </c>
      <c r="D44" s="19" t="s">
        <v>0</v>
      </c>
      <c r="E44" s="18" t="s">
        <v>1002</v>
      </c>
      <c r="F44" s="18" t="s">
        <v>245</v>
      </c>
      <c r="G44" s="14">
        <v>10</v>
      </c>
      <c r="H44" s="14">
        <v>1</v>
      </c>
      <c r="I44" s="14"/>
      <c r="J44" s="14">
        <f t="shared" si="1"/>
        <v>0</v>
      </c>
    </row>
    <row r="45" spans="1:10" ht="28.8" outlineLevel="2" x14ac:dyDescent="0.3">
      <c r="A45" s="18" t="s">
        <v>1004</v>
      </c>
      <c r="B45" s="19" t="s">
        <v>0</v>
      </c>
      <c r="C45" s="19" t="s">
        <v>0</v>
      </c>
      <c r="D45" s="19" t="s">
        <v>0</v>
      </c>
      <c r="E45" s="18" t="s">
        <v>961</v>
      </c>
      <c r="F45" s="18" t="s">
        <v>250</v>
      </c>
      <c r="G45" s="14">
        <v>115.56</v>
      </c>
      <c r="H45" s="14">
        <v>1</v>
      </c>
      <c r="I45" s="14"/>
      <c r="J45" s="14">
        <f t="shared" si="1"/>
        <v>0</v>
      </c>
    </row>
    <row r="46" spans="1:10" ht="43.2" outlineLevel="2" x14ac:dyDescent="0.3">
      <c r="A46" s="18" t="s">
        <v>1005</v>
      </c>
      <c r="B46" s="19" t="s">
        <v>0</v>
      </c>
      <c r="C46" s="19" t="s">
        <v>0</v>
      </c>
      <c r="D46" s="19" t="s">
        <v>0</v>
      </c>
      <c r="E46" s="18" t="s">
        <v>963</v>
      </c>
      <c r="F46" s="18" t="s">
        <v>250</v>
      </c>
      <c r="G46" s="14">
        <v>924.48</v>
      </c>
      <c r="H46" s="14">
        <v>0.2</v>
      </c>
      <c r="I46" s="14"/>
      <c r="J46" s="14">
        <f t="shared" si="1"/>
        <v>0</v>
      </c>
    </row>
    <row r="47" spans="1:10" ht="28.8" outlineLevel="2" x14ac:dyDescent="0.3">
      <c r="A47" s="18" t="s">
        <v>1006</v>
      </c>
      <c r="B47" s="19" t="s">
        <v>0</v>
      </c>
      <c r="C47" s="19" t="s">
        <v>0</v>
      </c>
      <c r="D47" s="19" t="s">
        <v>0</v>
      </c>
      <c r="E47" s="18" t="s">
        <v>965</v>
      </c>
      <c r="F47" s="18" t="s">
        <v>250</v>
      </c>
      <c r="G47" s="14">
        <v>924.48</v>
      </c>
      <c r="H47" s="14">
        <v>0.8</v>
      </c>
      <c r="I47" s="14"/>
      <c r="J47" s="14">
        <f t="shared" si="1"/>
        <v>0</v>
      </c>
    </row>
    <row r="48" spans="1:10" ht="28.8" outlineLevel="2" x14ac:dyDescent="0.3">
      <c r="A48" s="18" t="s">
        <v>1007</v>
      </c>
      <c r="B48" s="19" t="s">
        <v>0</v>
      </c>
      <c r="C48" s="19" t="s">
        <v>0</v>
      </c>
      <c r="D48" s="19" t="s">
        <v>0</v>
      </c>
      <c r="E48" s="18" t="s">
        <v>967</v>
      </c>
      <c r="F48" s="18" t="s">
        <v>250</v>
      </c>
      <c r="G48" s="14">
        <v>924.48</v>
      </c>
      <c r="H48" s="14">
        <v>1</v>
      </c>
      <c r="I48" s="14"/>
      <c r="J48" s="14">
        <f t="shared" si="1"/>
        <v>0</v>
      </c>
    </row>
    <row r="49" spans="1:10" ht="28.8" outlineLevel="2" x14ac:dyDescent="0.3">
      <c r="A49" s="18" t="s">
        <v>1008</v>
      </c>
      <c r="B49" s="19" t="s">
        <v>0</v>
      </c>
      <c r="C49" s="19" t="s">
        <v>0</v>
      </c>
      <c r="D49" s="19" t="s">
        <v>0</v>
      </c>
      <c r="E49" s="18" t="s">
        <v>969</v>
      </c>
      <c r="F49" s="18" t="s">
        <v>250</v>
      </c>
      <c r="G49" s="14">
        <v>324.08</v>
      </c>
      <c r="H49" s="14">
        <v>1</v>
      </c>
      <c r="I49" s="14"/>
      <c r="J49" s="14">
        <f t="shared" si="1"/>
        <v>0</v>
      </c>
    </row>
    <row r="50" spans="1:10" ht="28.8" outlineLevel="2" x14ac:dyDescent="0.3">
      <c r="A50" s="18" t="s">
        <v>1009</v>
      </c>
      <c r="B50" s="19" t="s">
        <v>0</v>
      </c>
      <c r="C50" s="19" t="s">
        <v>0</v>
      </c>
      <c r="D50" s="19" t="s">
        <v>0</v>
      </c>
      <c r="E50" s="18" t="s">
        <v>971</v>
      </c>
      <c r="F50" s="18" t="s">
        <v>250</v>
      </c>
      <c r="G50" s="14">
        <v>324.08</v>
      </c>
      <c r="H50" s="14">
        <v>19</v>
      </c>
      <c r="I50" s="14"/>
      <c r="J50" s="14">
        <f t="shared" si="1"/>
        <v>0</v>
      </c>
    </row>
    <row r="51" spans="1:10" outlineLevel="2" x14ac:dyDescent="0.3">
      <c r="A51" s="18" t="s">
        <v>1010</v>
      </c>
      <c r="B51" s="19" t="s">
        <v>0</v>
      </c>
      <c r="C51" s="19" t="s">
        <v>0</v>
      </c>
      <c r="D51" s="19" t="s">
        <v>0</v>
      </c>
      <c r="E51" s="18" t="s">
        <v>973</v>
      </c>
      <c r="F51" s="18" t="s">
        <v>250</v>
      </c>
      <c r="G51" s="14">
        <v>324.08</v>
      </c>
      <c r="H51" s="14">
        <v>1</v>
      </c>
      <c r="I51" s="14"/>
      <c r="J51" s="14">
        <f t="shared" si="1"/>
        <v>0</v>
      </c>
    </row>
    <row r="52" spans="1:10" ht="28.8" outlineLevel="1" x14ac:dyDescent="0.3">
      <c r="A52" s="9" t="s">
        <v>1011</v>
      </c>
      <c r="B52" s="6" t="s">
        <v>0</v>
      </c>
      <c r="C52" s="6" t="s">
        <v>0</v>
      </c>
      <c r="D52" s="6" t="s">
        <v>0</v>
      </c>
      <c r="E52" s="9" t="s">
        <v>223</v>
      </c>
      <c r="F52" s="6" t="s">
        <v>0</v>
      </c>
      <c r="G52" s="6" t="s">
        <v>0</v>
      </c>
      <c r="H52" s="6" t="s">
        <v>0</v>
      </c>
      <c r="I52" s="6" t="s">
        <v>0</v>
      </c>
      <c r="J52" s="21">
        <f>SUM(J53:J70)</f>
        <v>0</v>
      </c>
    </row>
    <row r="53" spans="1:10" ht="43.2" outlineLevel="2" x14ac:dyDescent="0.3">
      <c r="A53" s="18" t="s">
        <v>1012</v>
      </c>
      <c r="B53" s="19" t="s">
        <v>0</v>
      </c>
      <c r="C53" s="19" t="s">
        <v>0</v>
      </c>
      <c r="D53" s="19" t="s">
        <v>0</v>
      </c>
      <c r="E53" s="18" t="s">
        <v>942</v>
      </c>
      <c r="F53" s="18" t="s">
        <v>250</v>
      </c>
      <c r="G53" s="14">
        <v>103.68</v>
      </c>
      <c r="H53" s="14">
        <v>0.8</v>
      </c>
      <c r="I53" s="14"/>
      <c r="J53" s="14">
        <f t="shared" ref="J53:J70" si="2">ROUND(G53*I53, 2)</f>
        <v>0</v>
      </c>
    </row>
    <row r="54" spans="1:10" ht="43.2" outlineLevel="2" x14ac:dyDescent="0.3">
      <c r="A54" s="18" t="s">
        <v>1014</v>
      </c>
      <c r="B54" s="19" t="s">
        <v>0</v>
      </c>
      <c r="C54" s="19" t="s">
        <v>0</v>
      </c>
      <c r="D54" s="19" t="s">
        <v>0</v>
      </c>
      <c r="E54" s="18" t="s">
        <v>1013</v>
      </c>
      <c r="F54" s="18" t="s">
        <v>250</v>
      </c>
      <c r="G54" s="14">
        <v>103.68</v>
      </c>
      <c r="H54" s="14">
        <v>0.2</v>
      </c>
      <c r="I54" s="14"/>
      <c r="J54" s="14">
        <f t="shared" si="2"/>
        <v>0</v>
      </c>
    </row>
    <row r="55" spans="1:10" ht="43.2" outlineLevel="2" x14ac:dyDescent="0.3">
      <c r="A55" s="18" t="s">
        <v>1016</v>
      </c>
      <c r="B55" s="19" t="s">
        <v>0</v>
      </c>
      <c r="C55" s="19" t="s">
        <v>0</v>
      </c>
      <c r="D55" s="19" t="s">
        <v>0</v>
      </c>
      <c r="E55" s="18" t="s">
        <v>1015</v>
      </c>
      <c r="F55" s="18" t="s">
        <v>254</v>
      </c>
      <c r="G55" s="14">
        <v>172.8</v>
      </c>
      <c r="H55" s="14">
        <v>1</v>
      </c>
      <c r="I55" s="14"/>
      <c r="J55" s="14">
        <f t="shared" si="2"/>
        <v>0</v>
      </c>
    </row>
    <row r="56" spans="1:10" ht="28.8" outlineLevel="2" x14ac:dyDescent="0.3">
      <c r="A56" s="18" t="s">
        <v>1017</v>
      </c>
      <c r="B56" s="19" t="s">
        <v>0</v>
      </c>
      <c r="C56" s="19" t="s">
        <v>0</v>
      </c>
      <c r="D56" s="19" t="s">
        <v>0</v>
      </c>
      <c r="E56" s="18" t="s">
        <v>948</v>
      </c>
      <c r="F56" s="18" t="s">
        <v>250</v>
      </c>
      <c r="G56" s="14">
        <v>6.48</v>
      </c>
      <c r="H56" s="14">
        <v>1</v>
      </c>
      <c r="I56" s="14"/>
      <c r="J56" s="14">
        <f t="shared" si="2"/>
        <v>0</v>
      </c>
    </row>
    <row r="57" spans="1:10" ht="28.8" outlineLevel="2" x14ac:dyDescent="0.3">
      <c r="A57" s="18" t="s">
        <v>1019</v>
      </c>
      <c r="B57" s="19" t="s">
        <v>0</v>
      </c>
      <c r="C57" s="19" t="s">
        <v>0</v>
      </c>
      <c r="D57" s="19" t="s">
        <v>0</v>
      </c>
      <c r="E57" s="18" t="s">
        <v>1018</v>
      </c>
      <c r="F57" s="18" t="s">
        <v>394</v>
      </c>
      <c r="G57" s="14">
        <v>18</v>
      </c>
      <c r="H57" s="14">
        <v>1</v>
      </c>
      <c r="I57" s="14"/>
      <c r="J57" s="14">
        <f t="shared" si="2"/>
        <v>0</v>
      </c>
    </row>
    <row r="58" spans="1:10" ht="28.8" outlineLevel="2" x14ac:dyDescent="0.3">
      <c r="A58" s="18" t="s">
        <v>1021</v>
      </c>
      <c r="B58" s="19" t="s">
        <v>0</v>
      </c>
      <c r="C58" s="19" t="s">
        <v>0</v>
      </c>
      <c r="D58" s="19" t="s">
        <v>0</v>
      </c>
      <c r="E58" s="18" t="s">
        <v>1020</v>
      </c>
      <c r="F58" s="18" t="s">
        <v>415</v>
      </c>
      <c r="G58" s="14">
        <v>4</v>
      </c>
      <c r="H58" s="14">
        <v>1</v>
      </c>
      <c r="I58" s="14"/>
      <c r="J58" s="14">
        <f t="shared" si="2"/>
        <v>0</v>
      </c>
    </row>
    <row r="59" spans="1:10" ht="28.8" outlineLevel="2" x14ac:dyDescent="0.3">
      <c r="A59" s="18" t="s">
        <v>1023</v>
      </c>
      <c r="B59" s="19" t="s">
        <v>0</v>
      </c>
      <c r="C59" s="19" t="s">
        <v>0</v>
      </c>
      <c r="D59" s="19" t="s">
        <v>0</v>
      </c>
      <c r="E59" s="18" t="s">
        <v>1022</v>
      </c>
      <c r="F59" s="18" t="s">
        <v>245</v>
      </c>
      <c r="G59" s="14">
        <v>2</v>
      </c>
      <c r="H59" s="14">
        <v>1</v>
      </c>
      <c r="I59" s="14"/>
      <c r="J59" s="14">
        <f t="shared" si="2"/>
        <v>0</v>
      </c>
    </row>
    <row r="60" spans="1:10" ht="28.8" outlineLevel="2" x14ac:dyDescent="0.3">
      <c r="A60" s="18" t="s">
        <v>1024</v>
      </c>
      <c r="B60" s="19" t="s">
        <v>0</v>
      </c>
      <c r="C60" s="19" t="s">
        <v>0</v>
      </c>
      <c r="D60" s="19" t="s">
        <v>0</v>
      </c>
      <c r="E60" s="18" t="s">
        <v>961</v>
      </c>
      <c r="F60" s="18" t="s">
        <v>250</v>
      </c>
      <c r="G60" s="14">
        <v>19.440000000000001</v>
      </c>
      <c r="H60" s="14">
        <v>1</v>
      </c>
      <c r="I60" s="14"/>
      <c r="J60" s="14">
        <f t="shared" si="2"/>
        <v>0</v>
      </c>
    </row>
    <row r="61" spans="1:10" outlineLevel="2" x14ac:dyDescent="0.3">
      <c r="A61" s="18" t="s">
        <v>1026</v>
      </c>
      <c r="B61" s="19" t="s">
        <v>0</v>
      </c>
      <c r="C61" s="19" t="s">
        <v>0</v>
      </c>
      <c r="D61" s="19" t="s">
        <v>0</v>
      </c>
      <c r="E61" s="18" t="s">
        <v>1025</v>
      </c>
      <c r="F61" s="18" t="s">
        <v>394</v>
      </c>
      <c r="G61" s="14">
        <v>1</v>
      </c>
      <c r="H61" s="14">
        <v>1</v>
      </c>
      <c r="I61" s="14"/>
      <c r="J61" s="14">
        <f t="shared" si="2"/>
        <v>0</v>
      </c>
    </row>
    <row r="62" spans="1:10" ht="43.2" outlineLevel="2" x14ac:dyDescent="0.3">
      <c r="A62" s="18" t="s">
        <v>1028</v>
      </c>
      <c r="B62" s="19" t="s">
        <v>0</v>
      </c>
      <c r="C62" s="19" t="s">
        <v>0</v>
      </c>
      <c r="D62" s="19" t="s">
        <v>0</v>
      </c>
      <c r="E62" s="18" t="s">
        <v>1027</v>
      </c>
      <c r="F62" s="18" t="s">
        <v>250</v>
      </c>
      <c r="G62" s="14">
        <v>77.760000000000005</v>
      </c>
      <c r="H62" s="14">
        <v>0.2</v>
      </c>
      <c r="I62" s="14"/>
      <c r="J62" s="14">
        <f t="shared" si="2"/>
        <v>0</v>
      </c>
    </row>
    <row r="63" spans="1:10" ht="43.2" outlineLevel="2" x14ac:dyDescent="0.3">
      <c r="A63" s="18" t="s">
        <v>1030</v>
      </c>
      <c r="B63" s="19" t="s">
        <v>0</v>
      </c>
      <c r="C63" s="19" t="s">
        <v>0</v>
      </c>
      <c r="D63" s="19" t="s">
        <v>0</v>
      </c>
      <c r="E63" s="18" t="s">
        <v>1029</v>
      </c>
      <c r="F63" s="18" t="s">
        <v>250</v>
      </c>
      <c r="G63" s="14">
        <v>77.760000000000005</v>
      </c>
      <c r="H63" s="14">
        <v>0.8</v>
      </c>
      <c r="I63" s="14"/>
      <c r="J63" s="14">
        <f t="shared" si="2"/>
        <v>0</v>
      </c>
    </row>
    <row r="64" spans="1:10" ht="28.8" outlineLevel="2" x14ac:dyDescent="0.3">
      <c r="A64" s="18" t="s">
        <v>1031</v>
      </c>
      <c r="B64" s="19" t="s">
        <v>0</v>
      </c>
      <c r="C64" s="19" t="s">
        <v>0</v>
      </c>
      <c r="D64" s="19" t="s">
        <v>0</v>
      </c>
      <c r="E64" s="18" t="s">
        <v>967</v>
      </c>
      <c r="F64" s="18" t="s">
        <v>250</v>
      </c>
      <c r="G64" s="14">
        <v>103.17</v>
      </c>
      <c r="H64" s="14">
        <v>1</v>
      </c>
      <c r="I64" s="14"/>
      <c r="J64" s="14">
        <f t="shared" si="2"/>
        <v>0</v>
      </c>
    </row>
    <row r="65" spans="1:10" ht="28.8" outlineLevel="2" x14ac:dyDescent="0.3">
      <c r="A65" s="18" t="s">
        <v>1032</v>
      </c>
      <c r="B65" s="19" t="s">
        <v>0</v>
      </c>
      <c r="C65" s="19" t="s">
        <v>0</v>
      </c>
      <c r="D65" s="19" t="s">
        <v>0</v>
      </c>
      <c r="E65" s="18" t="s">
        <v>969</v>
      </c>
      <c r="F65" s="18" t="s">
        <v>250</v>
      </c>
      <c r="G65" s="14">
        <v>25.92</v>
      </c>
      <c r="H65" s="14">
        <v>1</v>
      </c>
      <c r="I65" s="14"/>
      <c r="J65" s="14">
        <f t="shared" si="2"/>
        <v>0</v>
      </c>
    </row>
    <row r="66" spans="1:10" ht="28.8" outlineLevel="2" x14ac:dyDescent="0.3">
      <c r="A66" s="18" t="s">
        <v>1033</v>
      </c>
      <c r="B66" s="19" t="s">
        <v>0</v>
      </c>
      <c r="C66" s="19" t="s">
        <v>0</v>
      </c>
      <c r="D66" s="19" t="s">
        <v>0</v>
      </c>
      <c r="E66" s="18" t="s">
        <v>971</v>
      </c>
      <c r="F66" s="18" t="s">
        <v>250</v>
      </c>
      <c r="G66" s="14">
        <v>25.92</v>
      </c>
      <c r="H66" s="14">
        <v>19</v>
      </c>
      <c r="I66" s="14"/>
      <c r="J66" s="14">
        <f t="shared" si="2"/>
        <v>0</v>
      </c>
    </row>
    <row r="67" spans="1:10" outlineLevel="2" x14ac:dyDescent="0.3">
      <c r="A67" s="18" t="s">
        <v>1034</v>
      </c>
      <c r="B67" s="19" t="s">
        <v>0</v>
      </c>
      <c r="C67" s="19" t="s">
        <v>0</v>
      </c>
      <c r="D67" s="19" t="s">
        <v>0</v>
      </c>
      <c r="E67" s="25" t="s">
        <v>973</v>
      </c>
      <c r="F67" s="18" t="s">
        <v>250</v>
      </c>
      <c r="G67" s="14">
        <v>172.8</v>
      </c>
      <c r="H67" s="14">
        <v>1</v>
      </c>
      <c r="I67" s="14"/>
      <c r="J67" s="14">
        <f t="shared" si="2"/>
        <v>0</v>
      </c>
    </row>
    <row r="68" spans="1:10" ht="28.8" outlineLevel="2" x14ac:dyDescent="0.3">
      <c r="A68" s="18" t="s">
        <v>1036</v>
      </c>
      <c r="B68" s="19" t="s">
        <v>0</v>
      </c>
      <c r="C68" s="19" t="s">
        <v>0</v>
      </c>
      <c r="D68" s="19" t="s">
        <v>0</v>
      </c>
      <c r="E68" s="18" t="s">
        <v>1035</v>
      </c>
      <c r="F68" s="18" t="s">
        <v>245</v>
      </c>
      <c r="G68" s="14">
        <v>2</v>
      </c>
      <c r="H68" s="14">
        <v>1</v>
      </c>
      <c r="I68" s="14"/>
      <c r="J68" s="14">
        <f t="shared" si="2"/>
        <v>0</v>
      </c>
    </row>
    <row r="69" spans="1:10" ht="28.8" outlineLevel="2" x14ac:dyDescent="0.3">
      <c r="A69" s="18" t="s">
        <v>1038</v>
      </c>
      <c r="B69" s="19" t="s">
        <v>0</v>
      </c>
      <c r="C69" s="19" t="s">
        <v>0</v>
      </c>
      <c r="D69" s="19" t="s">
        <v>0</v>
      </c>
      <c r="E69" s="18" t="s">
        <v>1037</v>
      </c>
      <c r="F69" s="18" t="s">
        <v>245</v>
      </c>
      <c r="G69" s="14">
        <v>2</v>
      </c>
      <c r="H69" s="14">
        <v>2</v>
      </c>
      <c r="I69" s="14"/>
      <c r="J69" s="14">
        <f t="shared" si="2"/>
        <v>0</v>
      </c>
    </row>
    <row r="70" spans="1:10" ht="28.8" outlineLevel="2" x14ac:dyDescent="0.3">
      <c r="A70" s="18" t="s">
        <v>1040</v>
      </c>
      <c r="B70" s="19" t="s">
        <v>0</v>
      </c>
      <c r="C70" s="19" t="s">
        <v>0</v>
      </c>
      <c r="D70" s="19" t="s">
        <v>0</v>
      </c>
      <c r="E70" s="18" t="s">
        <v>1039</v>
      </c>
      <c r="F70" s="18" t="s">
        <v>245</v>
      </c>
      <c r="G70" s="14">
        <v>2</v>
      </c>
      <c r="H70" s="14">
        <v>1</v>
      </c>
      <c r="I70" s="14"/>
      <c r="J70" s="14">
        <f t="shared" si="2"/>
        <v>0</v>
      </c>
    </row>
    <row r="71" spans="1:10" outlineLevel="1" x14ac:dyDescent="0.3">
      <c r="A71" s="9" t="s">
        <v>1041</v>
      </c>
      <c r="B71" s="6" t="s">
        <v>0</v>
      </c>
      <c r="C71" s="6" t="s">
        <v>0</v>
      </c>
      <c r="D71" s="6" t="s">
        <v>0</v>
      </c>
      <c r="E71" s="9" t="s">
        <v>226</v>
      </c>
      <c r="F71" s="6" t="s">
        <v>0</v>
      </c>
      <c r="G71" s="6" t="s">
        <v>0</v>
      </c>
      <c r="H71" s="6" t="s">
        <v>0</v>
      </c>
      <c r="I71" s="6" t="s">
        <v>0</v>
      </c>
      <c r="J71" s="21">
        <f>SUM(J72:J140)</f>
        <v>0</v>
      </c>
    </row>
    <row r="72" spans="1:10" ht="43.2" outlineLevel="2" x14ac:dyDescent="0.3">
      <c r="A72" s="18" t="s">
        <v>1042</v>
      </c>
      <c r="B72" s="19" t="s">
        <v>0</v>
      </c>
      <c r="C72" s="19" t="s">
        <v>0</v>
      </c>
      <c r="D72" s="19" t="s">
        <v>0</v>
      </c>
      <c r="E72" s="25" t="s">
        <v>1524</v>
      </c>
      <c r="F72" s="18" t="s">
        <v>245</v>
      </c>
      <c r="G72" s="14">
        <v>1</v>
      </c>
      <c r="H72" s="14">
        <v>1</v>
      </c>
      <c r="I72" s="14"/>
      <c r="J72" s="14">
        <f t="shared" ref="J72:J99" si="3">ROUND(G72*I72, 2)</f>
        <v>0</v>
      </c>
    </row>
    <row r="73" spans="1:10" outlineLevel="2" x14ac:dyDescent="0.3">
      <c r="A73" s="18" t="s">
        <v>1044</v>
      </c>
      <c r="B73" s="19" t="s">
        <v>0</v>
      </c>
      <c r="C73" s="19" t="s">
        <v>0</v>
      </c>
      <c r="D73" s="19" t="s">
        <v>0</v>
      </c>
      <c r="E73" s="18" t="s">
        <v>1043</v>
      </c>
      <c r="F73" s="18" t="s">
        <v>245</v>
      </c>
      <c r="G73" s="14">
        <v>1</v>
      </c>
      <c r="H73" s="14">
        <v>1</v>
      </c>
      <c r="I73" s="14"/>
      <c r="J73" s="14">
        <f t="shared" si="3"/>
        <v>0</v>
      </c>
    </row>
    <row r="74" spans="1:10" ht="28.8" outlineLevel="2" x14ac:dyDescent="0.3">
      <c r="A74" s="18" t="s">
        <v>1046</v>
      </c>
      <c r="B74" s="19" t="s">
        <v>0</v>
      </c>
      <c r="C74" s="19" t="s">
        <v>0</v>
      </c>
      <c r="D74" s="19" t="s">
        <v>0</v>
      </c>
      <c r="E74" s="18" t="s">
        <v>1045</v>
      </c>
      <c r="F74" s="18" t="s">
        <v>245</v>
      </c>
      <c r="G74" s="14">
        <v>1</v>
      </c>
      <c r="H74" s="14">
        <v>1</v>
      </c>
      <c r="I74" s="14"/>
      <c r="J74" s="14">
        <f t="shared" si="3"/>
        <v>0</v>
      </c>
    </row>
    <row r="75" spans="1:10" ht="28.8" outlineLevel="2" x14ac:dyDescent="0.3">
      <c r="A75" s="18" t="s">
        <v>1048</v>
      </c>
      <c r="B75" s="19" t="s">
        <v>0</v>
      </c>
      <c r="C75" s="19" t="s">
        <v>0</v>
      </c>
      <c r="D75" s="19" t="s">
        <v>0</v>
      </c>
      <c r="E75" s="18" t="s">
        <v>1047</v>
      </c>
      <c r="F75" s="18" t="s">
        <v>245</v>
      </c>
      <c r="G75" s="14">
        <v>2</v>
      </c>
      <c r="H75" s="14">
        <v>1</v>
      </c>
      <c r="I75" s="14"/>
      <c r="J75" s="14">
        <f t="shared" si="3"/>
        <v>0</v>
      </c>
    </row>
    <row r="76" spans="1:10" ht="28.8" outlineLevel="2" x14ac:dyDescent="0.3">
      <c r="A76" s="18" t="s">
        <v>1050</v>
      </c>
      <c r="B76" s="19" t="s">
        <v>0</v>
      </c>
      <c r="C76" s="19" t="s">
        <v>0</v>
      </c>
      <c r="D76" s="19" t="s">
        <v>0</v>
      </c>
      <c r="E76" s="18" t="s">
        <v>1049</v>
      </c>
      <c r="F76" s="18" t="s">
        <v>394</v>
      </c>
      <c r="G76" s="14">
        <v>42</v>
      </c>
      <c r="H76" s="14">
        <v>1</v>
      </c>
      <c r="I76" s="14"/>
      <c r="J76" s="14">
        <f t="shared" si="3"/>
        <v>0</v>
      </c>
    </row>
    <row r="77" spans="1:10" ht="28.8" outlineLevel="2" x14ac:dyDescent="0.3">
      <c r="A77" s="18" t="s">
        <v>1052</v>
      </c>
      <c r="B77" s="19" t="s">
        <v>0</v>
      </c>
      <c r="C77" s="19" t="s">
        <v>0</v>
      </c>
      <c r="D77" s="19" t="s">
        <v>0</v>
      </c>
      <c r="E77" s="18" t="s">
        <v>1051</v>
      </c>
      <c r="F77" s="18" t="s">
        <v>394</v>
      </c>
      <c r="G77" s="14">
        <v>69</v>
      </c>
      <c r="H77" s="14">
        <v>1</v>
      </c>
      <c r="I77" s="14"/>
      <c r="J77" s="14">
        <f t="shared" si="3"/>
        <v>0</v>
      </c>
    </row>
    <row r="78" spans="1:10" ht="28.8" outlineLevel="2" x14ac:dyDescent="0.3">
      <c r="A78" s="18" t="s">
        <v>1054</v>
      </c>
      <c r="B78" s="19" t="s">
        <v>0</v>
      </c>
      <c r="C78" s="19" t="s">
        <v>0</v>
      </c>
      <c r="D78" s="19" t="s">
        <v>0</v>
      </c>
      <c r="E78" s="18" t="s">
        <v>1053</v>
      </c>
      <c r="F78" s="18" t="s">
        <v>394</v>
      </c>
      <c r="G78" s="14">
        <v>48</v>
      </c>
      <c r="H78" s="14">
        <v>1</v>
      </c>
      <c r="I78" s="14"/>
      <c r="J78" s="14">
        <f t="shared" si="3"/>
        <v>0</v>
      </c>
    </row>
    <row r="79" spans="1:10" ht="28.8" outlineLevel="2" x14ac:dyDescent="0.3">
      <c r="A79" s="18" t="s">
        <v>1056</v>
      </c>
      <c r="B79" s="19" t="s">
        <v>0</v>
      </c>
      <c r="C79" s="19" t="s">
        <v>0</v>
      </c>
      <c r="D79" s="19" t="s">
        <v>0</v>
      </c>
      <c r="E79" s="18" t="s">
        <v>1055</v>
      </c>
      <c r="F79" s="18" t="s">
        <v>394</v>
      </c>
      <c r="G79" s="14">
        <v>127</v>
      </c>
      <c r="H79" s="14">
        <v>1</v>
      </c>
      <c r="I79" s="14"/>
      <c r="J79" s="14">
        <f t="shared" si="3"/>
        <v>0</v>
      </c>
    </row>
    <row r="80" spans="1:10" ht="28.8" outlineLevel="2" x14ac:dyDescent="0.3">
      <c r="A80" s="18" t="s">
        <v>1058</v>
      </c>
      <c r="B80" s="19" t="s">
        <v>0</v>
      </c>
      <c r="C80" s="19" t="s">
        <v>0</v>
      </c>
      <c r="D80" s="19" t="s">
        <v>0</v>
      </c>
      <c r="E80" s="18" t="s">
        <v>1057</v>
      </c>
      <c r="F80" s="18" t="s">
        <v>394</v>
      </c>
      <c r="G80" s="14">
        <v>92</v>
      </c>
      <c r="H80" s="14">
        <v>1</v>
      </c>
      <c r="I80" s="14"/>
      <c r="J80" s="14">
        <f t="shared" si="3"/>
        <v>0</v>
      </c>
    </row>
    <row r="81" spans="1:10" ht="28.8" outlineLevel="2" x14ac:dyDescent="0.3">
      <c r="A81" s="18" t="s">
        <v>1060</v>
      </c>
      <c r="B81" s="19" t="s">
        <v>0</v>
      </c>
      <c r="C81" s="19" t="s">
        <v>0</v>
      </c>
      <c r="D81" s="19" t="s">
        <v>0</v>
      </c>
      <c r="E81" s="18" t="s">
        <v>1059</v>
      </c>
      <c r="F81" s="18" t="s">
        <v>394</v>
      </c>
      <c r="G81" s="14">
        <v>148</v>
      </c>
      <c r="H81" s="14">
        <v>1</v>
      </c>
      <c r="I81" s="14"/>
      <c r="J81" s="14">
        <f t="shared" si="3"/>
        <v>0</v>
      </c>
    </row>
    <row r="82" spans="1:10" ht="28.8" outlineLevel="2" x14ac:dyDescent="0.3">
      <c r="A82" s="18" t="s">
        <v>1062</v>
      </c>
      <c r="B82" s="19" t="s">
        <v>0</v>
      </c>
      <c r="C82" s="19" t="s">
        <v>0</v>
      </c>
      <c r="D82" s="19" t="s">
        <v>0</v>
      </c>
      <c r="E82" s="18" t="s">
        <v>1061</v>
      </c>
      <c r="F82" s="18" t="s">
        <v>394</v>
      </c>
      <c r="G82" s="14">
        <v>27</v>
      </c>
      <c r="H82" s="14">
        <v>1</v>
      </c>
      <c r="I82" s="14"/>
      <c r="J82" s="14">
        <f t="shared" si="3"/>
        <v>0</v>
      </c>
    </row>
    <row r="83" spans="1:10" ht="28.8" outlineLevel="2" x14ac:dyDescent="0.3">
      <c r="A83" s="18" t="s">
        <v>1064</v>
      </c>
      <c r="B83" s="19" t="s">
        <v>0</v>
      </c>
      <c r="C83" s="19" t="s">
        <v>0</v>
      </c>
      <c r="D83" s="19" t="s">
        <v>0</v>
      </c>
      <c r="E83" s="18" t="s">
        <v>1063</v>
      </c>
      <c r="F83" s="18" t="s">
        <v>394</v>
      </c>
      <c r="G83" s="14">
        <v>9</v>
      </c>
      <c r="H83" s="14">
        <v>1</v>
      </c>
      <c r="I83" s="14"/>
      <c r="J83" s="14">
        <f t="shared" si="3"/>
        <v>0</v>
      </c>
    </row>
    <row r="84" spans="1:10" ht="28.8" outlineLevel="2" x14ac:dyDescent="0.3">
      <c r="A84" s="18" t="s">
        <v>1066</v>
      </c>
      <c r="B84" s="19" t="s">
        <v>0</v>
      </c>
      <c r="C84" s="19" t="s">
        <v>0</v>
      </c>
      <c r="D84" s="19" t="s">
        <v>0</v>
      </c>
      <c r="E84" s="18" t="s">
        <v>1065</v>
      </c>
      <c r="F84" s="18" t="s">
        <v>394</v>
      </c>
      <c r="G84" s="14">
        <v>23</v>
      </c>
      <c r="H84" s="14">
        <v>1</v>
      </c>
      <c r="I84" s="14"/>
      <c r="J84" s="14">
        <f t="shared" si="3"/>
        <v>0</v>
      </c>
    </row>
    <row r="85" spans="1:10" ht="28.8" outlineLevel="2" x14ac:dyDescent="0.3">
      <c r="A85" s="18" t="s">
        <v>1068</v>
      </c>
      <c r="B85" s="19" t="s">
        <v>0</v>
      </c>
      <c r="C85" s="19" t="s">
        <v>0</v>
      </c>
      <c r="D85" s="19" t="s">
        <v>0</v>
      </c>
      <c r="E85" s="18" t="s">
        <v>1067</v>
      </c>
      <c r="F85" s="18" t="s">
        <v>394</v>
      </c>
      <c r="G85" s="14">
        <v>18</v>
      </c>
      <c r="H85" s="14">
        <v>1</v>
      </c>
      <c r="I85" s="14"/>
      <c r="J85" s="14">
        <f t="shared" si="3"/>
        <v>0</v>
      </c>
    </row>
    <row r="86" spans="1:10" ht="43.2" outlineLevel="2" x14ac:dyDescent="0.3">
      <c r="A86" s="18" t="s">
        <v>1070</v>
      </c>
      <c r="B86" s="19" t="s">
        <v>0</v>
      </c>
      <c r="C86" s="19" t="s">
        <v>0</v>
      </c>
      <c r="D86" s="19" t="s">
        <v>0</v>
      </c>
      <c r="E86" s="18" t="s">
        <v>1069</v>
      </c>
      <c r="F86" s="18" t="s">
        <v>254</v>
      </c>
      <c r="G86" s="14">
        <v>87.66</v>
      </c>
      <c r="H86" s="14">
        <v>1</v>
      </c>
      <c r="I86" s="14"/>
      <c r="J86" s="14">
        <f t="shared" si="3"/>
        <v>0</v>
      </c>
    </row>
    <row r="87" spans="1:10" outlineLevel="2" x14ac:dyDescent="0.3">
      <c r="A87" s="18" t="s">
        <v>1072</v>
      </c>
      <c r="B87" s="19" t="s">
        <v>0</v>
      </c>
      <c r="C87" s="19" t="s">
        <v>0</v>
      </c>
      <c r="D87" s="19" t="s">
        <v>0</v>
      </c>
      <c r="E87" s="18" t="s">
        <v>1071</v>
      </c>
      <c r="F87" s="18" t="s">
        <v>254</v>
      </c>
      <c r="G87" s="14">
        <v>87.66</v>
      </c>
      <c r="H87" s="14">
        <v>1</v>
      </c>
      <c r="I87" s="14"/>
      <c r="J87" s="14">
        <f t="shared" si="3"/>
        <v>0</v>
      </c>
    </row>
    <row r="88" spans="1:10" ht="43.2" outlineLevel="2" x14ac:dyDescent="0.3">
      <c r="A88" s="18" t="s">
        <v>1074</v>
      </c>
      <c r="B88" s="19" t="s">
        <v>0</v>
      </c>
      <c r="C88" s="19" t="s">
        <v>0</v>
      </c>
      <c r="D88" s="19" t="s">
        <v>0</v>
      </c>
      <c r="E88" s="18" t="s">
        <v>1073</v>
      </c>
      <c r="F88" s="18" t="s">
        <v>254</v>
      </c>
      <c r="G88" s="14">
        <v>87.66</v>
      </c>
      <c r="H88" s="14">
        <v>1</v>
      </c>
      <c r="I88" s="14"/>
      <c r="J88" s="14">
        <f t="shared" si="3"/>
        <v>0</v>
      </c>
    </row>
    <row r="89" spans="1:10" ht="43.2" outlineLevel="2" x14ac:dyDescent="0.3">
      <c r="A89" s="18" t="s">
        <v>1076</v>
      </c>
      <c r="B89" s="19" t="s">
        <v>0</v>
      </c>
      <c r="C89" s="19" t="s">
        <v>0</v>
      </c>
      <c r="D89" s="19" t="s">
        <v>0</v>
      </c>
      <c r="E89" s="18" t="s">
        <v>1075</v>
      </c>
      <c r="F89" s="18" t="s">
        <v>254</v>
      </c>
      <c r="G89" s="14">
        <v>87.66</v>
      </c>
      <c r="H89" s="14">
        <v>1</v>
      </c>
      <c r="I89" s="14"/>
      <c r="J89" s="14">
        <f t="shared" si="3"/>
        <v>0</v>
      </c>
    </row>
    <row r="90" spans="1:10" ht="28.8" outlineLevel="2" x14ac:dyDescent="0.3">
      <c r="A90" s="18" t="s">
        <v>1078</v>
      </c>
      <c r="B90" s="19" t="s">
        <v>0</v>
      </c>
      <c r="C90" s="19" t="s">
        <v>0</v>
      </c>
      <c r="D90" s="19" t="s">
        <v>0</v>
      </c>
      <c r="E90" s="18" t="s">
        <v>1077</v>
      </c>
      <c r="F90" s="18" t="s">
        <v>394</v>
      </c>
      <c r="G90" s="14">
        <v>42</v>
      </c>
      <c r="H90" s="14">
        <v>1</v>
      </c>
      <c r="I90" s="14"/>
      <c r="J90" s="14">
        <f t="shared" si="3"/>
        <v>0</v>
      </c>
    </row>
    <row r="91" spans="1:10" ht="28.8" outlineLevel="2" x14ac:dyDescent="0.3">
      <c r="A91" s="18" t="s">
        <v>1080</v>
      </c>
      <c r="B91" s="19" t="s">
        <v>0</v>
      </c>
      <c r="C91" s="19" t="s">
        <v>0</v>
      </c>
      <c r="D91" s="19" t="s">
        <v>0</v>
      </c>
      <c r="E91" s="18" t="s">
        <v>1079</v>
      </c>
      <c r="F91" s="18" t="s">
        <v>394</v>
      </c>
      <c r="G91" s="14">
        <v>69</v>
      </c>
      <c r="H91" s="14">
        <v>1</v>
      </c>
      <c r="I91" s="14"/>
      <c r="J91" s="14">
        <f t="shared" si="3"/>
        <v>0</v>
      </c>
    </row>
    <row r="92" spans="1:10" ht="28.8" outlineLevel="2" x14ac:dyDescent="0.3">
      <c r="A92" s="18" t="s">
        <v>1082</v>
      </c>
      <c r="B92" s="19" t="s">
        <v>0</v>
      </c>
      <c r="C92" s="19" t="s">
        <v>0</v>
      </c>
      <c r="D92" s="19" t="s">
        <v>0</v>
      </c>
      <c r="E92" s="18" t="s">
        <v>1081</v>
      </c>
      <c r="F92" s="18" t="s">
        <v>394</v>
      </c>
      <c r="G92" s="14">
        <v>48</v>
      </c>
      <c r="H92" s="14">
        <v>1</v>
      </c>
      <c r="I92" s="14"/>
      <c r="J92" s="14">
        <f t="shared" si="3"/>
        <v>0</v>
      </c>
    </row>
    <row r="93" spans="1:10" ht="28.8" outlineLevel="2" x14ac:dyDescent="0.3">
      <c r="A93" s="18" t="s">
        <v>1084</v>
      </c>
      <c r="B93" s="19" t="s">
        <v>0</v>
      </c>
      <c r="C93" s="19" t="s">
        <v>0</v>
      </c>
      <c r="D93" s="19" t="s">
        <v>0</v>
      </c>
      <c r="E93" s="18" t="s">
        <v>1083</v>
      </c>
      <c r="F93" s="18" t="s">
        <v>394</v>
      </c>
      <c r="G93" s="14">
        <v>127</v>
      </c>
      <c r="H93" s="14">
        <v>1</v>
      </c>
      <c r="I93" s="14"/>
      <c r="J93" s="14">
        <f t="shared" si="3"/>
        <v>0</v>
      </c>
    </row>
    <row r="94" spans="1:10" ht="28.8" outlineLevel="2" x14ac:dyDescent="0.3">
      <c r="A94" s="18" t="s">
        <v>1086</v>
      </c>
      <c r="B94" s="19" t="s">
        <v>0</v>
      </c>
      <c r="C94" s="19" t="s">
        <v>0</v>
      </c>
      <c r="D94" s="19" t="s">
        <v>0</v>
      </c>
      <c r="E94" s="18" t="s">
        <v>1085</v>
      </c>
      <c r="F94" s="18" t="s">
        <v>394</v>
      </c>
      <c r="G94" s="14">
        <v>92</v>
      </c>
      <c r="H94" s="14">
        <v>1</v>
      </c>
      <c r="I94" s="14"/>
      <c r="J94" s="14">
        <f t="shared" si="3"/>
        <v>0</v>
      </c>
    </row>
    <row r="95" spans="1:10" ht="28.8" outlineLevel="2" x14ac:dyDescent="0.3">
      <c r="A95" s="18" t="s">
        <v>1088</v>
      </c>
      <c r="B95" s="19" t="s">
        <v>0</v>
      </c>
      <c r="C95" s="19" t="s">
        <v>0</v>
      </c>
      <c r="D95" s="19" t="s">
        <v>0</v>
      </c>
      <c r="E95" s="18" t="s">
        <v>1087</v>
      </c>
      <c r="F95" s="18" t="s">
        <v>394</v>
      </c>
      <c r="G95" s="14">
        <v>148</v>
      </c>
      <c r="H95" s="14">
        <v>1</v>
      </c>
      <c r="I95" s="14"/>
      <c r="J95" s="14">
        <f t="shared" si="3"/>
        <v>0</v>
      </c>
    </row>
    <row r="96" spans="1:10" ht="28.8" outlineLevel="2" x14ac:dyDescent="0.3">
      <c r="A96" s="18" t="s">
        <v>1090</v>
      </c>
      <c r="B96" s="19" t="s">
        <v>0</v>
      </c>
      <c r="C96" s="19" t="s">
        <v>0</v>
      </c>
      <c r="D96" s="19" t="s">
        <v>0</v>
      </c>
      <c r="E96" s="18" t="s">
        <v>1089</v>
      </c>
      <c r="F96" s="18" t="s">
        <v>394</v>
      </c>
      <c r="G96" s="14">
        <v>27</v>
      </c>
      <c r="H96" s="14">
        <v>1</v>
      </c>
      <c r="I96" s="14"/>
      <c r="J96" s="14">
        <f t="shared" si="3"/>
        <v>0</v>
      </c>
    </row>
    <row r="97" spans="1:10" ht="28.8" outlineLevel="2" x14ac:dyDescent="0.3">
      <c r="A97" s="18" t="s">
        <v>1092</v>
      </c>
      <c r="B97" s="19" t="s">
        <v>0</v>
      </c>
      <c r="C97" s="19" t="s">
        <v>0</v>
      </c>
      <c r="D97" s="19" t="s">
        <v>0</v>
      </c>
      <c r="E97" s="18" t="s">
        <v>1091</v>
      </c>
      <c r="F97" s="18" t="s">
        <v>394</v>
      </c>
      <c r="G97" s="14">
        <v>9</v>
      </c>
      <c r="H97" s="14">
        <v>1</v>
      </c>
      <c r="I97" s="14"/>
      <c r="J97" s="14">
        <f t="shared" si="3"/>
        <v>0</v>
      </c>
    </row>
    <row r="98" spans="1:10" ht="28.8" outlineLevel="2" x14ac:dyDescent="0.3">
      <c r="A98" s="18" t="s">
        <v>1094</v>
      </c>
      <c r="B98" s="19" t="s">
        <v>0</v>
      </c>
      <c r="C98" s="19" t="s">
        <v>0</v>
      </c>
      <c r="D98" s="19" t="s">
        <v>0</v>
      </c>
      <c r="E98" s="18" t="s">
        <v>1093</v>
      </c>
      <c r="F98" s="18" t="s">
        <v>394</v>
      </c>
      <c r="G98" s="14">
        <v>23</v>
      </c>
      <c r="H98" s="14">
        <v>1</v>
      </c>
      <c r="I98" s="14"/>
      <c r="J98" s="14">
        <f t="shared" si="3"/>
        <v>0</v>
      </c>
    </row>
    <row r="99" spans="1:10" ht="28.8" outlineLevel="2" x14ac:dyDescent="0.3">
      <c r="A99" s="18" t="s">
        <v>1096</v>
      </c>
      <c r="B99" s="19" t="s">
        <v>0</v>
      </c>
      <c r="C99" s="19" t="s">
        <v>0</v>
      </c>
      <c r="D99" s="19" t="s">
        <v>0</v>
      </c>
      <c r="E99" s="18" t="s">
        <v>1095</v>
      </c>
      <c r="F99" s="18" t="s">
        <v>394</v>
      </c>
      <c r="G99" s="14">
        <v>18</v>
      </c>
      <c r="H99" s="14">
        <v>1</v>
      </c>
      <c r="I99" s="14"/>
      <c r="J99" s="14">
        <f t="shared" si="3"/>
        <v>0</v>
      </c>
    </row>
    <row r="100" spans="1:10" ht="43.2" outlineLevel="2" x14ac:dyDescent="0.3">
      <c r="A100" s="18" t="s">
        <v>1098</v>
      </c>
      <c r="B100" s="19" t="s">
        <v>0</v>
      </c>
      <c r="C100" s="19" t="s">
        <v>0</v>
      </c>
      <c r="D100" s="19" t="s">
        <v>0</v>
      </c>
      <c r="E100" s="18" t="s">
        <v>1097</v>
      </c>
      <c r="F100" s="18" t="s">
        <v>254</v>
      </c>
      <c r="G100" s="14">
        <v>802.65</v>
      </c>
      <c r="H100" s="14">
        <v>1</v>
      </c>
      <c r="I100" s="14"/>
      <c r="J100" s="14">
        <f t="shared" ref="J100:J131" si="4">ROUND(G100*I100, 2)</f>
        <v>0</v>
      </c>
    </row>
    <row r="101" spans="1:10" ht="28.8" outlineLevel="2" x14ac:dyDescent="0.3">
      <c r="A101" s="18" t="s">
        <v>1100</v>
      </c>
      <c r="B101" s="19" t="s">
        <v>0</v>
      </c>
      <c r="C101" s="19" t="s">
        <v>0</v>
      </c>
      <c r="D101" s="19" t="s">
        <v>0</v>
      </c>
      <c r="E101" s="18" t="s">
        <v>1099</v>
      </c>
      <c r="F101" s="18" t="s">
        <v>254</v>
      </c>
      <c r="G101" s="14">
        <v>802.65</v>
      </c>
      <c r="H101" s="14">
        <v>1</v>
      </c>
      <c r="I101" s="14"/>
      <c r="J101" s="14">
        <f t="shared" si="4"/>
        <v>0</v>
      </c>
    </row>
    <row r="102" spans="1:10" ht="28.8" outlineLevel="2" x14ac:dyDescent="0.3">
      <c r="A102" s="18" t="s">
        <v>1102</v>
      </c>
      <c r="B102" s="19" t="s">
        <v>0</v>
      </c>
      <c r="C102" s="19" t="s">
        <v>0</v>
      </c>
      <c r="D102" s="19" t="s">
        <v>0</v>
      </c>
      <c r="E102" s="18" t="s">
        <v>1101</v>
      </c>
      <c r="F102" s="18" t="s">
        <v>394</v>
      </c>
      <c r="G102" s="14">
        <v>86</v>
      </c>
      <c r="H102" s="14">
        <v>1</v>
      </c>
      <c r="I102" s="14"/>
      <c r="J102" s="14">
        <f t="shared" si="4"/>
        <v>0</v>
      </c>
    </row>
    <row r="103" spans="1:10" ht="28.8" outlineLevel="2" x14ac:dyDescent="0.3">
      <c r="A103" s="18" t="s">
        <v>1104</v>
      </c>
      <c r="B103" s="19" t="s">
        <v>0</v>
      </c>
      <c r="C103" s="19" t="s">
        <v>0</v>
      </c>
      <c r="D103" s="19" t="s">
        <v>0</v>
      </c>
      <c r="E103" s="18" t="s">
        <v>1103</v>
      </c>
      <c r="F103" s="18" t="s">
        <v>394</v>
      </c>
      <c r="G103" s="14">
        <v>92</v>
      </c>
      <c r="H103" s="14">
        <v>1</v>
      </c>
      <c r="I103" s="14"/>
      <c r="J103" s="14">
        <f t="shared" si="4"/>
        <v>0</v>
      </c>
    </row>
    <row r="104" spans="1:10" ht="28.8" outlineLevel="2" x14ac:dyDescent="0.3">
      <c r="A104" s="18" t="s">
        <v>1106</v>
      </c>
      <c r="B104" s="19" t="s">
        <v>0</v>
      </c>
      <c r="C104" s="19" t="s">
        <v>0</v>
      </c>
      <c r="D104" s="19" t="s">
        <v>0</v>
      </c>
      <c r="E104" s="18" t="s">
        <v>1105</v>
      </c>
      <c r="F104" s="18" t="s">
        <v>394</v>
      </c>
      <c r="G104" s="14">
        <v>127</v>
      </c>
      <c r="H104" s="14">
        <v>1</v>
      </c>
      <c r="I104" s="14"/>
      <c r="J104" s="14">
        <f t="shared" si="4"/>
        <v>0</v>
      </c>
    </row>
    <row r="105" spans="1:10" ht="28.8" outlineLevel="2" x14ac:dyDescent="0.3">
      <c r="A105" s="18" t="s">
        <v>1108</v>
      </c>
      <c r="B105" s="19" t="s">
        <v>0</v>
      </c>
      <c r="C105" s="19" t="s">
        <v>0</v>
      </c>
      <c r="D105" s="19" t="s">
        <v>0</v>
      </c>
      <c r="E105" s="18" t="s">
        <v>1107</v>
      </c>
      <c r="F105" s="18" t="s">
        <v>394</v>
      </c>
      <c r="G105" s="14">
        <v>436</v>
      </c>
      <c r="H105" s="14">
        <v>1</v>
      </c>
      <c r="I105" s="14"/>
      <c r="J105" s="14">
        <f t="shared" si="4"/>
        <v>0</v>
      </c>
    </row>
    <row r="106" spans="1:10" ht="28.8" outlineLevel="2" x14ac:dyDescent="0.3">
      <c r="A106" s="18" t="s">
        <v>1110</v>
      </c>
      <c r="B106" s="19" t="s">
        <v>0</v>
      </c>
      <c r="C106" s="19" t="s">
        <v>0</v>
      </c>
      <c r="D106" s="19" t="s">
        <v>0</v>
      </c>
      <c r="E106" s="18" t="s">
        <v>1109</v>
      </c>
      <c r="F106" s="18" t="s">
        <v>394</v>
      </c>
      <c r="G106" s="14">
        <v>682</v>
      </c>
      <c r="H106" s="14">
        <v>1</v>
      </c>
      <c r="I106" s="14"/>
      <c r="J106" s="14">
        <f t="shared" si="4"/>
        <v>0</v>
      </c>
    </row>
    <row r="107" spans="1:10" ht="28.8" outlineLevel="2" x14ac:dyDescent="0.3">
      <c r="A107" s="18" t="s">
        <v>1112</v>
      </c>
      <c r="B107" s="19" t="s">
        <v>0</v>
      </c>
      <c r="C107" s="19" t="s">
        <v>0</v>
      </c>
      <c r="D107" s="19" t="s">
        <v>0</v>
      </c>
      <c r="E107" s="18" t="s">
        <v>1111</v>
      </c>
      <c r="F107" s="18" t="s">
        <v>394</v>
      </c>
      <c r="G107" s="14">
        <v>1428</v>
      </c>
      <c r="H107" s="14">
        <v>1</v>
      </c>
      <c r="I107" s="14"/>
      <c r="J107" s="14">
        <f t="shared" si="4"/>
        <v>0</v>
      </c>
    </row>
    <row r="108" spans="1:10" ht="28.8" outlineLevel="2" x14ac:dyDescent="0.3">
      <c r="A108" s="18" t="s">
        <v>1114</v>
      </c>
      <c r="B108" s="19" t="s">
        <v>0</v>
      </c>
      <c r="C108" s="19" t="s">
        <v>0</v>
      </c>
      <c r="D108" s="19" t="s">
        <v>0</v>
      </c>
      <c r="E108" s="18" t="s">
        <v>1113</v>
      </c>
      <c r="F108" s="18" t="s">
        <v>394</v>
      </c>
      <c r="G108" s="14">
        <v>86</v>
      </c>
      <c r="H108" s="14">
        <v>1</v>
      </c>
      <c r="I108" s="14"/>
      <c r="J108" s="14">
        <f t="shared" si="4"/>
        <v>0</v>
      </c>
    </row>
    <row r="109" spans="1:10" ht="28.8" outlineLevel="2" x14ac:dyDescent="0.3">
      <c r="A109" s="18" t="s">
        <v>1116</v>
      </c>
      <c r="B109" s="19" t="s">
        <v>0</v>
      </c>
      <c r="C109" s="19" t="s">
        <v>0</v>
      </c>
      <c r="D109" s="19" t="s">
        <v>0</v>
      </c>
      <c r="E109" s="18" t="s">
        <v>1115</v>
      </c>
      <c r="F109" s="18" t="s">
        <v>394</v>
      </c>
      <c r="G109" s="14">
        <v>92</v>
      </c>
      <c r="H109" s="14">
        <v>1</v>
      </c>
      <c r="I109" s="14"/>
      <c r="J109" s="14">
        <f t="shared" si="4"/>
        <v>0</v>
      </c>
    </row>
    <row r="110" spans="1:10" ht="28.8" outlineLevel="2" x14ac:dyDescent="0.3">
      <c r="A110" s="18" t="s">
        <v>1118</v>
      </c>
      <c r="B110" s="19" t="s">
        <v>0</v>
      </c>
      <c r="C110" s="19" t="s">
        <v>0</v>
      </c>
      <c r="D110" s="19" t="s">
        <v>0</v>
      </c>
      <c r="E110" s="18" t="s">
        <v>1117</v>
      </c>
      <c r="F110" s="18" t="s">
        <v>394</v>
      </c>
      <c r="G110" s="14">
        <v>127</v>
      </c>
      <c r="H110" s="14">
        <v>1</v>
      </c>
      <c r="I110" s="14"/>
      <c r="J110" s="14">
        <f t="shared" si="4"/>
        <v>0</v>
      </c>
    </row>
    <row r="111" spans="1:10" ht="28.8" outlineLevel="2" x14ac:dyDescent="0.3">
      <c r="A111" s="18" t="s">
        <v>1120</v>
      </c>
      <c r="B111" s="19" t="s">
        <v>0</v>
      </c>
      <c r="C111" s="19" t="s">
        <v>0</v>
      </c>
      <c r="D111" s="19" t="s">
        <v>0</v>
      </c>
      <c r="E111" s="18" t="s">
        <v>1119</v>
      </c>
      <c r="F111" s="18" t="s">
        <v>394</v>
      </c>
      <c r="G111" s="14">
        <v>436</v>
      </c>
      <c r="H111" s="14">
        <v>1</v>
      </c>
      <c r="I111" s="14"/>
      <c r="J111" s="14">
        <f t="shared" si="4"/>
        <v>0</v>
      </c>
    </row>
    <row r="112" spans="1:10" ht="28.8" outlineLevel="2" x14ac:dyDescent="0.3">
      <c r="A112" s="18" t="s">
        <v>1122</v>
      </c>
      <c r="B112" s="19" t="s">
        <v>0</v>
      </c>
      <c r="C112" s="19" t="s">
        <v>0</v>
      </c>
      <c r="D112" s="19" t="s">
        <v>0</v>
      </c>
      <c r="E112" s="18" t="s">
        <v>1121</v>
      </c>
      <c r="F112" s="18" t="s">
        <v>394</v>
      </c>
      <c r="G112" s="14">
        <v>682</v>
      </c>
      <c r="H112" s="14">
        <v>1</v>
      </c>
      <c r="I112" s="14"/>
      <c r="J112" s="14">
        <f t="shared" si="4"/>
        <v>0</v>
      </c>
    </row>
    <row r="113" spans="1:10" ht="28.8" outlineLevel="2" x14ac:dyDescent="0.3">
      <c r="A113" s="18" t="s">
        <v>1124</v>
      </c>
      <c r="B113" s="19" t="s">
        <v>0</v>
      </c>
      <c r="C113" s="19" t="s">
        <v>0</v>
      </c>
      <c r="D113" s="19" t="s">
        <v>0</v>
      </c>
      <c r="E113" s="18" t="s">
        <v>1123</v>
      </c>
      <c r="F113" s="18" t="s">
        <v>394</v>
      </c>
      <c r="G113" s="14">
        <v>1428</v>
      </c>
      <c r="H113" s="14">
        <v>1</v>
      </c>
      <c r="I113" s="14"/>
      <c r="J113" s="14">
        <f t="shared" si="4"/>
        <v>0</v>
      </c>
    </row>
    <row r="114" spans="1:10" ht="28.8" outlineLevel="2" x14ac:dyDescent="0.3">
      <c r="A114" s="18" t="s">
        <v>1126</v>
      </c>
      <c r="B114" s="19" t="s">
        <v>0</v>
      </c>
      <c r="C114" s="19" t="s">
        <v>0</v>
      </c>
      <c r="D114" s="19" t="s">
        <v>0</v>
      </c>
      <c r="E114" s="18" t="s">
        <v>1125</v>
      </c>
      <c r="F114" s="18" t="s">
        <v>415</v>
      </c>
      <c r="G114" s="14">
        <v>2</v>
      </c>
      <c r="H114" s="14">
        <v>1</v>
      </c>
      <c r="I114" s="14"/>
      <c r="J114" s="14">
        <f t="shared" si="4"/>
        <v>0</v>
      </c>
    </row>
    <row r="115" spans="1:10" ht="28.8" outlineLevel="2" x14ac:dyDescent="0.3">
      <c r="A115" s="18" t="s">
        <v>1128</v>
      </c>
      <c r="B115" s="19" t="s">
        <v>0</v>
      </c>
      <c r="C115" s="19" t="s">
        <v>0</v>
      </c>
      <c r="D115" s="19" t="s">
        <v>0</v>
      </c>
      <c r="E115" s="18" t="s">
        <v>1127</v>
      </c>
      <c r="F115" s="18" t="s">
        <v>415</v>
      </c>
      <c r="G115" s="14">
        <v>2</v>
      </c>
      <c r="H115" s="14">
        <v>1</v>
      </c>
      <c r="I115" s="14"/>
      <c r="J115" s="14">
        <f t="shared" si="4"/>
        <v>0</v>
      </c>
    </row>
    <row r="116" spans="1:10" ht="28.8" outlineLevel="2" x14ac:dyDescent="0.3">
      <c r="A116" s="18" t="s">
        <v>1130</v>
      </c>
      <c r="B116" s="19" t="s">
        <v>0</v>
      </c>
      <c r="C116" s="19" t="s">
        <v>0</v>
      </c>
      <c r="D116" s="19" t="s">
        <v>0</v>
      </c>
      <c r="E116" s="18" t="s">
        <v>1129</v>
      </c>
      <c r="F116" s="18" t="s">
        <v>415</v>
      </c>
      <c r="G116" s="14">
        <v>1</v>
      </c>
      <c r="H116" s="14">
        <v>1</v>
      </c>
      <c r="I116" s="14"/>
      <c r="J116" s="14">
        <f t="shared" si="4"/>
        <v>0</v>
      </c>
    </row>
    <row r="117" spans="1:10" ht="28.8" outlineLevel="2" x14ac:dyDescent="0.3">
      <c r="A117" s="18" t="s">
        <v>1132</v>
      </c>
      <c r="B117" s="19" t="s">
        <v>0</v>
      </c>
      <c r="C117" s="19" t="s">
        <v>0</v>
      </c>
      <c r="D117" s="19" t="s">
        <v>0</v>
      </c>
      <c r="E117" s="18" t="s">
        <v>1131</v>
      </c>
      <c r="F117" s="18" t="s">
        <v>415</v>
      </c>
      <c r="G117" s="14">
        <v>1</v>
      </c>
      <c r="H117" s="14">
        <v>1</v>
      </c>
      <c r="I117" s="14"/>
      <c r="J117" s="14">
        <f t="shared" si="4"/>
        <v>0</v>
      </c>
    </row>
    <row r="118" spans="1:10" outlineLevel="2" x14ac:dyDescent="0.3">
      <c r="A118" s="18" t="s">
        <v>1134</v>
      </c>
      <c r="B118" s="19" t="s">
        <v>0</v>
      </c>
      <c r="C118" s="19" t="s">
        <v>0</v>
      </c>
      <c r="D118" s="19" t="s">
        <v>0</v>
      </c>
      <c r="E118" s="25" t="s">
        <v>1133</v>
      </c>
      <c r="F118" s="18" t="s">
        <v>415</v>
      </c>
      <c r="G118" s="14">
        <v>1</v>
      </c>
      <c r="H118" s="14">
        <v>1</v>
      </c>
      <c r="I118" s="14"/>
      <c r="J118" s="14">
        <f t="shared" si="4"/>
        <v>0</v>
      </c>
    </row>
    <row r="119" spans="1:10" outlineLevel="2" x14ac:dyDescent="0.3">
      <c r="A119" s="18" t="s">
        <v>1136</v>
      </c>
      <c r="B119" s="19" t="s">
        <v>0</v>
      </c>
      <c r="C119" s="19" t="s">
        <v>0</v>
      </c>
      <c r="D119" s="19" t="s">
        <v>0</v>
      </c>
      <c r="E119" s="18" t="s">
        <v>1135</v>
      </c>
      <c r="F119" s="18" t="s">
        <v>415</v>
      </c>
      <c r="G119" s="14">
        <v>2</v>
      </c>
      <c r="H119" s="14">
        <v>1</v>
      </c>
      <c r="I119" s="14"/>
      <c r="J119" s="14">
        <f t="shared" si="4"/>
        <v>0</v>
      </c>
    </row>
    <row r="120" spans="1:10" outlineLevel="2" x14ac:dyDescent="0.3">
      <c r="A120" s="18" t="s">
        <v>1138</v>
      </c>
      <c r="B120" s="19" t="s">
        <v>0</v>
      </c>
      <c r="C120" s="19" t="s">
        <v>0</v>
      </c>
      <c r="D120" s="19" t="s">
        <v>0</v>
      </c>
      <c r="E120" s="18" t="s">
        <v>1137</v>
      </c>
      <c r="F120" s="18" t="s">
        <v>415</v>
      </c>
      <c r="G120" s="14">
        <v>3</v>
      </c>
      <c r="H120" s="14">
        <v>1</v>
      </c>
      <c r="I120" s="14"/>
      <c r="J120" s="14">
        <f t="shared" si="4"/>
        <v>0</v>
      </c>
    </row>
    <row r="121" spans="1:10" outlineLevel="2" x14ac:dyDescent="0.3">
      <c r="A121" s="18" t="s">
        <v>1140</v>
      </c>
      <c r="B121" s="19" t="s">
        <v>0</v>
      </c>
      <c r="C121" s="19" t="s">
        <v>0</v>
      </c>
      <c r="D121" s="19" t="s">
        <v>0</v>
      </c>
      <c r="E121" s="18" t="s">
        <v>1139</v>
      </c>
      <c r="F121" s="18" t="s">
        <v>415</v>
      </c>
      <c r="G121" s="14">
        <v>4</v>
      </c>
      <c r="H121" s="14">
        <v>1</v>
      </c>
      <c r="I121" s="14"/>
      <c r="J121" s="14">
        <f t="shared" si="4"/>
        <v>0</v>
      </c>
    </row>
    <row r="122" spans="1:10" outlineLevel="2" x14ac:dyDescent="0.3">
      <c r="A122" s="18" t="s">
        <v>1142</v>
      </c>
      <c r="B122" s="19" t="s">
        <v>0</v>
      </c>
      <c r="C122" s="19" t="s">
        <v>0</v>
      </c>
      <c r="D122" s="19" t="s">
        <v>0</v>
      </c>
      <c r="E122" s="18" t="s">
        <v>1141</v>
      </c>
      <c r="F122" s="18" t="s">
        <v>415</v>
      </c>
      <c r="G122" s="14">
        <v>9</v>
      </c>
      <c r="H122" s="14">
        <v>1</v>
      </c>
      <c r="I122" s="14"/>
      <c r="J122" s="14">
        <f t="shared" si="4"/>
        <v>0</v>
      </c>
    </row>
    <row r="123" spans="1:10" outlineLevel="2" x14ac:dyDescent="0.3">
      <c r="A123" s="18" t="s">
        <v>1144</v>
      </c>
      <c r="B123" s="19" t="s">
        <v>0</v>
      </c>
      <c r="C123" s="19" t="s">
        <v>0</v>
      </c>
      <c r="D123" s="19" t="s">
        <v>0</v>
      </c>
      <c r="E123" s="18" t="s">
        <v>1143</v>
      </c>
      <c r="F123" s="18" t="s">
        <v>415</v>
      </c>
      <c r="G123" s="14">
        <v>1</v>
      </c>
      <c r="H123" s="14">
        <v>1</v>
      </c>
      <c r="I123" s="14"/>
      <c r="J123" s="14">
        <f t="shared" si="4"/>
        <v>0</v>
      </c>
    </row>
    <row r="124" spans="1:10" outlineLevel="2" x14ac:dyDescent="0.3">
      <c r="A124" s="18" t="s">
        <v>1146</v>
      </c>
      <c r="B124" s="19" t="s">
        <v>0</v>
      </c>
      <c r="C124" s="19" t="s">
        <v>0</v>
      </c>
      <c r="D124" s="19" t="s">
        <v>0</v>
      </c>
      <c r="E124" s="18" t="s">
        <v>1145</v>
      </c>
      <c r="F124" s="18" t="s">
        <v>415</v>
      </c>
      <c r="G124" s="14">
        <v>18</v>
      </c>
      <c r="H124" s="14">
        <v>1</v>
      </c>
      <c r="I124" s="14"/>
      <c r="J124" s="14">
        <f t="shared" si="4"/>
        <v>0</v>
      </c>
    </row>
    <row r="125" spans="1:10" outlineLevel="2" x14ac:dyDescent="0.3">
      <c r="A125" s="18" t="s">
        <v>1148</v>
      </c>
      <c r="B125" s="19" t="s">
        <v>0</v>
      </c>
      <c r="C125" s="19" t="s">
        <v>0</v>
      </c>
      <c r="D125" s="19" t="s">
        <v>0</v>
      </c>
      <c r="E125" s="18" t="s">
        <v>1147</v>
      </c>
      <c r="F125" s="18" t="s">
        <v>415</v>
      </c>
      <c r="G125" s="14">
        <v>22</v>
      </c>
      <c r="H125" s="14">
        <v>1</v>
      </c>
      <c r="I125" s="14"/>
      <c r="J125" s="14">
        <f t="shared" si="4"/>
        <v>0</v>
      </c>
    </row>
    <row r="126" spans="1:10" outlineLevel="2" x14ac:dyDescent="0.3">
      <c r="A126" s="18" t="s">
        <v>1150</v>
      </c>
      <c r="B126" s="19" t="s">
        <v>0</v>
      </c>
      <c r="C126" s="19" t="s">
        <v>0</v>
      </c>
      <c r="D126" s="19" t="s">
        <v>0</v>
      </c>
      <c r="E126" s="18" t="s">
        <v>1149</v>
      </c>
      <c r="F126" s="18" t="s">
        <v>415</v>
      </c>
      <c r="G126" s="14">
        <v>9</v>
      </c>
      <c r="H126" s="14">
        <v>1</v>
      </c>
      <c r="I126" s="14"/>
      <c r="J126" s="14">
        <f t="shared" si="4"/>
        <v>0</v>
      </c>
    </row>
    <row r="127" spans="1:10" outlineLevel="2" x14ac:dyDescent="0.3">
      <c r="A127" s="18" t="s">
        <v>1152</v>
      </c>
      <c r="B127" s="19" t="s">
        <v>0</v>
      </c>
      <c r="C127" s="19" t="s">
        <v>0</v>
      </c>
      <c r="D127" s="19" t="s">
        <v>0</v>
      </c>
      <c r="E127" s="18" t="s">
        <v>1151</v>
      </c>
      <c r="F127" s="18" t="s">
        <v>415</v>
      </c>
      <c r="G127" s="14">
        <v>7</v>
      </c>
      <c r="H127" s="14">
        <v>1</v>
      </c>
      <c r="I127" s="14"/>
      <c r="J127" s="14">
        <f t="shared" si="4"/>
        <v>0</v>
      </c>
    </row>
    <row r="128" spans="1:10" outlineLevel="2" x14ac:dyDescent="0.3">
      <c r="A128" s="18" t="s">
        <v>1154</v>
      </c>
      <c r="B128" s="19" t="s">
        <v>0</v>
      </c>
      <c r="C128" s="19" t="s">
        <v>0</v>
      </c>
      <c r="D128" s="19" t="s">
        <v>0</v>
      </c>
      <c r="E128" s="18" t="s">
        <v>1153</v>
      </c>
      <c r="F128" s="18" t="s">
        <v>415</v>
      </c>
      <c r="G128" s="14">
        <v>2</v>
      </c>
      <c r="H128" s="14">
        <v>1</v>
      </c>
      <c r="I128" s="14"/>
      <c r="J128" s="14">
        <f t="shared" si="4"/>
        <v>0</v>
      </c>
    </row>
    <row r="129" spans="1:10" outlineLevel="2" x14ac:dyDescent="0.3">
      <c r="A129" s="18" t="s">
        <v>1156</v>
      </c>
      <c r="B129" s="19" t="s">
        <v>0</v>
      </c>
      <c r="C129" s="19" t="s">
        <v>0</v>
      </c>
      <c r="D129" s="19" t="s">
        <v>0</v>
      </c>
      <c r="E129" s="18" t="s">
        <v>1155</v>
      </c>
      <c r="F129" s="18" t="s">
        <v>415</v>
      </c>
      <c r="G129" s="14">
        <v>4</v>
      </c>
      <c r="H129" s="14">
        <v>1</v>
      </c>
      <c r="I129" s="14"/>
      <c r="J129" s="14">
        <f t="shared" si="4"/>
        <v>0</v>
      </c>
    </row>
    <row r="130" spans="1:10" outlineLevel="2" x14ac:dyDescent="0.3">
      <c r="A130" s="18" t="s">
        <v>1158</v>
      </c>
      <c r="B130" s="19" t="s">
        <v>0</v>
      </c>
      <c r="C130" s="19" t="s">
        <v>0</v>
      </c>
      <c r="D130" s="19" t="s">
        <v>0</v>
      </c>
      <c r="E130" s="18" t="s">
        <v>1157</v>
      </c>
      <c r="F130" s="18" t="s">
        <v>415</v>
      </c>
      <c r="G130" s="14">
        <v>6</v>
      </c>
      <c r="H130" s="14">
        <v>1</v>
      </c>
      <c r="I130" s="14"/>
      <c r="J130" s="14">
        <f t="shared" si="4"/>
        <v>0</v>
      </c>
    </row>
    <row r="131" spans="1:10" outlineLevel="2" x14ac:dyDescent="0.3">
      <c r="A131" s="18" t="s">
        <v>1160</v>
      </c>
      <c r="B131" s="19" t="s">
        <v>0</v>
      </c>
      <c r="C131" s="19" t="s">
        <v>0</v>
      </c>
      <c r="D131" s="19" t="s">
        <v>0</v>
      </c>
      <c r="E131" s="18" t="s">
        <v>1159</v>
      </c>
      <c r="F131" s="18" t="s">
        <v>415</v>
      </c>
      <c r="G131" s="14">
        <v>27</v>
      </c>
      <c r="H131" s="14">
        <v>1</v>
      </c>
      <c r="I131" s="14"/>
      <c r="J131" s="14">
        <f t="shared" si="4"/>
        <v>0</v>
      </c>
    </row>
    <row r="132" spans="1:10" ht="28.8" outlineLevel="2" x14ac:dyDescent="0.3">
      <c r="A132" s="18" t="s">
        <v>1162</v>
      </c>
      <c r="B132" s="19" t="s">
        <v>0</v>
      </c>
      <c r="C132" s="19" t="s">
        <v>0</v>
      </c>
      <c r="D132" s="19" t="s">
        <v>0</v>
      </c>
      <c r="E132" s="18" t="s">
        <v>1161</v>
      </c>
      <c r="F132" s="18" t="s">
        <v>415</v>
      </c>
      <c r="G132" s="14">
        <v>27</v>
      </c>
      <c r="H132" s="14">
        <v>1</v>
      </c>
      <c r="I132" s="14"/>
      <c r="J132" s="14">
        <f t="shared" ref="J132:J140" si="5">ROUND(G132*I132, 2)</f>
        <v>0</v>
      </c>
    </row>
    <row r="133" spans="1:10" outlineLevel="2" x14ac:dyDescent="0.3">
      <c r="A133" s="18" t="s">
        <v>1164</v>
      </c>
      <c r="B133" s="19" t="s">
        <v>0</v>
      </c>
      <c r="C133" s="19" t="s">
        <v>0</v>
      </c>
      <c r="D133" s="19" t="s">
        <v>0</v>
      </c>
      <c r="E133" s="18" t="s">
        <v>1163</v>
      </c>
      <c r="F133" s="18" t="s">
        <v>415</v>
      </c>
      <c r="G133" s="14">
        <v>11</v>
      </c>
      <c r="H133" s="14">
        <v>1</v>
      </c>
      <c r="I133" s="14"/>
      <c r="J133" s="14">
        <f t="shared" si="5"/>
        <v>0</v>
      </c>
    </row>
    <row r="134" spans="1:10" outlineLevel="2" x14ac:dyDescent="0.3">
      <c r="A134" s="18" t="s">
        <v>1166</v>
      </c>
      <c r="B134" s="19" t="s">
        <v>0</v>
      </c>
      <c r="C134" s="19" t="s">
        <v>0</v>
      </c>
      <c r="D134" s="19" t="s">
        <v>0</v>
      </c>
      <c r="E134" s="18" t="s">
        <v>1165</v>
      </c>
      <c r="F134" s="18" t="s">
        <v>415</v>
      </c>
      <c r="G134" s="14">
        <v>7</v>
      </c>
      <c r="H134" s="14">
        <v>1</v>
      </c>
      <c r="I134" s="14"/>
      <c r="J134" s="14">
        <f t="shared" si="5"/>
        <v>0</v>
      </c>
    </row>
    <row r="135" spans="1:10" ht="28.8" outlineLevel="2" x14ac:dyDescent="0.3">
      <c r="A135" s="18" t="s">
        <v>1168</v>
      </c>
      <c r="B135" s="19" t="s">
        <v>0</v>
      </c>
      <c r="C135" s="19" t="s">
        <v>0</v>
      </c>
      <c r="D135" s="19" t="s">
        <v>0</v>
      </c>
      <c r="E135" s="18" t="s">
        <v>1167</v>
      </c>
      <c r="F135" s="18" t="s">
        <v>415</v>
      </c>
      <c r="G135" s="14">
        <v>28</v>
      </c>
      <c r="H135" s="14">
        <v>1</v>
      </c>
      <c r="I135" s="14"/>
      <c r="J135" s="14">
        <f t="shared" si="5"/>
        <v>0</v>
      </c>
    </row>
    <row r="136" spans="1:10" outlineLevel="2" x14ac:dyDescent="0.3">
      <c r="A136" s="18" t="s">
        <v>1170</v>
      </c>
      <c r="B136" s="19" t="s">
        <v>0</v>
      </c>
      <c r="C136" s="19" t="s">
        <v>0</v>
      </c>
      <c r="D136" s="19" t="s">
        <v>0</v>
      </c>
      <c r="E136" s="18" t="s">
        <v>1169</v>
      </c>
      <c r="F136" s="18" t="s">
        <v>415</v>
      </c>
      <c r="G136" s="14">
        <v>14</v>
      </c>
      <c r="H136" s="14">
        <v>1</v>
      </c>
      <c r="I136" s="14"/>
      <c r="J136" s="14">
        <f t="shared" si="5"/>
        <v>0</v>
      </c>
    </row>
    <row r="137" spans="1:10" ht="28.8" outlineLevel="2" x14ac:dyDescent="0.3">
      <c r="A137" s="18" t="s">
        <v>1172</v>
      </c>
      <c r="B137" s="19" t="s">
        <v>0</v>
      </c>
      <c r="C137" s="19" t="s">
        <v>0</v>
      </c>
      <c r="D137" s="19" t="s">
        <v>0</v>
      </c>
      <c r="E137" s="18" t="s">
        <v>1171</v>
      </c>
      <c r="F137" s="18" t="s">
        <v>394</v>
      </c>
      <c r="G137" s="14">
        <v>603</v>
      </c>
      <c r="H137" s="14">
        <v>1</v>
      </c>
      <c r="I137" s="14"/>
      <c r="J137" s="14">
        <f t="shared" si="5"/>
        <v>0</v>
      </c>
    </row>
    <row r="138" spans="1:10" ht="28.8" outlineLevel="2" x14ac:dyDescent="0.3">
      <c r="A138" s="18" t="s">
        <v>1174</v>
      </c>
      <c r="B138" s="19" t="s">
        <v>0</v>
      </c>
      <c r="C138" s="19" t="s">
        <v>0</v>
      </c>
      <c r="D138" s="19" t="s">
        <v>0</v>
      </c>
      <c r="E138" s="18" t="s">
        <v>1173</v>
      </c>
      <c r="F138" s="18" t="s">
        <v>394</v>
      </c>
      <c r="G138" s="14">
        <v>2851</v>
      </c>
      <c r="H138" s="14">
        <v>1</v>
      </c>
      <c r="I138" s="14"/>
      <c r="J138" s="14">
        <f t="shared" si="5"/>
        <v>0</v>
      </c>
    </row>
    <row r="139" spans="1:10" outlineLevel="2" x14ac:dyDescent="0.3">
      <c r="A139" s="18" t="s">
        <v>1176</v>
      </c>
      <c r="B139" s="19" t="s">
        <v>0</v>
      </c>
      <c r="C139" s="19" t="s">
        <v>0</v>
      </c>
      <c r="D139" s="19" t="s">
        <v>0</v>
      </c>
      <c r="E139" s="18" t="s">
        <v>1175</v>
      </c>
      <c r="F139" s="18" t="s">
        <v>394</v>
      </c>
      <c r="G139" s="14">
        <v>3454</v>
      </c>
      <c r="H139" s="14">
        <v>2</v>
      </c>
      <c r="I139" s="14"/>
      <c r="J139" s="14">
        <f t="shared" si="5"/>
        <v>0</v>
      </c>
    </row>
    <row r="140" spans="1:10" outlineLevel="2" x14ac:dyDescent="0.3">
      <c r="A140" s="18" t="s">
        <v>1178</v>
      </c>
      <c r="B140" s="19" t="s">
        <v>0</v>
      </c>
      <c r="C140" s="19" t="s">
        <v>0</v>
      </c>
      <c r="D140" s="19" t="s">
        <v>0</v>
      </c>
      <c r="E140" s="18" t="s">
        <v>1177</v>
      </c>
      <c r="F140" s="18" t="s">
        <v>415</v>
      </c>
      <c r="G140" s="14">
        <v>0</v>
      </c>
      <c r="H140" s="14">
        <v>1</v>
      </c>
      <c r="I140" s="14"/>
      <c r="J140" s="14">
        <f t="shared" si="5"/>
        <v>0</v>
      </c>
    </row>
    <row r="141" spans="1:10" outlineLevel="1" x14ac:dyDescent="0.3">
      <c r="A141" s="9" t="s">
        <v>1179</v>
      </c>
      <c r="B141" s="6" t="s">
        <v>0</v>
      </c>
      <c r="C141" s="6" t="s">
        <v>0</v>
      </c>
      <c r="D141" s="6" t="s">
        <v>0</v>
      </c>
      <c r="E141" s="9" t="s">
        <v>228</v>
      </c>
      <c r="F141" s="6" t="s">
        <v>0</v>
      </c>
      <c r="G141" s="6" t="s">
        <v>0</v>
      </c>
      <c r="H141" s="6" t="s">
        <v>0</v>
      </c>
      <c r="I141" s="6" t="s">
        <v>0</v>
      </c>
      <c r="J141" s="21">
        <f>SUM(J142:J210)</f>
        <v>0</v>
      </c>
    </row>
    <row r="142" spans="1:10" ht="28.8" outlineLevel="2" x14ac:dyDescent="0.3">
      <c r="A142" s="18" t="s">
        <v>1181</v>
      </c>
      <c r="B142" s="19" t="s">
        <v>0</v>
      </c>
      <c r="C142" s="19" t="s">
        <v>0</v>
      </c>
      <c r="D142" s="19" t="s">
        <v>0</v>
      </c>
      <c r="E142" s="18" t="s">
        <v>1180</v>
      </c>
      <c r="F142" s="18" t="s">
        <v>250</v>
      </c>
      <c r="G142" s="14">
        <v>155.52000000000001</v>
      </c>
      <c r="H142" s="14">
        <v>1</v>
      </c>
      <c r="I142" s="14"/>
      <c r="J142" s="14">
        <f t="shared" ref="J142:J173" si="6">ROUND(G142*I142, 2)</f>
        <v>0</v>
      </c>
    </row>
    <row r="143" spans="1:10" ht="28.8" outlineLevel="2" x14ac:dyDescent="0.3">
      <c r="A143" s="18" t="s">
        <v>1182</v>
      </c>
      <c r="B143" s="19" t="s">
        <v>0</v>
      </c>
      <c r="C143" s="19" t="s">
        <v>0</v>
      </c>
      <c r="D143" s="19" t="s">
        <v>0</v>
      </c>
      <c r="E143" s="18" t="s">
        <v>948</v>
      </c>
      <c r="F143" s="18" t="s">
        <v>250</v>
      </c>
      <c r="G143" s="14">
        <v>17.28</v>
      </c>
      <c r="H143" s="14">
        <v>1</v>
      </c>
      <c r="I143" s="14"/>
      <c r="J143" s="14">
        <f t="shared" si="6"/>
        <v>0</v>
      </c>
    </row>
    <row r="144" spans="1:10" ht="28.8" outlineLevel="2" x14ac:dyDescent="0.3">
      <c r="A144" s="18" t="s">
        <v>1184</v>
      </c>
      <c r="B144" s="19" t="s">
        <v>0</v>
      </c>
      <c r="C144" s="19" t="s">
        <v>0</v>
      </c>
      <c r="D144" s="19" t="s">
        <v>0</v>
      </c>
      <c r="E144" s="18" t="s">
        <v>1183</v>
      </c>
      <c r="F144" s="18" t="s">
        <v>394</v>
      </c>
      <c r="G144" s="14">
        <v>17</v>
      </c>
      <c r="H144" s="14">
        <v>1</v>
      </c>
      <c r="I144" s="14"/>
      <c r="J144" s="14">
        <f t="shared" si="6"/>
        <v>0</v>
      </c>
    </row>
    <row r="145" spans="1:10" ht="28.8" outlineLevel="2" x14ac:dyDescent="0.3">
      <c r="A145" s="18" t="s">
        <v>1186</v>
      </c>
      <c r="B145" s="19" t="s">
        <v>0</v>
      </c>
      <c r="C145" s="19" t="s">
        <v>0</v>
      </c>
      <c r="D145" s="19" t="s">
        <v>0</v>
      </c>
      <c r="E145" s="18" t="s">
        <v>1185</v>
      </c>
      <c r="F145" s="18" t="s">
        <v>394</v>
      </c>
      <c r="G145" s="14">
        <v>217</v>
      </c>
      <c r="H145" s="14">
        <v>1</v>
      </c>
      <c r="I145" s="14"/>
      <c r="J145" s="14">
        <f t="shared" si="6"/>
        <v>0</v>
      </c>
    </row>
    <row r="146" spans="1:10" ht="28.8" outlineLevel="2" x14ac:dyDescent="0.3">
      <c r="A146" s="18" t="s">
        <v>1188</v>
      </c>
      <c r="B146" s="19" t="s">
        <v>0</v>
      </c>
      <c r="C146" s="19" t="s">
        <v>0</v>
      </c>
      <c r="D146" s="19" t="s">
        <v>0</v>
      </c>
      <c r="E146" s="18" t="s">
        <v>1187</v>
      </c>
      <c r="F146" s="18" t="s">
        <v>394</v>
      </c>
      <c r="G146" s="14">
        <v>37</v>
      </c>
      <c r="H146" s="14">
        <v>1</v>
      </c>
      <c r="I146" s="14"/>
      <c r="J146" s="14">
        <f t="shared" si="6"/>
        <v>0</v>
      </c>
    </row>
    <row r="147" spans="1:10" ht="28.8" outlineLevel="2" x14ac:dyDescent="0.3">
      <c r="A147" s="18" t="s">
        <v>1190</v>
      </c>
      <c r="B147" s="19" t="s">
        <v>0</v>
      </c>
      <c r="C147" s="19" t="s">
        <v>0</v>
      </c>
      <c r="D147" s="19" t="s">
        <v>0</v>
      </c>
      <c r="E147" s="18" t="s">
        <v>1189</v>
      </c>
      <c r="F147" s="18" t="s">
        <v>394</v>
      </c>
      <c r="G147" s="14">
        <v>11</v>
      </c>
      <c r="H147" s="14">
        <v>1</v>
      </c>
      <c r="I147" s="14"/>
      <c r="J147" s="14">
        <f t="shared" si="6"/>
        <v>0</v>
      </c>
    </row>
    <row r="148" spans="1:10" ht="28.8" outlineLevel="2" x14ac:dyDescent="0.3">
      <c r="A148" s="18" t="s">
        <v>1192</v>
      </c>
      <c r="B148" s="19" t="s">
        <v>0</v>
      </c>
      <c r="C148" s="19" t="s">
        <v>0</v>
      </c>
      <c r="D148" s="19" t="s">
        <v>0</v>
      </c>
      <c r="E148" s="18" t="s">
        <v>1191</v>
      </c>
      <c r="F148" s="18" t="s">
        <v>394</v>
      </c>
      <c r="G148" s="14">
        <v>6</v>
      </c>
      <c r="H148" s="14">
        <v>1</v>
      </c>
      <c r="I148" s="14"/>
      <c r="J148" s="14">
        <f t="shared" si="6"/>
        <v>0</v>
      </c>
    </row>
    <row r="149" spans="1:10" ht="28.8" outlineLevel="2" x14ac:dyDescent="0.3">
      <c r="A149" s="18" t="s">
        <v>1193</v>
      </c>
      <c r="B149" s="19" t="s">
        <v>0</v>
      </c>
      <c r="C149" s="19" t="s">
        <v>0</v>
      </c>
      <c r="D149" s="19" t="s">
        <v>0</v>
      </c>
      <c r="E149" s="18" t="s">
        <v>961</v>
      </c>
      <c r="F149" s="18" t="s">
        <v>250</v>
      </c>
      <c r="G149" s="14">
        <v>51.84</v>
      </c>
      <c r="H149" s="14">
        <v>1</v>
      </c>
      <c r="I149" s="14"/>
      <c r="J149" s="14">
        <f t="shared" si="6"/>
        <v>0</v>
      </c>
    </row>
    <row r="150" spans="1:10" ht="28.8" outlineLevel="2" x14ac:dyDescent="0.3">
      <c r="A150" s="18" t="s">
        <v>1195</v>
      </c>
      <c r="B150" s="19" t="s">
        <v>0</v>
      </c>
      <c r="C150" s="19" t="s">
        <v>0</v>
      </c>
      <c r="D150" s="19" t="s">
        <v>0</v>
      </c>
      <c r="E150" s="18" t="s">
        <v>1194</v>
      </c>
      <c r="F150" s="18" t="s">
        <v>250</v>
      </c>
      <c r="G150" s="14">
        <v>86.4</v>
      </c>
      <c r="H150" s="14">
        <v>1</v>
      </c>
      <c r="I150" s="14"/>
      <c r="J150" s="14">
        <f t="shared" si="6"/>
        <v>0</v>
      </c>
    </row>
    <row r="151" spans="1:10" ht="28.8" outlineLevel="2" x14ac:dyDescent="0.3">
      <c r="A151" s="18" t="s">
        <v>1196</v>
      </c>
      <c r="B151" s="19" t="s">
        <v>0</v>
      </c>
      <c r="C151" s="19" t="s">
        <v>0</v>
      </c>
      <c r="D151" s="19" t="s">
        <v>0</v>
      </c>
      <c r="E151" s="18" t="s">
        <v>967</v>
      </c>
      <c r="F151" s="18" t="s">
        <v>250</v>
      </c>
      <c r="G151" s="14">
        <v>86.4</v>
      </c>
      <c r="H151" s="14">
        <v>1</v>
      </c>
      <c r="I151" s="14"/>
      <c r="J151" s="14">
        <f t="shared" si="6"/>
        <v>0</v>
      </c>
    </row>
    <row r="152" spans="1:10" ht="28.8" outlineLevel="2" x14ac:dyDescent="0.3">
      <c r="A152" s="18" t="s">
        <v>1198</v>
      </c>
      <c r="B152" s="19" t="s">
        <v>0</v>
      </c>
      <c r="C152" s="19" t="s">
        <v>0</v>
      </c>
      <c r="D152" s="19" t="s">
        <v>0</v>
      </c>
      <c r="E152" s="18" t="s">
        <v>1197</v>
      </c>
      <c r="F152" s="18" t="s">
        <v>250</v>
      </c>
      <c r="G152" s="14">
        <v>69.12</v>
      </c>
      <c r="H152" s="14">
        <v>1</v>
      </c>
      <c r="I152" s="14"/>
      <c r="J152" s="14">
        <f t="shared" si="6"/>
        <v>0</v>
      </c>
    </row>
    <row r="153" spans="1:10" ht="28.8" outlineLevel="2" x14ac:dyDescent="0.3">
      <c r="A153" s="18" t="s">
        <v>1200</v>
      </c>
      <c r="B153" s="19" t="s">
        <v>0</v>
      </c>
      <c r="C153" s="19" t="s">
        <v>0</v>
      </c>
      <c r="D153" s="19" t="s">
        <v>0</v>
      </c>
      <c r="E153" s="18" t="s">
        <v>1199</v>
      </c>
      <c r="F153" s="18" t="s">
        <v>250</v>
      </c>
      <c r="G153" s="14">
        <v>69.12</v>
      </c>
      <c r="H153" s="14">
        <v>19</v>
      </c>
      <c r="I153" s="14"/>
      <c r="J153" s="14">
        <f t="shared" si="6"/>
        <v>0</v>
      </c>
    </row>
    <row r="154" spans="1:10" outlineLevel="2" x14ac:dyDescent="0.3">
      <c r="A154" s="18" t="s">
        <v>1201</v>
      </c>
      <c r="B154" s="19" t="s">
        <v>0</v>
      </c>
      <c r="C154" s="19" t="s">
        <v>0</v>
      </c>
      <c r="D154" s="19" t="s">
        <v>0</v>
      </c>
      <c r="E154" s="18" t="s">
        <v>973</v>
      </c>
      <c r="F154" s="18" t="s">
        <v>250</v>
      </c>
      <c r="G154" s="14">
        <v>69.12</v>
      </c>
      <c r="H154" s="14">
        <v>1</v>
      </c>
      <c r="I154" s="14"/>
      <c r="J154" s="14">
        <f t="shared" si="6"/>
        <v>0</v>
      </c>
    </row>
    <row r="155" spans="1:10" ht="28.8" outlineLevel="2" x14ac:dyDescent="0.3">
      <c r="A155" s="18" t="s">
        <v>1203</v>
      </c>
      <c r="B155" s="19" t="s">
        <v>0</v>
      </c>
      <c r="C155" s="19" t="s">
        <v>0</v>
      </c>
      <c r="D155" s="19" t="s">
        <v>0</v>
      </c>
      <c r="E155" s="18" t="s">
        <v>1202</v>
      </c>
      <c r="F155" s="18" t="s">
        <v>394</v>
      </c>
      <c r="G155" s="14">
        <v>272</v>
      </c>
      <c r="H155" s="14">
        <v>1</v>
      </c>
      <c r="I155" s="14"/>
      <c r="J155" s="14">
        <f t="shared" si="6"/>
        <v>0</v>
      </c>
    </row>
    <row r="156" spans="1:10" ht="28.8" outlineLevel="2" x14ac:dyDescent="0.3">
      <c r="A156" s="18" t="s">
        <v>1205</v>
      </c>
      <c r="B156" s="19" t="s">
        <v>0</v>
      </c>
      <c r="C156" s="19" t="s">
        <v>0</v>
      </c>
      <c r="D156" s="19" t="s">
        <v>0</v>
      </c>
      <c r="E156" s="18" t="s">
        <v>1204</v>
      </c>
      <c r="F156" s="18" t="s">
        <v>394</v>
      </c>
      <c r="G156" s="14">
        <v>96</v>
      </c>
      <c r="H156" s="14">
        <v>1</v>
      </c>
      <c r="I156" s="14"/>
      <c r="J156" s="14">
        <f t="shared" si="6"/>
        <v>0</v>
      </c>
    </row>
    <row r="157" spans="1:10" ht="28.8" outlineLevel="2" x14ac:dyDescent="0.3">
      <c r="A157" s="18" t="s">
        <v>1207</v>
      </c>
      <c r="B157" s="19" t="s">
        <v>0</v>
      </c>
      <c r="C157" s="19" t="s">
        <v>0</v>
      </c>
      <c r="D157" s="19" t="s">
        <v>0</v>
      </c>
      <c r="E157" s="18" t="s">
        <v>1206</v>
      </c>
      <c r="F157" s="18" t="s">
        <v>415</v>
      </c>
      <c r="G157" s="14">
        <v>3</v>
      </c>
      <c r="H157" s="14">
        <v>1</v>
      </c>
      <c r="I157" s="14"/>
      <c r="J157" s="14">
        <f t="shared" si="6"/>
        <v>0</v>
      </c>
    </row>
    <row r="158" spans="1:10" ht="28.8" outlineLevel="2" x14ac:dyDescent="0.3">
      <c r="A158" s="18" t="s">
        <v>1209</v>
      </c>
      <c r="B158" s="19" t="s">
        <v>0</v>
      </c>
      <c r="C158" s="19" t="s">
        <v>0</v>
      </c>
      <c r="D158" s="19" t="s">
        <v>0</v>
      </c>
      <c r="E158" s="18" t="s">
        <v>1208</v>
      </c>
      <c r="F158" s="18" t="s">
        <v>415</v>
      </c>
      <c r="G158" s="14">
        <v>16</v>
      </c>
      <c r="H158" s="14">
        <v>1</v>
      </c>
      <c r="I158" s="14"/>
      <c r="J158" s="14">
        <f t="shared" si="6"/>
        <v>0</v>
      </c>
    </row>
    <row r="159" spans="1:10" ht="28.8" outlineLevel="2" x14ac:dyDescent="0.3">
      <c r="A159" s="18" t="s">
        <v>1211</v>
      </c>
      <c r="B159" s="19" t="s">
        <v>0</v>
      </c>
      <c r="C159" s="19" t="s">
        <v>0</v>
      </c>
      <c r="D159" s="19" t="s">
        <v>0</v>
      </c>
      <c r="E159" s="18" t="s">
        <v>1210</v>
      </c>
      <c r="F159" s="18" t="s">
        <v>415</v>
      </c>
      <c r="G159" s="14">
        <v>16</v>
      </c>
      <c r="H159" s="14">
        <v>1</v>
      </c>
      <c r="I159" s="14"/>
      <c r="J159" s="14">
        <f t="shared" si="6"/>
        <v>0</v>
      </c>
    </row>
    <row r="160" spans="1:10" ht="28.8" outlineLevel="2" x14ac:dyDescent="0.3">
      <c r="A160" s="18" t="s">
        <v>1213</v>
      </c>
      <c r="B160" s="19" t="s">
        <v>0</v>
      </c>
      <c r="C160" s="19" t="s">
        <v>0</v>
      </c>
      <c r="D160" s="19" t="s">
        <v>0</v>
      </c>
      <c r="E160" s="18" t="s">
        <v>1212</v>
      </c>
      <c r="F160" s="18" t="s">
        <v>415</v>
      </c>
      <c r="G160" s="14">
        <v>39</v>
      </c>
      <c r="H160" s="14">
        <v>1</v>
      </c>
      <c r="I160" s="14"/>
      <c r="J160" s="14">
        <f t="shared" si="6"/>
        <v>0</v>
      </c>
    </row>
    <row r="161" spans="1:10" ht="28.8" outlineLevel="2" x14ac:dyDescent="0.3">
      <c r="A161" s="18" t="s">
        <v>1215</v>
      </c>
      <c r="B161" s="19" t="s">
        <v>0</v>
      </c>
      <c r="C161" s="19" t="s">
        <v>0</v>
      </c>
      <c r="D161" s="19" t="s">
        <v>0</v>
      </c>
      <c r="E161" s="18" t="s">
        <v>1214</v>
      </c>
      <c r="F161" s="18" t="s">
        <v>415</v>
      </c>
      <c r="G161" s="14">
        <v>57</v>
      </c>
      <c r="H161" s="14">
        <v>1</v>
      </c>
      <c r="I161" s="14"/>
      <c r="J161" s="14">
        <f t="shared" si="6"/>
        <v>0</v>
      </c>
    </row>
    <row r="162" spans="1:10" ht="28.8" outlineLevel="2" x14ac:dyDescent="0.3">
      <c r="A162" s="18" t="s">
        <v>1217</v>
      </c>
      <c r="B162" s="19" t="s">
        <v>0</v>
      </c>
      <c r="C162" s="19" t="s">
        <v>0</v>
      </c>
      <c r="D162" s="19" t="s">
        <v>0</v>
      </c>
      <c r="E162" s="18" t="s">
        <v>1216</v>
      </c>
      <c r="F162" s="18" t="s">
        <v>415</v>
      </c>
      <c r="G162" s="14">
        <v>16</v>
      </c>
      <c r="H162" s="14">
        <v>1</v>
      </c>
      <c r="I162" s="14"/>
      <c r="J162" s="14">
        <f t="shared" si="6"/>
        <v>0</v>
      </c>
    </row>
    <row r="163" spans="1:10" ht="28.8" outlineLevel="2" x14ac:dyDescent="0.3">
      <c r="A163" s="18" t="s">
        <v>1219</v>
      </c>
      <c r="B163" s="19" t="s">
        <v>0</v>
      </c>
      <c r="C163" s="19" t="s">
        <v>0</v>
      </c>
      <c r="D163" s="19" t="s">
        <v>0</v>
      </c>
      <c r="E163" s="18" t="s">
        <v>1218</v>
      </c>
      <c r="F163" s="18" t="s">
        <v>415</v>
      </c>
      <c r="G163" s="14">
        <v>4</v>
      </c>
      <c r="H163" s="14">
        <v>1</v>
      </c>
      <c r="I163" s="14"/>
      <c r="J163" s="14">
        <f t="shared" si="6"/>
        <v>0</v>
      </c>
    </row>
    <row r="164" spans="1:10" ht="28.8" outlineLevel="2" x14ac:dyDescent="0.3">
      <c r="A164" s="18" t="s">
        <v>1220</v>
      </c>
      <c r="B164" s="19" t="s">
        <v>0</v>
      </c>
      <c r="C164" s="19" t="s">
        <v>0</v>
      </c>
      <c r="D164" s="19" t="s">
        <v>0</v>
      </c>
      <c r="E164" s="18" t="s">
        <v>1218</v>
      </c>
      <c r="F164" s="18" t="s">
        <v>415</v>
      </c>
      <c r="G164" s="14">
        <v>4</v>
      </c>
      <c r="H164" s="14">
        <v>1</v>
      </c>
      <c r="I164" s="14"/>
      <c r="J164" s="14">
        <f t="shared" si="6"/>
        <v>0</v>
      </c>
    </row>
    <row r="165" spans="1:10" outlineLevel="2" x14ac:dyDescent="0.3">
      <c r="A165" s="18" t="s">
        <v>1221</v>
      </c>
      <c r="B165" s="19" t="s">
        <v>0</v>
      </c>
      <c r="C165" s="19" t="s">
        <v>0</v>
      </c>
      <c r="D165" s="19" t="s">
        <v>0</v>
      </c>
      <c r="E165" s="25" t="s">
        <v>1539</v>
      </c>
      <c r="F165" s="18" t="s">
        <v>415</v>
      </c>
      <c r="G165" s="14">
        <v>1</v>
      </c>
      <c r="H165" s="14">
        <v>1</v>
      </c>
      <c r="I165" s="14"/>
      <c r="J165" s="14">
        <f t="shared" si="6"/>
        <v>0</v>
      </c>
    </row>
    <row r="166" spans="1:10" ht="28.8" outlineLevel="2" x14ac:dyDescent="0.3">
      <c r="A166" s="18" t="s">
        <v>1222</v>
      </c>
      <c r="B166" s="19" t="s">
        <v>0</v>
      </c>
      <c r="C166" s="19" t="s">
        <v>0</v>
      </c>
      <c r="D166" s="19" t="s">
        <v>0</v>
      </c>
      <c r="E166" s="25" t="s">
        <v>1514</v>
      </c>
      <c r="F166" s="18" t="s">
        <v>245</v>
      </c>
      <c r="G166" s="14">
        <v>1</v>
      </c>
      <c r="H166" s="14">
        <v>1</v>
      </c>
      <c r="I166" s="14"/>
      <c r="J166" s="14">
        <f t="shared" si="6"/>
        <v>0</v>
      </c>
    </row>
    <row r="167" spans="1:10" ht="28.8" outlineLevel="2" x14ac:dyDescent="0.3">
      <c r="A167" s="18" t="s">
        <v>1223</v>
      </c>
      <c r="B167" s="19" t="s">
        <v>0</v>
      </c>
      <c r="C167" s="19" t="s">
        <v>0</v>
      </c>
      <c r="D167" s="19" t="s">
        <v>0</v>
      </c>
      <c r="E167" s="25" t="s">
        <v>1495</v>
      </c>
      <c r="F167" s="18" t="s">
        <v>245</v>
      </c>
      <c r="G167" s="14">
        <v>1</v>
      </c>
      <c r="H167" s="14">
        <v>1</v>
      </c>
      <c r="I167" s="14"/>
      <c r="J167" s="14">
        <f t="shared" si="6"/>
        <v>0</v>
      </c>
    </row>
    <row r="168" spans="1:10" ht="28.8" outlineLevel="2" x14ac:dyDescent="0.3">
      <c r="A168" s="18" t="s">
        <v>1225</v>
      </c>
      <c r="B168" s="19" t="s">
        <v>0</v>
      </c>
      <c r="C168" s="19" t="s">
        <v>0</v>
      </c>
      <c r="D168" s="19" t="s">
        <v>0</v>
      </c>
      <c r="E168" s="18" t="s">
        <v>1224</v>
      </c>
      <c r="F168" s="18" t="s">
        <v>415</v>
      </c>
      <c r="G168" s="14">
        <v>6</v>
      </c>
      <c r="H168" s="14">
        <v>1</v>
      </c>
      <c r="I168" s="14"/>
      <c r="J168" s="14">
        <f t="shared" si="6"/>
        <v>0</v>
      </c>
    </row>
    <row r="169" spans="1:10" ht="28.8" outlineLevel="2" x14ac:dyDescent="0.3">
      <c r="A169" s="18" t="s">
        <v>1227</v>
      </c>
      <c r="B169" s="19" t="s">
        <v>0</v>
      </c>
      <c r="C169" s="19" t="s">
        <v>0</v>
      </c>
      <c r="D169" s="19" t="s">
        <v>0</v>
      </c>
      <c r="E169" s="18" t="s">
        <v>1226</v>
      </c>
      <c r="F169" s="18" t="s">
        <v>415</v>
      </c>
      <c r="G169" s="14">
        <v>1</v>
      </c>
      <c r="H169" s="14">
        <v>1</v>
      </c>
      <c r="I169" s="14"/>
      <c r="J169" s="14">
        <f t="shared" si="6"/>
        <v>0</v>
      </c>
    </row>
    <row r="170" spans="1:10" ht="28.8" outlineLevel="2" x14ac:dyDescent="0.3">
      <c r="A170" s="18" t="s">
        <v>1229</v>
      </c>
      <c r="B170" s="19" t="s">
        <v>0</v>
      </c>
      <c r="C170" s="19" t="s">
        <v>0</v>
      </c>
      <c r="D170" s="19" t="s">
        <v>0</v>
      </c>
      <c r="E170" s="18" t="s">
        <v>1228</v>
      </c>
      <c r="F170" s="18" t="s">
        <v>394</v>
      </c>
      <c r="G170" s="14">
        <v>21</v>
      </c>
      <c r="H170" s="14">
        <v>1</v>
      </c>
      <c r="I170" s="14"/>
      <c r="J170" s="14">
        <f t="shared" si="6"/>
        <v>0</v>
      </c>
    </row>
    <row r="171" spans="1:10" ht="28.8" outlineLevel="2" x14ac:dyDescent="0.3">
      <c r="A171" s="18" t="s">
        <v>1231</v>
      </c>
      <c r="B171" s="19" t="s">
        <v>0</v>
      </c>
      <c r="C171" s="19" t="s">
        <v>0</v>
      </c>
      <c r="D171" s="19" t="s">
        <v>0</v>
      </c>
      <c r="E171" s="18" t="s">
        <v>1230</v>
      </c>
      <c r="F171" s="18" t="s">
        <v>394</v>
      </c>
      <c r="G171" s="14">
        <v>97</v>
      </c>
      <c r="H171" s="14">
        <v>1</v>
      </c>
      <c r="I171" s="14"/>
      <c r="J171" s="14">
        <f t="shared" si="6"/>
        <v>0</v>
      </c>
    </row>
    <row r="172" spans="1:10" ht="28.8" outlineLevel="2" x14ac:dyDescent="0.3">
      <c r="A172" s="18" t="s">
        <v>1233</v>
      </c>
      <c r="B172" s="19" t="s">
        <v>0</v>
      </c>
      <c r="C172" s="19" t="s">
        <v>0</v>
      </c>
      <c r="D172" s="19" t="s">
        <v>0</v>
      </c>
      <c r="E172" s="18" t="s">
        <v>1232</v>
      </c>
      <c r="F172" s="18" t="s">
        <v>394</v>
      </c>
      <c r="G172" s="14">
        <v>143</v>
      </c>
      <c r="H172" s="14">
        <v>1</v>
      </c>
      <c r="I172" s="14"/>
      <c r="J172" s="14">
        <f t="shared" si="6"/>
        <v>0</v>
      </c>
    </row>
    <row r="173" spans="1:10" ht="43.2" outlineLevel="2" x14ac:dyDescent="0.3">
      <c r="A173" s="18" t="s">
        <v>1235</v>
      </c>
      <c r="B173" s="19" t="s">
        <v>0</v>
      </c>
      <c r="C173" s="19" t="s">
        <v>0</v>
      </c>
      <c r="D173" s="19" t="s">
        <v>0</v>
      </c>
      <c r="E173" s="18" t="s">
        <v>1234</v>
      </c>
      <c r="F173" s="18" t="s">
        <v>394</v>
      </c>
      <c r="G173" s="14">
        <v>21</v>
      </c>
      <c r="H173" s="14">
        <v>1</v>
      </c>
      <c r="I173" s="14"/>
      <c r="J173" s="14">
        <f t="shared" si="6"/>
        <v>0</v>
      </c>
    </row>
    <row r="174" spans="1:10" ht="43.2" outlineLevel="2" x14ac:dyDescent="0.3">
      <c r="A174" s="18" t="s">
        <v>1237</v>
      </c>
      <c r="B174" s="19" t="s">
        <v>0</v>
      </c>
      <c r="C174" s="19" t="s">
        <v>0</v>
      </c>
      <c r="D174" s="19" t="s">
        <v>0</v>
      </c>
      <c r="E174" s="18" t="s">
        <v>1236</v>
      </c>
      <c r="F174" s="18" t="s">
        <v>394</v>
      </c>
      <c r="G174" s="14">
        <v>97</v>
      </c>
      <c r="H174" s="14">
        <v>1</v>
      </c>
      <c r="I174" s="14"/>
      <c r="J174" s="14">
        <f t="shared" ref="J174:J205" si="7">ROUND(G174*I174, 2)</f>
        <v>0</v>
      </c>
    </row>
    <row r="175" spans="1:10" ht="43.2" outlineLevel="2" x14ac:dyDescent="0.3">
      <c r="A175" s="18" t="s">
        <v>1239</v>
      </c>
      <c r="B175" s="19" t="s">
        <v>0</v>
      </c>
      <c r="C175" s="19" t="s">
        <v>0</v>
      </c>
      <c r="D175" s="19" t="s">
        <v>0</v>
      </c>
      <c r="E175" s="18" t="s">
        <v>1238</v>
      </c>
      <c r="F175" s="18" t="s">
        <v>394</v>
      </c>
      <c r="G175" s="14">
        <v>143</v>
      </c>
      <c r="H175" s="14">
        <v>1</v>
      </c>
      <c r="I175" s="14"/>
      <c r="J175" s="14">
        <f t="shared" si="7"/>
        <v>0</v>
      </c>
    </row>
    <row r="176" spans="1:10" ht="28.8" outlineLevel="2" x14ac:dyDescent="0.3">
      <c r="A176" s="18" t="s">
        <v>1241</v>
      </c>
      <c r="B176" s="19" t="s">
        <v>0</v>
      </c>
      <c r="C176" s="19" t="s">
        <v>0</v>
      </c>
      <c r="D176" s="19" t="s">
        <v>0</v>
      </c>
      <c r="E176" s="18" t="s">
        <v>1240</v>
      </c>
      <c r="F176" s="18" t="s">
        <v>394</v>
      </c>
      <c r="G176" s="14">
        <v>124</v>
      </c>
      <c r="H176" s="14">
        <v>1</v>
      </c>
      <c r="I176" s="14"/>
      <c r="J176" s="14">
        <f t="shared" si="7"/>
        <v>0</v>
      </c>
    </row>
    <row r="177" spans="1:10" ht="28.8" outlineLevel="2" x14ac:dyDescent="0.3">
      <c r="A177" s="18" t="s">
        <v>1243</v>
      </c>
      <c r="B177" s="19" t="s">
        <v>0</v>
      </c>
      <c r="C177" s="19" t="s">
        <v>0</v>
      </c>
      <c r="D177" s="19" t="s">
        <v>0</v>
      </c>
      <c r="E177" s="18" t="s">
        <v>1242</v>
      </c>
      <c r="F177" s="18" t="s">
        <v>394</v>
      </c>
      <c r="G177" s="14">
        <v>217</v>
      </c>
      <c r="H177" s="14">
        <v>1</v>
      </c>
      <c r="I177" s="14"/>
      <c r="J177" s="14">
        <f t="shared" si="7"/>
        <v>0</v>
      </c>
    </row>
    <row r="178" spans="1:10" ht="28.8" outlineLevel="2" x14ac:dyDescent="0.3">
      <c r="A178" s="18" t="s">
        <v>1245</v>
      </c>
      <c r="B178" s="19" t="s">
        <v>0</v>
      </c>
      <c r="C178" s="19" t="s">
        <v>0</v>
      </c>
      <c r="D178" s="19" t="s">
        <v>0</v>
      </c>
      <c r="E178" s="18" t="s">
        <v>1244</v>
      </c>
      <c r="F178" s="18" t="s">
        <v>394</v>
      </c>
      <c r="G178" s="14">
        <v>163</v>
      </c>
      <c r="H178" s="14">
        <v>1</v>
      </c>
      <c r="I178" s="14"/>
      <c r="J178" s="14">
        <f t="shared" si="7"/>
        <v>0</v>
      </c>
    </row>
    <row r="179" spans="1:10" ht="28.8" outlineLevel="2" x14ac:dyDescent="0.3">
      <c r="A179" s="18" t="s">
        <v>1247</v>
      </c>
      <c r="B179" s="19" t="s">
        <v>0</v>
      </c>
      <c r="C179" s="19" t="s">
        <v>0</v>
      </c>
      <c r="D179" s="19" t="s">
        <v>0</v>
      </c>
      <c r="E179" s="18" t="s">
        <v>1246</v>
      </c>
      <c r="F179" s="18" t="s">
        <v>394</v>
      </c>
      <c r="G179" s="14">
        <v>274</v>
      </c>
      <c r="H179" s="14">
        <v>1</v>
      </c>
      <c r="I179" s="14"/>
      <c r="J179" s="14">
        <f t="shared" si="7"/>
        <v>0</v>
      </c>
    </row>
    <row r="180" spans="1:10" ht="28.8" outlineLevel="2" x14ac:dyDescent="0.3">
      <c r="A180" s="18" t="s">
        <v>1249</v>
      </c>
      <c r="B180" s="19" t="s">
        <v>0</v>
      </c>
      <c r="C180" s="19" t="s">
        <v>0</v>
      </c>
      <c r="D180" s="19" t="s">
        <v>0</v>
      </c>
      <c r="E180" s="18" t="s">
        <v>1248</v>
      </c>
      <c r="F180" s="18" t="s">
        <v>394</v>
      </c>
      <c r="G180" s="14">
        <v>496</v>
      </c>
      <c r="H180" s="14">
        <v>1</v>
      </c>
      <c r="I180" s="14"/>
      <c r="J180" s="14">
        <f t="shared" si="7"/>
        <v>0</v>
      </c>
    </row>
    <row r="181" spans="1:10" ht="43.2" outlineLevel="2" x14ac:dyDescent="0.3">
      <c r="A181" s="18" t="s">
        <v>1251</v>
      </c>
      <c r="B181" s="19" t="s">
        <v>0</v>
      </c>
      <c r="C181" s="19" t="s">
        <v>0</v>
      </c>
      <c r="D181" s="19" t="s">
        <v>0</v>
      </c>
      <c r="E181" s="18" t="s">
        <v>1250</v>
      </c>
      <c r="F181" s="18" t="s">
        <v>394</v>
      </c>
      <c r="G181" s="14">
        <v>124</v>
      </c>
      <c r="H181" s="14">
        <v>1</v>
      </c>
      <c r="I181" s="14"/>
      <c r="J181" s="14">
        <f t="shared" si="7"/>
        <v>0</v>
      </c>
    </row>
    <row r="182" spans="1:10" ht="43.2" outlineLevel="2" x14ac:dyDescent="0.3">
      <c r="A182" s="18" t="s">
        <v>1253</v>
      </c>
      <c r="B182" s="19" t="s">
        <v>0</v>
      </c>
      <c r="C182" s="19" t="s">
        <v>0</v>
      </c>
      <c r="D182" s="19" t="s">
        <v>0</v>
      </c>
      <c r="E182" s="18" t="s">
        <v>1252</v>
      </c>
      <c r="F182" s="18" t="s">
        <v>394</v>
      </c>
      <c r="G182" s="14">
        <v>217</v>
      </c>
      <c r="H182" s="14">
        <v>1</v>
      </c>
      <c r="I182" s="14"/>
      <c r="J182" s="14">
        <f t="shared" si="7"/>
        <v>0</v>
      </c>
    </row>
    <row r="183" spans="1:10" ht="43.2" outlineLevel="2" x14ac:dyDescent="0.3">
      <c r="A183" s="18" t="s">
        <v>1255</v>
      </c>
      <c r="B183" s="19" t="s">
        <v>0</v>
      </c>
      <c r="C183" s="19" t="s">
        <v>0</v>
      </c>
      <c r="D183" s="19" t="s">
        <v>0</v>
      </c>
      <c r="E183" s="18" t="s">
        <v>1254</v>
      </c>
      <c r="F183" s="18" t="s">
        <v>394</v>
      </c>
      <c r="G183" s="14">
        <v>163</v>
      </c>
      <c r="H183" s="14">
        <v>1</v>
      </c>
      <c r="I183" s="14"/>
      <c r="J183" s="14">
        <f t="shared" si="7"/>
        <v>0</v>
      </c>
    </row>
    <row r="184" spans="1:10" ht="43.2" outlineLevel="2" x14ac:dyDescent="0.3">
      <c r="A184" s="18" t="s">
        <v>1257</v>
      </c>
      <c r="B184" s="19" t="s">
        <v>0</v>
      </c>
      <c r="C184" s="19" t="s">
        <v>0</v>
      </c>
      <c r="D184" s="19" t="s">
        <v>0</v>
      </c>
      <c r="E184" s="18" t="s">
        <v>1256</v>
      </c>
      <c r="F184" s="18" t="s">
        <v>394</v>
      </c>
      <c r="G184" s="14">
        <v>274</v>
      </c>
      <c r="H184" s="14">
        <v>1</v>
      </c>
      <c r="I184" s="14"/>
      <c r="J184" s="14">
        <f t="shared" si="7"/>
        <v>0</v>
      </c>
    </row>
    <row r="185" spans="1:10" ht="43.2" outlineLevel="2" x14ac:dyDescent="0.3">
      <c r="A185" s="18" t="s">
        <v>1259</v>
      </c>
      <c r="B185" s="19" t="s">
        <v>0</v>
      </c>
      <c r="C185" s="19" t="s">
        <v>0</v>
      </c>
      <c r="D185" s="19" t="s">
        <v>0</v>
      </c>
      <c r="E185" s="18" t="s">
        <v>1258</v>
      </c>
      <c r="F185" s="18" t="s">
        <v>394</v>
      </c>
      <c r="G185" s="14">
        <v>496</v>
      </c>
      <c r="H185" s="14">
        <v>1</v>
      </c>
      <c r="I185" s="14"/>
      <c r="J185" s="14">
        <f t="shared" si="7"/>
        <v>0</v>
      </c>
    </row>
    <row r="186" spans="1:10" ht="28.8" outlineLevel="2" x14ac:dyDescent="0.3">
      <c r="A186" s="18" t="s">
        <v>1261</v>
      </c>
      <c r="B186" s="19" t="s">
        <v>0</v>
      </c>
      <c r="C186" s="19" t="s">
        <v>0</v>
      </c>
      <c r="D186" s="19" t="s">
        <v>0</v>
      </c>
      <c r="E186" s="18" t="s">
        <v>1260</v>
      </c>
      <c r="F186" s="18" t="s">
        <v>415</v>
      </c>
      <c r="G186" s="14">
        <v>3</v>
      </c>
      <c r="H186" s="14">
        <v>1</v>
      </c>
      <c r="I186" s="14"/>
      <c r="J186" s="14">
        <f t="shared" si="7"/>
        <v>0</v>
      </c>
    </row>
    <row r="187" spans="1:10" ht="28.8" outlineLevel="2" x14ac:dyDescent="0.3">
      <c r="A187" s="18" t="s">
        <v>1263</v>
      </c>
      <c r="B187" s="19" t="s">
        <v>0</v>
      </c>
      <c r="C187" s="19" t="s">
        <v>0</v>
      </c>
      <c r="D187" s="19" t="s">
        <v>0</v>
      </c>
      <c r="E187" s="18" t="s">
        <v>1262</v>
      </c>
      <c r="F187" s="18" t="s">
        <v>415</v>
      </c>
      <c r="G187" s="14">
        <v>5</v>
      </c>
      <c r="H187" s="14">
        <v>1</v>
      </c>
      <c r="I187" s="14"/>
      <c r="J187" s="14">
        <f t="shared" si="7"/>
        <v>0</v>
      </c>
    </row>
    <row r="188" spans="1:10" ht="28.8" outlineLevel="2" x14ac:dyDescent="0.3">
      <c r="A188" s="18" t="s">
        <v>1265</v>
      </c>
      <c r="B188" s="19" t="s">
        <v>0</v>
      </c>
      <c r="C188" s="19" t="s">
        <v>0</v>
      </c>
      <c r="D188" s="19" t="s">
        <v>0</v>
      </c>
      <c r="E188" s="18" t="s">
        <v>1264</v>
      </c>
      <c r="F188" s="18" t="s">
        <v>415</v>
      </c>
      <c r="G188" s="14">
        <v>9</v>
      </c>
      <c r="H188" s="14">
        <v>1</v>
      </c>
      <c r="I188" s="14"/>
      <c r="J188" s="14">
        <f t="shared" si="7"/>
        <v>0</v>
      </c>
    </row>
    <row r="189" spans="1:10" ht="28.8" outlineLevel="2" x14ac:dyDescent="0.3">
      <c r="A189" s="18" t="s">
        <v>1267</v>
      </c>
      <c r="B189" s="19" t="s">
        <v>0</v>
      </c>
      <c r="C189" s="19" t="s">
        <v>0</v>
      </c>
      <c r="D189" s="19" t="s">
        <v>0</v>
      </c>
      <c r="E189" s="18" t="s">
        <v>1266</v>
      </c>
      <c r="F189" s="18" t="s">
        <v>415</v>
      </c>
      <c r="G189" s="14">
        <v>14</v>
      </c>
      <c r="H189" s="14">
        <v>1</v>
      </c>
      <c r="I189" s="14"/>
      <c r="J189" s="14">
        <f t="shared" si="7"/>
        <v>0</v>
      </c>
    </row>
    <row r="190" spans="1:10" ht="28.8" outlineLevel="2" x14ac:dyDescent="0.3">
      <c r="A190" s="18" t="s">
        <v>1269</v>
      </c>
      <c r="B190" s="19" t="s">
        <v>0</v>
      </c>
      <c r="C190" s="19" t="s">
        <v>0</v>
      </c>
      <c r="D190" s="19" t="s">
        <v>0</v>
      </c>
      <c r="E190" s="18" t="s">
        <v>1268</v>
      </c>
      <c r="F190" s="18" t="s">
        <v>415</v>
      </c>
      <c r="G190" s="14">
        <v>7</v>
      </c>
      <c r="H190" s="14">
        <v>1</v>
      </c>
      <c r="I190" s="14"/>
      <c r="J190" s="14">
        <f t="shared" si="7"/>
        <v>0</v>
      </c>
    </row>
    <row r="191" spans="1:10" ht="28.8" outlineLevel="2" x14ac:dyDescent="0.3">
      <c r="A191" s="18" t="s">
        <v>1271</v>
      </c>
      <c r="B191" s="19" t="s">
        <v>0</v>
      </c>
      <c r="C191" s="19" t="s">
        <v>0</v>
      </c>
      <c r="D191" s="19" t="s">
        <v>0</v>
      </c>
      <c r="E191" s="18" t="s">
        <v>1270</v>
      </c>
      <c r="F191" s="18" t="s">
        <v>415</v>
      </c>
      <c r="G191" s="14">
        <v>18</v>
      </c>
      <c r="H191" s="14">
        <v>1</v>
      </c>
      <c r="I191" s="14"/>
      <c r="J191" s="14">
        <f t="shared" si="7"/>
        <v>0</v>
      </c>
    </row>
    <row r="192" spans="1:10" ht="28.8" outlineLevel="2" x14ac:dyDescent="0.3">
      <c r="A192" s="18" t="s">
        <v>1272</v>
      </c>
      <c r="B192" s="19" t="s">
        <v>0</v>
      </c>
      <c r="C192" s="19" t="s">
        <v>0</v>
      </c>
      <c r="D192" s="19" t="s">
        <v>0</v>
      </c>
      <c r="E192" s="25" t="s">
        <v>1494</v>
      </c>
      <c r="F192" s="18" t="s">
        <v>415</v>
      </c>
      <c r="G192" s="14">
        <v>5</v>
      </c>
      <c r="H192" s="14">
        <v>1</v>
      </c>
      <c r="I192" s="14"/>
      <c r="J192" s="14">
        <f t="shared" si="7"/>
        <v>0</v>
      </c>
    </row>
    <row r="193" spans="1:10" ht="43.2" outlineLevel="2" x14ac:dyDescent="0.3">
      <c r="A193" s="18" t="s">
        <v>1274</v>
      </c>
      <c r="B193" s="19" t="s">
        <v>0</v>
      </c>
      <c r="C193" s="19" t="s">
        <v>0</v>
      </c>
      <c r="D193" s="19" t="s">
        <v>0</v>
      </c>
      <c r="E193" s="18" t="s">
        <v>1273</v>
      </c>
      <c r="F193" s="18" t="s">
        <v>415</v>
      </c>
      <c r="G193" s="14">
        <v>13</v>
      </c>
      <c r="H193" s="14">
        <v>1</v>
      </c>
      <c r="I193" s="14"/>
      <c r="J193" s="14">
        <f t="shared" si="7"/>
        <v>0</v>
      </c>
    </row>
    <row r="194" spans="1:10" ht="43.2" outlineLevel="2" x14ac:dyDescent="0.3">
      <c r="A194" s="18" t="s">
        <v>1276</v>
      </c>
      <c r="B194" s="19" t="s">
        <v>0</v>
      </c>
      <c r="C194" s="19" t="s">
        <v>0</v>
      </c>
      <c r="D194" s="19" t="s">
        <v>0</v>
      </c>
      <c r="E194" s="18" t="s">
        <v>1275</v>
      </c>
      <c r="F194" s="18" t="s">
        <v>415</v>
      </c>
      <c r="G194" s="14">
        <v>60</v>
      </c>
      <c r="H194" s="14">
        <v>1</v>
      </c>
      <c r="I194" s="14"/>
      <c r="J194" s="14">
        <f t="shared" si="7"/>
        <v>0</v>
      </c>
    </row>
    <row r="195" spans="1:10" outlineLevel="2" x14ac:dyDescent="0.3">
      <c r="A195" s="18" t="s">
        <v>1278</v>
      </c>
      <c r="B195" s="19" t="s">
        <v>0</v>
      </c>
      <c r="C195" s="19" t="s">
        <v>0</v>
      </c>
      <c r="D195" s="19" t="s">
        <v>0</v>
      </c>
      <c r="E195" s="18" t="s">
        <v>1277</v>
      </c>
      <c r="F195" s="18" t="s">
        <v>415</v>
      </c>
      <c r="G195" s="14">
        <v>60</v>
      </c>
      <c r="H195" s="14">
        <v>1</v>
      </c>
      <c r="I195" s="14"/>
      <c r="J195" s="14">
        <f t="shared" si="7"/>
        <v>0</v>
      </c>
    </row>
    <row r="196" spans="1:10" outlineLevel="2" x14ac:dyDescent="0.3">
      <c r="A196" s="18" t="s">
        <v>1280</v>
      </c>
      <c r="B196" s="19" t="s">
        <v>0</v>
      </c>
      <c r="C196" s="19" t="s">
        <v>0</v>
      </c>
      <c r="D196" s="19" t="s">
        <v>0</v>
      </c>
      <c r="E196" s="18" t="s">
        <v>1279</v>
      </c>
      <c r="F196" s="18" t="s">
        <v>415</v>
      </c>
      <c r="G196" s="14">
        <v>9</v>
      </c>
      <c r="H196" s="14">
        <v>1</v>
      </c>
      <c r="I196" s="14"/>
      <c r="J196" s="14">
        <f t="shared" si="7"/>
        <v>0</v>
      </c>
    </row>
    <row r="197" spans="1:10" ht="43.2" outlineLevel="2" x14ac:dyDescent="0.3">
      <c r="A197" s="18" t="s">
        <v>1281</v>
      </c>
      <c r="B197" s="19" t="s">
        <v>0</v>
      </c>
      <c r="C197" s="19" t="s">
        <v>0</v>
      </c>
      <c r="D197" s="19" t="s">
        <v>0</v>
      </c>
      <c r="E197" s="18" t="s">
        <v>1543</v>
      </c>
      <c r="F197" s="18" t="s">
        <v>245</v>
      </c>
      <c r="G197" s="14">
        <v>12</v>
      </c>
      <c r="H197" s="14">
        <v>1</v>
      </c>
      <c r="I197" s="14"/>
      <c r="J197" s="14">
        <f t="shared" si="7"/>
        <v>0</v>
      </c>
    </row>
    <row r="198" spans="1:10" ht="57.6" outlineLevel="2" x14ac:dyDescent="0.3">
      <c r="A198" s="18" t="s">
        <v>1282</v>
      </c>
      <c r="B198" s="19" t="s">
        <v>0</v>
      </c>
      <c r="C198" s="19" t="s">
        <v>0</v>
      </c>
      <c r="D198" s="19" t="s">
        <v>0</v>
      </c>
      <c r="E198" s="25" t="s">
        <v>1542</v>
      </c>
      <c r="F198" s="18" t="s">
        <v>245</v>
      </c>
      <c r="G198" s="14">
        <v>9</v>
      </c>
      <c r="H198" s="14">
        <v>1</v>
      </c>
      <c r="I198" s="14"/>
      <c r="J198" s="14">
        <f t="shared" si="7"/>
        <v>0</v>
      </c>
    </row>
    <row r="199" spans="1:10" outlineLevel="2" x14ac:dyDescent="0.3">
      <c r="A199" s="18" t="s">
        <v>1284</v>
      </c>
      <c r="B199" s="19" t="s">
        <v>0</v>
      </c>
      <c r="C199" s="19" t="s">
        <v>0</v>
      </c>
      <c r="D199" s="19" t="s">
        <v>0</v>
      </c>
      <c r="E199" s="25" t="s">
        <v>1283</v>
      </c>
      <c r="F199" s="18" t="s">
        <v>415</v>
      </c>
      <c r="G199" s="14">
        <v>9</v>
      </c>
      <c r="H199" s="14">
        <v>1</v>
      </c>
      <c r="I199" s="14"/>
      <c r="J199" s="14">
        <f t="shared" si="7"/>
        <v>0</v>
      </c>
    </row>
    <row r="200" spans="1:10" ht="28.8" outlineLevel="2" x14ac:dyDescent="0.3">
      <c r="A200" s="18" t="s">
        <v>1286</v>
      </c>
      <c r="B200" s="19" t="s">
        <v>0</v>
      </c>
      <c r="C200" s="19" t="s">
        <v>0</v>
      </c>
      <c r="D200" s="19" t="s">
        <v>0</v>
      </c>
      <c r="E200" s="18" t="s">
        <v>1285</v>
      </c>
      <c r="F200" s="18" t="s">
        <v>245</v>
      </c>
      <c r="G200" s="14">
        <v>2</v>
      </c>
      <c r="H200" s="14">
        <v>1</v>
      </c>
      <c r="I200" s="14"/>
      <c r="J200" s="14">
        <f t="shared" si="7"/>
        <v>0</v>
      </c>
    </row>
    <row r="201" spans="1:10" ht="28.8" outlineLevel="2" x14ac:dyDescent="0.3">
      <c r="A201" s="18" t="s">
        <v>1288</v>
      </c>
      <c r="B201" s="19" t="s">
        <v>0</v>
      </c>
      <c r="C201" s="19" t="s">
        <v>0</v>
      </c>
      <c r="D201" s="19" t="s">
        <v>0</v>
      </c>
      <c r="E201" s="18" t="s">
        <v>1287</v>
      </c>
      <c r="F201" s="18" t="s">
        <v>415</v>
      </c>
      <c r="G201" s="14">
        <v>2</v>
      </c>
      <c r="H201" s="14">
        <v>1</v>
      </c>
      <c r="I201" s="14"/>
      <c r="J201" s="14">
        <f t="shared" si="7"/>
        <v>0</v>
      </c>
    </row>
    <row r="202" spans="1:10" ht="28.8" outlineLevel="2" x14ac:dyDescent="0.3">
      <c r="A202" s="18" t="s">
        <v>1290</v>
      </c>
      <c r="B202" s="19" t="s">
        <v>0</v>
      </c>
      <c r="C202" s="19" t="s">
        <v>0</v>
      </c>
      <c r="D202" s="19" t="s">
        <v>0</v>
      </c>
      <c r="E202" s="18" t="s">
        <v>1289</v>
      </c>
      <c r="F202" s="18" t="s">
        <v>245</v>
      </c>
      <c r="G202" s="14">
        <v>2</v>
      </c>
      <c r="H202" s="14">
        <v>1</v>
      </c>
      <c r="I202" s="14"/>
      <c r="J202" s="14">
        <f t="shared" si="7"/>
        <v>0</v>
      </c>
    </row>
    <row r="203" spans="1:10" ht="28.8" outlineLevel="2" x14ac:dyDescent="0.3">
      <c r="A203" s="18" t="s">
        <v>1291</v>
      </c>
      <c r="B203" s="19" t="s">
        <v>0</v>
      </c>
      <c r="C203" s="19" t="s">
        <v>0</v>
      </c>
      <c r="D203" s="19" t="s">
        <v>0</v>
      </c>
      <c r="E203" s="25" t="s">
        <v>1477</v>
      </c>
      <c r="F203" s="18" t="s">
        <v>245</v>
      </c>
      <c r="G203" s="14">
        <v>1</v>
      </c>
      <c r="H203" s="14">
        <v>1</v>
      </c>
      <c r="I203" s="14"/>
      <c r="J203" s="14">
        <f t="shared" si="7"/>
        <v>0</v>
      </c>
    </row>
    <row r="204" spans="1:10" ht="28.8" outlineLevel="2" x14ac:dyDescent="0.3">
      <c r="A204" s="18" t="s">
        <v>1292</v>
      </c>
      <c r="B204" s="19" t="s">
        <v>0</v>
      </c>
      <c r="C204" s="19" t="s">
        <v>0</v>
      </c>
      <c r="D204" s="19" t="s">
        <v>0</v>
      </c>
      <c r="E204" s="25" t="s">
        <v>1478</v>
      </c>
      <c r="F204" s="18" t="s">
        <v>415</v>
      </c>
      <c r="G204" s="14">
        <v>1</v>
      </c>
      <c r="H204" s="14">
        <v>1</v>
      </c>
      <c r="I204" s="14"/>
      <c r="J204" s="14">
        <f t="shared" si="7"/>
        <v>0</v>
      </c>
    </row>
    <row r="205" spans="1:10" ht="28.8" outlineLevel="2" x14ac:dyDescent="0.3">
      <c r="A205" s="18" t="s">
        <v>1293</v>
      </c>
      <c r="B205" s="19" t="s">
        <v>0</v>
      </c>
      <c r="C205" s="19" t="s">
        <v>0</v>
      </c>
      <c r="D205" s="19" t="s">
        <v>0</v>
      </c>
      <c r="E205" s="25" t="s">
        <v>1479</v>
      </c>
      <c r="F205" s="18" t="s">
        <v>415</v>
      </c>
      <c r="G205" s="14">
        <v>19</v>
      </c>
      <c r="H205" s="14">
        <v>1</v>
      </c>
      <c r="I205" s="14"/>
      <c r="J205" s="14">
        <f t="shared" si="7"/>
        <v>0</v>
      </c>
    </row>
    <row r="206" spans="1:10" ht="43.2" outlineLevel="2" x14ac:dyDescent="0.3">
      <c r="A206" s="18" t="s">
        <v>1294</v>
      </c>
      <c r="B206" s="19" t="s">
        <v>0</v>
      </c>
      <c r="C206" s="19" t="s">
        <v>0</v>
      </c>
      <c r="D206" s="19" t="s">
        <v>0</v>
      </c>
      <c r="E206" s="25" t="s">
        <v>1541</v>
      </c>
      <c r="F206" s="18" t="s">
        <v>245</v>
      </c>
      <c r="G206" s="14">
        <v>19</v>
      </c>
      <c r="H206" s="14">
        <v>1</v>
      </c>
      <c r="I206" s="14"/>
      <c r="J206" s="14">
        <f t="shared" ref="J206:J210" si="8">ROUND(G206*I206, 2)</f>
        <v>0</v>
      </c>
    </row>
    <row r="207" spans="1:10" outlineLevel="2" x14ac:dyDescent="0.3">
      <c r="A207" s="18" t="s">
        <v>1296</v>
      </c>
      <c r="B207" s="19" t="s">
        <v>0</v>
      </c>
      <c r="C207" s="19" t="s">
        <v>0</v>
      </c>
      <c r="D207" s="19" t="s">
        <v>0</v>
      </c>
      <c r="E207" s="28" t="s">
        <v>1295</v>
      </c>
      <c r="F207" s="18" t="s">
        <v>415</v>
      </c>
      <c r="G207" s="14">
        <v>5</v>
      </c>
      <c r="H207" s="14">
        <v>1</v>
      </c>
      <c r="I207" s="14"/>
      <c r="J207" s="14">
        <f t="shared" si="8"/>
        <v>0</v>
      </c>
    </row>
    <row r="208" spans="1:10" ht="28.8" outlineLevel="2" x14ac:dyDescent="0.3">
      <c r="A208" s="18" t="s">
        <v>1298</v>
      </c>
      <c r="B208" s="19" t="s">
        <v>0</v>
      </c>
      <c r="C208" s="19" t="s">
        <v>0</v>
      </c>
      <c r="D208" s="19" t="s">
        <v>0</v>
      </c>
      <c r="E208" s="27" t="s">
        <v>1297</v>
      </c>
      <c r="F208" s="18" t="s">
        <v>394</v>
      </c>
      <c r="G208" s="14">
        <v>261</v>
      </c>
      <c r="H208" s="14">
        <v>1</v>
      </c>
      <c r="I208" s="14"/>
      <c r="J208" s="14">
        <f t="shared" si="8"/>
        <v>0</v>
      </c>
    </row>
    <row r="209" spans="1:10" ht="28.8" outlineLevel="2" x14ac:dyDescent="0.3">
      <c r="A209" s="18" t="s">
        <v>1300</v>
      </c>
      <c r="B209" s="19" t="s">
        <v>0</v>
      </c>
      <c r="C209" s="19" t="s">
        <v>0</v>
      </c>
      <c r="D209" s="19" t="s">
        <v>0</v>
      </c>
      <c r="E209" s="18" t="s">
        <v>1299</v>
      </c>
      <c r="F209" s="18" t="s">
        <v>394</v>
      </c>
      <c r="G209" s="14">
        <v>1274</v>
      </c>
      <c r="H209" s="14">
        <v>1</v>
      </c>
      <c r="I209" s="14"/>
      <c r="J209" s="14">
        <f t="shared" si="8"/>
        <v>0</v>
      </c>
    </row>
    <row r="210" spans="1:10" ht="16.2" customHeight="1" outlineLevel="2" x14ac:dyDescent="0.3">
      <c r="A210" s="18" t="s">
        <v>1302</v>
      </c>
      <c r="B210" s="19" t="s">
        <v>0</v>
      </c>
      <c r="C210" s="19" t="s">
        <v>0</v>
      </c>
      <c r="D210" s="19" t="s">
        <v>0</v>
      </c>
      <c r="E210" s="18" t="s">
        <v>1301</v>
      </c>
      <c r="F210" s="18" t="s">
        <v>394</v>
      </c>
      <c r="G210" s="14">
        <v>1535</v>
      </c>
      <c r="H210" s="14">
        <v>2</v>
      </c>
      <c r="I210" s="14"/>
      <c r="J210" s="14">
        <f t="shared" si="8"/>
        <v>0</v>
      </c>
    </row>
    <row r="211" spans="1:10" outlineLevel="1" x14ac:dyDescent="0.3">
      <c r="A211" s="9" t="s">
        <v>1303</v>
      </c>
      <c r="B211" s="6" t="s">
        <v>0</v>
      </c>
      <c r="C211" s="6" t="s">
        <v>0</v>
      </c>
      <c r="D211" s="6" t="s">
        <v>0</v>
      </c>
      <c r="E211" s="9" t="s">
        <v>230</v>
      </c>
      <c r="F211" s="6" t="s">
        <v>0</v>
      </c>
      <c r="G211" s="6" t="s">
        <v>0</v>
      </c>
      <c r="H211" s="6" t="s">
        <v>0</v>
      </c>
      <c r="I211" s="6" t="s">
        <v>0</v>
      </c>
      <c r="J211" s="21">
        <f>SUM(J212:J254)</f>
        <v>0</v>
      </c>
    </row>
    <row r="212" spans="1:10" ht="43.2" outlineLevel="2" x14ac:dyDescent="0.3">
      <c r="A212" s="18" t="s">
        <v>1305</v>
      </c>
      <c r="B212" s="19" t="s">
        <v>0</v>
      </c>
      <c r="C212" s="19" t="s">
        <v>0</v>
      </c>
      <c r="D212" s="19" t="s">
        <v>0</v>
      </c>
      <c r="E212" s="18" t="s">
        <v>1304</v>
      </c>
      <c r="F212" s="18" t="s">
        <v>1306</v>
      </c>
      <c r="G212" s="14">
        <v>1</v>
      </c>
      <c r="H212" s="14">
        <v>1</v>
      </c>
      <c r="I212" s="14"/>
      <c r="J212" s="14">
        <f t="shared" ref="J212:J254" si="9">ROUND(G212*I212, 2)</f>
        <v>0</v>
      </c>
    </row>
    <row r="213" spans="1:10" ht="28.8" outlineLevel="2" x14ac:dyDescent="0.3">
      <c r="A213" s="18" t="s">
        <v>1308</v>
      </c>
      <c r="B213" s="19" t="s">
        <v>0</v>
      </c>
      <c r="C213" s="19" t="s">
        <v>0</v>
      </c>
      <c r="D213" s="19" t="s">
        <v>0</v>
      </c>
      <c r="E213" s="18" t="s">
        <v>1307</v>
      </c>
      <c r="F213" s="18" t="s">
        <v>1306</v>
      </c>
      <c r="G213" s="14">
        <v>2</v>
      </c>
      <c r="H213" s="14">
        <v>1</v>
      </c>
      <c r="I213" s="14"/>
      <c r="J213" s="14">
        <f t="shared" si="9"/>
        <v>0</v>
      </c>
    </row>
    <row r="214" spans="1:10" ht="43.2" outlineLevel="2" x14ac:dyDescent="0.3">
      <c r="A214" s="18" t="s">
        <v>1310</v>
      </c>
      <c r="B214" s="19" t="s">
        <v>0</v>
      </c>
      <c r="C214" s="19" t="s">
        <v>0</v>
      </c>
      <c r="D214" s="19" t="s">
        <v>0</v>
      </c>
      <c r="E214" s="18" t="s">
        <v>1309</v>
      </c>
      <c r="F214" s="18" t="s">
        <v>245</v>
      </c>
      <c r="G214" s="14">
        <v>3</v>
      </c>
      <c r="H214" s="14">
        <v>1</v>
      </c>
      <c r="I214" s="14"/>
      <c r="J214" s="14">
        <f t="shared" si="9"/>
        <v>0</v>
      </c>
    </row>
    <row r="215" spans="1:10" ht="28.8" outlineLevel="2" x14ac:dyDescent="0.3">
      <c r="A215" s="18" t="s">
        <v>1311</v>
      </c>
      <c r="B215" s="19" t="s">
        <v>0</v>
      </c>
      <c r="C215" s="19" t="s">
        <v>0</v>
      </c>
      <c r="D215" s="19" t="s">
        <v>0</v>
      </c>
      <c r="E215" s="18" t="s">
        <v>1515</v>
      </c>
      <c r="F215" s="18" t="s">
        <v>245</v>
      </c>
      <c r="G215" s="14">
        <v>1</v>
      </c>
      <c r="H215" s="14">
        <v>1</v>
      </c>
      <c r="I215" s="14"/>
      <c r="J215" s="14">
        <f t="shared" si="9"/>
        <v>0</v>
      </c>
    </row>
    <row r="216" spans="1:10" ht="28.8" outlineLevel="2" x14ac:dyDescent="0.3">
      <c r="A216" s="18" t="s">
        <v>1313</v>
      </c>
      <c r="B216" s="19" t="s">
        <v>0</v>
      </c>
      <c r="C216" s="19" t="s">
        <v>0</v>
      </c>
      <c r="D216" s="19" t="s">
        <v>0</v>
      </c>
      <c r="E216" s="18" t="s">
        <v>1312</v>
      </c>
      <c r="F216" s="18" t="s">
        <v>415</v>
      </c>
      <c r="G216" s="14">
        <v>3</v>
      </c>
      <c r="H216" s="14">
        <v>1</v>
      </c>
      <c r="I216" s="14"/>
      <c r="J216" s="14">
        <f t="shared" si="9"/>
        <v>0</v>
      </c>
    </row>
    <row r="217" spans="1:10" ht="28.8" outlineLevel="2" x14ac:dyDescent="0.3">
      <c r="A217" s="18" t="s">
        <v>1315</v>
      </c>
      <c r="B217" s="19" t="s">
        <v>0</v>
      </c>
      <c r="C217" s="19" t="s">
        <v>0</v>
      </c>
      <c r="D217" s="19" t="s">
        <v>0</v>
      </c>
      <c r="E217" s="18" t="s">
        <v>1314</v>
      </c>
      <c r="F217" s="18" t="s">
        <v>415</v>
      </c>
      <c r="G217" s="14">
        <v>2</v>
      </c>
      <c r="H217" s="14">
        <v>1</v>
      </c>
      <c r="I217" s="14"/>
      <c r="J217" s="14">
        <f t="shared" si="9"/>
        <v>0</v>
      </c>
    </row>
    <row r="218" spans="1:10" ht="28.8" outlineLevel="2" x14ac:dyDescent="0.3">
      <c r="A218" s="18" t="s">
        <v>1317</v>
      </c>
      <c r="B218" s="19" t="s">
        <v>0</v>
      </c>
      <c r="C218" s="19" t="s">
        <v>0</v>
      </c>
      <c r="D218" s="19" t="s">
        <v>0</v>
      </c>
      <c r="E218" s="18" t="s">
        <v>1316</v>
      </c>
      <c r="F218" s="18" t="s">
        <v>415</v>
      </c>
      <c r="G218" s="14">
        <v>4</v>
      </c>
      <c r="H218" s="14">
        <v>1</v>
      </c>
      <c r="I218" s="14"/>
      <c r="J218" s="14">
        <f t="shared" si="9"/>
        <v>0</v>
      </c>
    </row>
    <row r="219" spans="1:10" ht="28.8" outlineLevel="2" x14ac:dyDescent="0.3">
      <c r="A219" s="18" t="s">
        <v>1319</v>
      </c>
      <c r="B219" s="19" t="s">
        <v>0</v>
      </c>
      <c r="C219" s="19" t="s">
        <v>0</v>
      </c>
      <c r="D219" s="19" t="s">
        <v>0</v>
      </c>
      <c r="E219" s="18" t="s">
        <v>1318</v>
      </c>
      <c r="F219" s="18" t="s">
        <v>415</v>
      </c>
      <c r="G219" s="14">
        <v>1</v>
      </c>
      <c r="H219" s="14">
        <v>1</v>
      </c>
      <c r="I219" s="14"/>
      <c r="J219" s="14">
        <f t="shared" si="9"/>
        <v>0</v>
      </c>
    </row>
    <row r="220" spans="1:10" ht="28.8" outlineLevel="2" x14ac:dyDescent="0.3">
      <c r="A220" s="18" t="s">
        <v>1321</v>
      </c>
      <c r="B220" s="19" t="s">
        <v>0</v>
      </c>
      <c r="C220" s="19" t="s">
        <v>0</v>
      </c>
      <c r="D220" s="19" t="s">
        <v>0</v>
      </c>
      <c r="E220" s="18" t="s">
        <v>1320</v>
      </c>
      <c r="F220" s="18" t="s">
        <v>415</v>
      </c>
      <c r="G220" s="14">
        <v>2</v>
      </c>
      <c r="H220" s="14">
        <v>1</v>
      </c>
      <c r="I220" s="14"/>
      <c r="J220" s="14">
        <f t="shared" si="9"/>
        <v>0</v>
      </c>
    </row>
    <row r="221" spans="1:10" ht="28.8" outlineLevel="2" x14ac:dyDescent="0.3">
      <c r="A221" s="18" t="s">
        <v>1323</v>
      </c>
      <c r="B221" s="19" t="s">
        <v>0</v>
      </c>
      <c r="C221" s="19" t="s">
        <v>0</v>
      </c>
      <c r="D221" s="19" t="s">
        <v>0</v>
      </c>
      <c r="E221" s="18" t="s">
        <v>1322</v>
      </c>
      <c r="F221" s="18" t="s">
        <v>415</v>
      </c>
      <c r="G221" s="14">
        <v>1</v>
      </c>
      <c r="H221" s="14">
        <v>1</v>
      </c>
      <c r="I221" s="14"/>
      <c r="J221" s="14">
        <f t="shared" si="9"/>
        <v>0</v>
      </c>
    </row>
    <row r="222" spans="1:10" ht="28.8" outlineLevel="2" x14ac:dyDescent="0.3">
      <c r="A222" s="18" t="s">
        <v>1325</v>
      </c>
      <c r="B222" s="19" t="s">
        <v>0</v>
      </c>
      <c r="C222" s="19" t="s">
        <v>0</v>
      </c>
      <c r="D222" s="19" t="s">
        <v>0</v>
      </c>
      <c r="E222" s="18" t="s">
        <v>1324</v>
      </c>
      <c r="F222" s="18" t="s">
        <v>415</v>
      </c>
      <c r="G222" s="14">
        <v>2</v>
      </c>
      <c r="H222" s="14">
        <v>1</v>
      </c>
      <c r="I222" s="14"/>
      <c r="J222" s="14">
        <f t="shared" si="9"/>
        <v>0</v>
      </c>
    </row>
    <row r="223" spans="1:10" ht="28.8" outlineLevel="2" x14ac:dyDescent="0.3">
      <c r="A223" s="18" t="s">
        <v>1327</v>
      </c>
      <c r="B223" s="19" t="s">
        <v>0</v>
      </c>
      <c r="C223" s="19" t="s">
        <v>0</v>
      </c>
      <c r="D223" s="19" t="s">
        <v>0</v>
      </c>
      <c r="E223" s="18" t="s">
        <v>1326</v>
      </c>
      <c r="F223" s="18" t="s">
        <v>415</v>
      </c>
      <c r="G223" s="14">
        <v>1</v>
      </c>
      <c r="H223" s="14">
        <v>1</v>
      </c>
      <c r="I223" s="14"/>
      <c r="J223" s="14">
        <f t="shared" si="9"/>
        <v>0</v>
      </c>
    </row>
    <row r="224" spans="1:10" ht="28.8" outlineLevel="2" x14ac:dyDescent="0.3">
      <c r="A224" s="18" t="s">
        <v>1329</v>
      </c>
      <c r="B224" s="19" t="s">
        <v>0</v>
      </c>
      <c r="C224" s="19" t="s">
        <v>0</v>
      </c>
      <c r="D224" s="19" t="s">
        <v>0</v>
      </c>
      <c r="E224" s="18" t="s">
        <v>1328</v>
      </c>
      <c r="F224" s="18" t="s">
        <v>415</v>
      </c>
      <c r="G224" s="14">
        <v>1</v>
      </c>
      <c r="H224" s="14">
        <v>1</v>
      </c>
      <c r="I224" s="14"/>
      <c r="J224" s="14">
        <f t="shared" si="9"/>
        <v>0</v>
      </c>
    </row>
    <row r="225" spans="1:10" ht="28.8" outlineLevel="2" x14ac:dyDescent="0.3">
      <c r="A225" s="18" t="s">
        <v>1331</v>
      </c>
      <c r="B225" s="19" t="s">
        <v>0</v>
      </c>
      <c r="C225" s="19" t="s">
        <v>0</v>
      </c>
      <c r="D225" s="19" t="s">
        <v>0</v>
      </c>
      <c r="E225" s="18" t="s">
        <v>1330</v>
      </c>
      <c r="F225" s="18" t="s">
        <v>415</v>
      </c>
      <c r="G225" s="14">
        <v>1</v>
      </c>
      <c r="H225" s="14">
        <v>1</v>
      </c>
      <c r="I225" s="14"/>
      <c r="J225" s="14">
        <f t="shared" si="9"/>
        <v>0</v>
      </c>
    </row>
    <row r="226" spans="1:10" outlineLevel="2" x14ac:dyDescent="0.3">
      <c r="A226" s="18" t="s">
        <v>1333</v>
      </c>
      <c r="B226" s="19" t="s">
        <v>0</v>
      </c>
      <c r="C226" s="19" t="s">
        <v>0</v>
      </c>
      <c r="D226" s="19" t="s">
        <v>0</v>
      </c>
      <c r="E226" s="18" t="s">
        <v>1332</v>
      </c>
      <c r="F226" s="18" t="s">
        <v>415</v>
      </c>
      <c r="G226" s="14">
        <v>2</v>
      </c>
      <c r="H226" s="14">
        <v>1</v>
      </c>
      <c r="I226" s="14"/>
      <c r="J226" s="14">
        <f t="shared" si="9"/>
        <v>0</v>
      </c>
    </row>
    <row r="227" spans="1:10" ht="28.8" outlineLevel="2" x14ac:dyDescent="0.3">
      <c r="A227" s="18" t="s">
        <v>1335</v>
      </c>
      <c r="B227" s="19" t="s">
        <v>0</v>
      </c>
      <c r="C227" s="19" t="s">
        <v>0</v>
      </c>
      <c r="D227" s="19" t="s">
        <v>0</v>
      </c>
      <c r="E227" s="18" t="s">
        <v>1334</v>
      </c>
      <c r="F227" s="18" t="s">
        <v>415</v>
      </c>
      <c r="G227" s="14">
        <v>1</v>
      </c>
      <c r="H227" s="14">
        <v>1</v>
      </c>
      <c r="I227" s="14"/>
      <c r="J227" s="14">
        <f t="shared" si="9"/>
        <v>0</v>
      </c>
    </row>
    <row r="228" spans="1:10" ht="28.8" outlineLevel="2" x14ac:dyDescent="0.3">
      <c r="A228" s="18" t="s">
        <v>1337</v>
      </c>
      <c r="B228" s="19" t="s">
        <v>0</v>
      </c>
      <c r="C228" s="19" t="s">
        <v>0</v>
      </c>
      <c r="D228" s="19" t="s">
        <v>0</v>
      </c>
      <c r="E228" s="18" t="s">
        <v>1336</v>
      </c>
      <c r="F228" s="18" t="s">
        <v>415</v>
      </c>
      <c r="G228" s="14">
        <v>2</v>
      </c>
      <c r="H228" s="14">
        <v>1</v>
      </c>
      <c r="I228" s="14"/>
      <c r="J228" s="14">
        <f t="shared" si="9"/>
        <v>0</v>
      </c>
    </row>
    <row r="229" spans="1:10" ht="28.8" outlineLevel="2" x14ac:dyDescent="0.3">
      <c r="A229" s="18" t="s">
        <v>1339</v>
      </c>
      <c r="B229" s="19" t="s">
        <v>0</v>
      </c>
      <c r="C229" s="19" t="s">
        <v>0</v>
      </c>
      <c r="D229" s="19" t="s">
        <v>0</v>
      </c>
      <c r="E229" s="18" t="s">
        <v>1338</v>
      </c>
      <c r="F229" s="18" t="s">
        <v>415</v>
      </c>
      <c r="G229" s="14">
        <v>3</v>
      </c>
      <c r="H229" s="14">
        <v>1</v>
      </c>
      <c r="I229" s="14"/>
      <c r="J229" s="14">
        <f t="shared" si="9"/>
        <v>0</v>
      </c>
    </row>
    <row r="230" spans="1:10" ht="28.8" outlineLevel="2" x14ac:dyDescent="0.3">
      <c r="A230" s="18" t="s">
        <v>1341</v>
      </c>
      <c r="B230" s="19" t="s">
        <v>0</v>
      </c>
      <c r="C230" s="19" t="s">
        <v>0</v>
      </c>
      <c r="D230" s="19" t="s">
        <v>0</v>
      </c>
      <c r="E230" s="18" t="s">
        <v>1340</v>
      </c>
      <c r="F230" s="18" t="s">
        <v>415</v>
      </c>
      <c r="G230" s="14">
        <v>1</v>
      </c>
      <c r="H230" s="14">
        <v>1</v>
      </c>
      <c r="I230" s="14"/>
      <c r="J230" s="14">
        <f t="shared" si="9"/>
        <v>0</v>
      </c>
    </row>
    <row r="231" spans="1:10" ht="28.8" outlineLevel="2" x14ac:dyDescent="0.3">
      <c r="A231" s="18" t="s">
        <v>1343</v>
      </c>
      <c r="B231" s="19" t="s">
        <v>0</v>
      </c>
      <c r="C231" s="19" t="s">
        <v>0</v>
      </c>
      <c r="D231" s="19" t="s">
        <v>0</v>
      </c>
      <c r="E231" s="18" t="s">
        <v>1342</v>
      </c>
      <c r="F231" s="18" t="s">
        <v>415</v>
      </c>
      <c r="G231" s="14">
        <v>1</v>
      </c>
      <c r="H231" s="14">
        <v>1</v>
      </c>
      <c r="I231" s="14"/>
      <c r="J231" s="14">
        <f t="shared" si="9"/>
        <v>0</v>
      </c>
    </row>
    <row r="232" spans="1:10" ht="28.8" outlineLevel="2" x14ac:dyDescent="0.3">
      <c r="A232" s="18" t="s">
        <v>1345</v>
      </c>
      <c r="B232" s="19" t="s">
        <v>0</v>
      </c>
      <c r="C232" s="19" t="s">
        <v>0</v>
      </c>
      <c r="D232" s="19" t="s">
        <v>0</v>
      </c>
      <c r="E232" s="18" t="s">
        <v>1344</v>
      </c>
      <c r="F232" s="18" t="s">
        <v>415</v>
      </c>
      <c r="G232" s="14">
        <v>3</v>
      </c>
      <c r="H232" s="14">
        <v>1</v>
      </c>
      <c r="I232" s="14"/>
      <c r="J232" s="14">
        <f t="shared" si="9"/>
        <v>0</v>
      </c>
    </row>
    <row r="233" spans="1:10" ht="28.8" outlineLevel="2" x14ac:dyDescent="0.3">
      <c r="A233" s="18" t="s">
        <v>1347</v>
      </c>
      <c r="B233" s="19" t="s">
        <v>0</v>
      </c>
      <c r="C233" s="19" t="s">
        <v>0</v>
      </c>
      <c r="D233" s="19" t="s">
        <v>0</v>
      </c>
      <c r="E233" s="18" t="s">
        <v>1346</v>
      </c>
      <c r="F233" s="18" t="s">
        <v>415</v>
      </c>
      <c r="G233" s="14">
        <v>2</v>
      </c>
      <c r="H233" s="14">
        <v>1</v>
      </c>
      <c r="I233" s="14"/>
      <c r="J233" s="14">
        <f t="shared" si="9"/>
        <v>0</v>
      </c>
    </row>
    <row r="234" spans="1:10" ht="28.8" outlineLevel="2" x14ac:dyDescent="0.3">
      <c r="A234" s="18" t="s">
        <v>1349</v>
      </c>
      <c r="B234" s="19" t="s">
        <v>0</v>
      </c>
      <c r="C234" s="19" t="s">
        <v>0</v>
      </c>
      <c r="D234" s="19" t="s">
        <v>0</v>
      </c>
      <c r="E234" s="18" t="s">
        <v>1348</v>
      </c>
      <c r="F234" s="18" t="s">
        <v>415</v>
      </c>
      <c r="G234" s="14">
        <v>1</v>
      </c>
      <c r="H234" s="14">
        <v>1</v>
      </c>
      <c r="I234" s="14"/>
      <c r="J234" s="14">
        <f t="shared" si="9"/>
        <v>0</v>
      </c>
    </row>
    <row r="235" spans="1:10" ht="43.2" outlineLevel="2" x14ac:dyDescent="0.3">
      <c r="A235" s="18" t="s">
        <v>1351</v>
      </c>
      <c r="B235" s="19" t="s">
        <v>0</v>
      </c>
      <c r="C235" s="19" t="s">
        <v>0</v>
      </c>
      <c r="D235" s="19" t="s">
        <v>0</v>
      </c>
      <c r="E235" s="18" t="s">
        <v>1350</v>
      </c>
      <c r="F235" s="18" t="s">
        <v>415</v>
      </c>
      <c r="G235" s="14">
        <v>2</v>
      </c>
      <c r="H235" s="14">
        <v>1</v>
      </c>
      <c r="I235" s="14"/>
      <c r="J235" s="14">
        <f t="shared" si="9"/>
        <v>0</v>
      </c>
    </row>
    <row r="236" spans="1:10" ht="43.2" outlineLevel="2" x14ac:dyDescent="0.3">
      <c r="A236" s="18" t="s">
        <v>1353</v>
      </c>
      <c r="B236" s="19" t="s">
        <v>0</v>
      </c>
      <c r="C236" s="19" t="s">
        <v>0</v>
      </c>
      <c r="D236" s="19" t="s">
        <v>0</v>
      </c>
      <c r="E236" s="18" t="s">
        <v>1352</v>
      </c>
      <c r="F236" s="18" t="s">
        <v>415</v>
      </c>
      <c r="G236" s="14">
        <v>5</v>
      </c>
      <c r="H236" s="14">
        <v>1</v>
      </c>
      <c r="I236" s="14"/>
      <c r="J236" s="14">
        <f t="shared" si="9"/>
        <v>0</v>
      </c>
    </row>
    <row r="237" spans="1:10" ht="43.2" outlineLevel="2" x14ac:dyDescent="0.3">
      <c r="A237" s="18" t="s">
        <v>1355</v>
      </c>
      <c r="B237" s="19" t="s">
        <v>0</v>
      </c>
      <c r="C237" s="19" t="s">
        <v>0</v>
      </c>
      <c r="D237" s="19" t="s">
        <v>0</v>
      </c>
      <c r="E237" s="18" t="s">
        <v>1354</v>
      </c>
      <c r="F237" s="18" t="s">
        <v>415</v>
      </c>
      <c r="G237" s="14">
        <v>4</v>
      </c>
      <c r="H237" s="14">
        <v>1</v>
      </c>
      <c r="I237" s="14"/>
      <c r="J237" s="14">
        <f t="shared" si="9"/>
        <v>0</v>
      </c>
    </row>
    <row r="238" spans="1:10" ht="43.2" outlineLevel="2" x14ac:dyDescent="0.3">
      <c r="A238" s="18" t="s">
        <v>1357</v>
      </c>
      <c r="B238" s="19" t="s">
        <v>0</v>
      </c>
      <c r="C238" s="19" t="s">
        <v>0</v>
      </c>
      <c r="D238" s="19" t="s">
        <v>0</v>
      </c>
      <c r="E238" s="18" t="s">
        <v>1356</v>
      </c>
      <c r="F238" s="18" t="s">
        <v>415</v>
      </c>
      <c r="G238" s="14">
        <v>9</v>
      </c>
      <c r="H238" s="14">
        <v>1</v>
      </c>
      <c r="I238" s="14"/>
      <c r="J238" s="14">
        <f t="shared" si="9"/>
        <v>0</v>
      </c>
    </row>
    <row r="239" spans="1:10" ht="28.8" outlineLevel="2" x14ac:dyDescent="0.3">
      <c r="A239" s="18" t="s">
        <v>1359</v>
      </c>
      <c r="B239" s="19" t="s">
        <v>0</v>
      </c>
      <c r="C239" s="19" t="s">
        <v>0</v>
      </c>
      <c r="D239" s="19" t="s">
        <v>0</v>
      </c>
      <c r="E239" s="18" t="s">
        <v>1358</v>
      </c>
      <c r="F239" s="18" t="s">
        <v>415</v>
      </c>
      <c r="G239" s="14">
        <v>8</v>
      </c>
      <c r="H239" s="14">
        <v>1</v>
      </c>
      <c r="I239" s="14"/>
      <c r="J239" s="14">
        <f t="shared" si="9"/>
        <v>0</v>
      </c>
    </row>
    <row r="240" spans="1:10" ht="28.8" outlineLevel="2" x14ac:dyDescent="0.3">
      <c r="A240" s="18" t="s">
        <v>1361</v>
      </c>
      <c r="B240" s="19" t="s">
        <v>0</v>
      </c>
      <c r="C240" s="19" t="s">
        <v>0</v>
      </c>
      <c r="D240" s="19" t="s">
        <v>0</v>
      </c>
      <c r="E240" s="18" t="s">
        <v>1360</v>
      </c>
      <c r="F240" s="18" t="s">
        <v>415</v>
      </c>
      <c r="G240" s="14">
        <v>17</v>
      </c>
      <c r="H240" s="14">
        <v>1</v>
      </c>
      <c r="I240" s="14"/>
      <c r="J240" s="14">
        <f t="shared" si="9"/>
        <v>0</v>
      </c>
    </row>
    <row r="241" spans="1:10" ht="28.8" outlineLevel="2" x14ac:dyDescent="0.3">
      <c r="A241" s="18" t="s">
        <v>1363</v>
      </c>
      <c r="B241" s="19" t="s">
        <v>0</v>
      </c>
      <c r="C241" s="19" t="s">
        <v>0</v>
      </c>
      <c r="D241" s="19" t="s">
        <v>0</v>
      </c>
      <c r="E241" s="18" t="s">
        <v>1362</v>
      </c>
      <c r="F241" s="18" t="s">
        <v>415</v>
      </c>
      <c r="G241" s="14">
        <v>26</v>
      </c>
      <c r="H241" s="14">
        <v>1</v>
      </c>
      <c r="I241" s="14"/>
      <c r="J241" s="14">
        <f t="shared" si="9"/>
        <v>0</v>
      </c>
    </row>
    <row r="242" spans="1:10" ht="28.8" outlineLevel="2" x14ac:dyDescent="0.3">
      <c r="A242" s="18" t="s">
        <v>1365</v>
      </c>
      <c r="B242" s="19" t="s">
        <v>0</v>
      </c>
      <c r="C242" s="19" t="s">
        <v>0</v>
      </c>
      <c r="D242" s="19" t="s">
        <v>0</v>
      </c>
      <c r="E242" s="18" t="s">
        <v>1364</v>
      </c>
      <c r="F242" s="18" t="s">
        <v>415</v>
      </c>
      <c r="G242" s="14">
        <v>18</v>
      </c>
      <c r="H242" s="14">
        <v>1</v>
      </c>
      <c r="I242" s="14"/>
      <c r="J242" s="14">
        <f t="shared" si="9"/>
        <v>0</v>
      </c>
    </row>
    <row r="243" spans="1:10" ht="28.8" outlineLevel="2" x14ac:dyDescent="0.3">
      <c r="A243" s="18" t="s">
        <v>1367</v>
      </c>
      <c r="B243" s="19" t="s">
        <v>0</v>
      </c>
      <c r="C243" s="19" t="s">
        <v>0</v>
      </c>
      <c r="D243" s="19" t="s">
        <v>0</v>
      </c>
      <c r="E243" s="18" t="s">
        <v>1366</v>
      </c>
      <c r="F243" s="18" t="s">
        <v>415</v>
      </c>
      <c r="G243" s="14">
        <v>12</v>
      </c>
      <c r="H243" s="14">
        <v>1</v>
      </c>
      <c r="I243" s="14"/>
      <c r="J243" s="14">
        <f t="shared" si="9"/>
        <v>0</v>
      </c>
    </row>
    <row r="244" spans="1:10" outlineLevel="2" x14ac:dyDescent="0.3">
      <c r="A244" s="18" t="s">
        <v>1369</v>
      </c>
      <c r="B244" s="19" t="s">
        <v>0</v>
      </c>
      <c r="C244" s="19" t="s">
        <v>0</v>
      </c>
      <c r="D244" s="19" t="s">
        <v>0</v>
      </c>
      <c r="E244" s="18" t="s">
        <v>1368</v>
      </c>
      <c r="F244" s="18" t="s">
        <v>415</v>
      </c>
      <c r="G244" s="14">
        <v>2</v>
      </c>
      <c r="H244" s="14">
        <v>1</v>
      </c>
      <c r="I244" s="14"/>
      <c r="J244" s="14">
        <f t="shared" si="9"/>
        <v>0</v>
      </c>
    </row>
    <row r="245" spans="1:10" outlineLevel="2" x14ac:dyDescent="0.3">
      <c r="A245" s="18" t="s">
        <v>1371</v>
      </c>
      <c r="B245" s="19" t="s">
        <v>0</v>
      </c>
      <c r="C245" s="19" t="s">
        <v>0</v>
      </c>
      <c r="D245" s="19" t="s">
        <v>0</v>
      </c>
      <c r="E245" s="18" t="s">
        <v>1370</v>
      </c>
      <c r="F245" s="18" t="s">
        <v>415</v>
      </c>
      <c r="G245" s="14">
        <v>23</v>
      </c>
      <c r="H245" s="14">
        <v>1</v>
      </c>
      <c r="I245" s="14"/>
      <c r="J245" s="14">
        <f t="shared" si="9"/>
        <v>0</v>
      </c>
    </row>
    <row r="246" spans="1:10" outlineLevel="2" x14ac:dyDescent="0.3">
      <c r="A246" s="18" t="s">
        <v>1373</v>
      </c>
      <c r="B246" s="19" t="s">
        <v>0</v>
      </c>
      <c r="C246" s="19" t="s">
        <v>0</v>
      </c>
      <c r="D246" s="19" t="s">
        <v>0</v>
      </c>
      <c r="E246" s="18" t="s">
        <v>1372</v>
      </c>
      <c r="F246" s="18" t="s">
        <v>415</v>
      </c>
      <c r="G246" s="14">
        <v>17</v>
      </c>
      <c r="H246" s="14">
        <v>1</v>
      </c>
      <c r="I246" s="14"/>
      <c r="J246" s="14">
        <f t="shared" si="9"/>
        <v>0</v>
      </c>
    </row>
    <row r="247" spans="1:10" outlineLevel="2" x14ac:dyDescent="0.3">
      <c r="A247" s="18" t="s">
        <v>1375</v>
      </c>
      <c r="B247" s="19" t="s">
        <v>0</v>
      </c>
      <c r="C247" s="19" t="s">
        <v>0</v>
      </c>
      <c r="D247" s="19" t="s">
        <v>0</v>
      </c>
      <c r="E247" s="18" t="s">
        <v>1374</v>
      </c>
      <c r="F247" s="18" t="s">
        <v>415</v>
      </c>
      <c r="G247" s="14">
        <v>9</v>
      </c>
      <c r="H247" s="14">
        <v>1</v>
      </c>
      <c r="I247" s="14"/>
      <c r="J247" s="14">
        <f t="shared" si="9"/>
        <v>0</v>
      </c>
    </row>
    <row r="248" spans="1:10" ht="43.2" outlineLevel="2" x14ac:dyDescent="0.3">
      <c r="A248" s="18" t="s">
        <v>1377</v>
      </c>
      <c r="B248" s="19" t="s">
        <v>0</v>
      </c>
      <c r="C248" s="19" t="s">
        <v>0</v>
      </c>
      <c r="D248" s="19" t="s">
        <v>0</v>
      </c>
      <c r="E248" s="18" t="s">
        <v>1376</v>
      </c>
      <c r="F248" s="18" t="s">
        <v>254</v>
      </c>
      <c r="G248" s="14">
        <v>952.74</v>
      </c>
      <c r="H248" s="14">
        <v>1</v>
      </c>
      <c r="I248" s="14"/>
      <c r="J248" s="14">
        <f t="shared" si="9"/>
        <v>0</v>
      </c>
    </row>
    <row r="249" spans="1:10" ht="43.2" outlineLevel="2" x14ac:dyDescent="0.3">
      <c r="A249" s="18" t="s">
        <v>1379</v>
      </c>
      <c r="B249" s="19" t="s">
        <v>0</v>
      </c>
      <c r="C249" s="19" t="s">
        <v>0</v>
      </c>
      <c r="D249" s="19" t="s">
        <v>0</v>
      </c>
      <c r="E249" s="18" t="s">
        <v>1378</v>
      </c>
      <c r="F249" s="18" t="s">
        <v>254</v>
      </c>
      <c r="G249" s="14">
        <v>384.69</v>
      </c>
      <c r="H249" s="14">
        <v>1</v>
      </c>
      <c r="I249" s="14"/>
      <c r="J249" s="14">
        <f t="shared" si="9"/>
        <v>0</v>
      </c>
    </row>
    <row r="250" spans="1:10" ht="43.2" outlineLevel="2" x14ac:dyDescent="0.3">
      <c r="A250" s="18" t="s">
        <v>1381</v>
      </c>
      <c r="B250" s="19" t="s">
        <v>0</v>
      </c>
      <c r="C250" s="19" t="s">
        <v>0</v>
      </c>
      <c r="D250" s="19" t="s">
        <v>0</v>
      </c>
      <c r="E250" s="18" t="s">
        <v>1380</v>
      </c>
      <c r="F250" s="18" t="s">
        <v>254</v>
      </c>
      <c r="G250" s="14">
        <v>1604.92</v>
      </c>
      <c r="H250" s="14">
        <v>1</v>
      </c>
      <c r="I250" s="14"/>
      <c r="J250" s="14">
        <f t="shared" si="9"/>
        <v>0</v>
      </c>
    </row>
    <row r="251" spans="1:10" ht="43.2" outlineLevel="2" x14ac:dyDescent="0.3">
      <c r="A251" s="18" t="s">
        <v>1383</v>
      </c>
      <c r="B251" s="19" t="s">
        <v>0</v>
      </c>
      <c r="C251" s="19" t="s">
        <v>0</v>
      </c>
      <c r="D251" s="19" t="s">
        <v>0</v>
      </c>
      <c r="E251" s="18" t="s">
        <v>1382</v>
      </c>
      <c r="F251" s="18" t="s">
        <v>254</v>
      </c>
      <c r="G251" s="14">
        <v>26.11</v>
      </c>
      <c r="H251" s="14">
        <v>1</v>
      </c>
      <c r="I251" s="14"/>
      <c r="J251" s="14">
        <f t="shared" si="9"/>
        <v>0</v>
      </c>
    </row>
    <row r="252" spans="1:10" ht="28.8" outlineLevel="2" x14ac:dyDescent="0.3">
      <c r="A252" s="18" t="s">
        <v>1385</v>
      </c>
      <c r="B252" s="19" t="s">
        <v>0</v>
      </c>
      <c r="C252" s="19" t="s">
        <v>0</v>
      </c>
      <c r="D252" s="19" t="s">
        <v>0</v>
      </c>
      <c r="E252" s="18" t="s">
        <v>1384</v>
      </c>
      <c r="F252" s="18" t="s">
        <v>254</v>
      </c>
      <c r="G252" s="14">
        <v>2.63</v>
      </c>
      <c r="H252" s="14">
        <v>1</v>
      </c>
      <c r="I252" s="14"/>
      <c r="J252" s="14">
        <f t="shared" si="9"/>
        <v>0</v>
      </c>
    </row>
    <row r="253" spans="1:10" outlineLevel="2" x14ac:dyDescent="0.3">
      <c r="A253" s="18" t="s">
        <v>1387</v>
      </c>
      <c r="B253" s="19" t="s">
        <v>0</v>
      </c>
      <c r="C253" s="19" t="s">
        <v>0</v>
      </c>
      <c r="D253" s="19" t="s">
        <v>0</v>
      </c>
      <c r="E253" s="18" t="s">
        <v>1386</v>
      </c>
      <c r="F253" s="18" t="s">
        <v>254</v>
      </c>
      <c r="G253" s="14">
        <v>26.11</v>
      </c>
      <c r="H253" s="14">
        <v>1</v>
      </c>
      <c r="I253" s="14"/>
      <c r="J253" s="14">
        <f t="shared" si="9"/>
        <v>0</v>
      </c>
    </row>
    <row r="254" spans="1:10" ht="28.8" outlineLevel="2" x14ac:dyDescent="0.3">
      <c r="A254" s="18" t="s">
        <v>1389</v>
      </c>
      <c r="B254" s="19" t="s">
        <v>0</v>
      </c>
      <c r="C254" s="19" t="s">
        <v>0</v>
      </c>
      <c r="D254" s="19" t="s">
        <v>0</v>
      </c>
      <c r="E254" s="18" t="s">
        <v>1388</v>
      </c>
      <c r="F254" s="18" t="s">
        <v>245</v>
      </c>
      <c r="G254" s="14">
        <v>1</v>
      </c>
      <c r="H254" s="14">
        <v>1</v>
      </c>
      <c r="I254" s="14"/>
      <c r="J254" s="14">
        <f t="shared" si="9"/>
        <v>0</v>
      </c>
    </row>
    <row r="255" spans="1:10" outlineLevel="1" x14ac:dyDescent="0.3">
      <c r="A255" s="9" t="s">
        <v>1390</v>
      </c>
      <c r="B255" s="6" t="s">
        <v>0</v>
      </c>
      <c r="C255" s="6" t="s">
        <v>0</v>
      </c>
      <c r="D255" s="6" t="s">
        <v>0</v>
      </c>
      <c r="E255" s="9" t="s">
        <v>232</v>
      </c>
      <c r="F255" s="6" t="s">
        <v>0</v>
      </c>
      <c r="G255" s="6" t="s">
        <v>0</v>
      </c>
      <c r="H255" s="6" t="s">
        <v>0</v>
      </c>
      <c r="I255" s="6" t="s">
        <v>0</v>
      </c>
      <c r="J255" s="21">
        <f>SUM(J256:J270)</f>
        <v>0</v>
      </c>
    </row>
    <row r="256" spans="1:10" outlineLevel="2" x14ac:dyDescent="0.3">
      <c r="A256" s="18" t="s">
        <v>1392</v>
      </c>
      <c r="B256" s="19" t="s">
        <v>0</v>
      </c>
      <c r="C256" s="19" t="s">
        <v>0</v>
      </c>
      <c r="D256" s="19" t="s">
        <v>0</v>
      </c>
      <c r="E256" s="18" t="s">
        <v>1391</v>
      </c>
      <c r="F256" s="18" t="s">
        <v>245</v>
      </c>
      <c r="G256" s="14">
        <v>1</v>
      </c>
      <c r="H256" s="14">
        <v>1</v>
      </c>
      <c r="I256" s="14"/>
      <c r="J256" s="14">
        <f t="shared" ref="J256:J270" si="10">ROUND(G256*I256, 2)</f>
        <v>0</v>
      </c>
    </row>
    <row r="257" spans="1:10" outlineLevel="2" x14ac:dyDescent="0.3">
      <c r="A257" s="18" t="s">
        <v>1394</v>
      </c>
      <c r="B257" s="19" t="s">
        <v>0</v>
      </c>
      <c r="C257" s="19" t="s">
        <v>0</v>
      </c>
      <c r="D257" s="19" t="s">
        <v>0</v>
      </c>
      <c r="E257" s="18" t="s">
        <v>1393</v>
      </c>
      <c r="F257" s="18" t="s">
        <v>245</v>
      </c>
      <c r="G257" s="14">
        <v>4</v>
      </c>
      <c r="H257" s="14">
        <v>1</v>
      </c>
      <c r="I257" s="14"/>
      <c r="J257" s="14">
        <f t="shared" si="10"/>
        <v>0</v>
      </c>
    </row>
    <row r="258" spans="1:10" ht="43.2" outlineLevel="2" x14ac:dyDescent="0.3">
      <c r="A258" s="18" t="s">
        <v>1396</v>
      </c>
      <c r="B258" s="19" t="s">
        <v>0</v>
      </c>
      <c r="C258" s="19" t="s">
        <v>0</v>
      </c>
      <c r="D258" s="19" t="s">
        <v>0</v>
      </c>
      <c r="E258" s="18" t="s">
        <v>1395</v>
      </c>
      <c r="F258" s="18" t="s">
        <v>394</v>
      </c>
      <c r="G258" s="14">
        <v>57</v>
      </c>
      <c r="H258" s="14">
        <v>1</v>
      </c>
      <c r="I258" s="14"/>
      <c r="J258" s="14">
        <f t="shared" si="10"/>
        <v>0</v>
      </c>
    </row>
    <row r="259" spans="1:10" ht="43.2" outlineLevel="2" x14ac:dyDescent="0.3">
      <c r="A259" s="18" t="s">
        <v>1398</v>
      </c>
      <c r="B259" s="19" t="s">
        <v>0</v>
      </c>
      <c r="C259" s="19" t="s">
        <v>0</v>
      </c>
      <c r="D259" s="19" t="s">
        <v>0</v>
      </c>
      <c r="E259" s="18" t="s">
        <v>1397</v>
      </c>
      <c r="F259" s="18" t="s">
        <v>394</v>
      </c>
      <c r="G259" s="14">
        <v>49</v>
      </c>
      <c r="H259" s="14">
        <v>1</v>
      </c>
      <c r="I259" s="14"/>
      <c r="J259" s="14">
        <f t="shared" si="10"/>
        <v>0</v>
      </c>
    </row>
    <row r="260" spans="1:10" ht="43.2" outlineLevel="2" x14ac:dyDescent="0.3">
      <c r="A260" s="18" t="s">
        <v>1400</v>
      </c>
      <c r="B260" s="19" t="s">
        <v>0</v>
      </c>
      <c r="C260" s="19" t="s">
        <v>0</v>
      </c>
      <c r="D260" s="19" t="s">
        <v>0</v>
      </c>
      <c r="E260" s="18" t="s">
        <v>1399</v>
      </c>
      <c r="F260" s="18" t="s">
        <v>394</v>
      </c>
      <c r="G260" s="14">
        <v>28</v>
      </c>
      <c r="H260" s="14">
        <v>1</v>
      </c>
      <c r="I260" s="14"/>
      <c r="J260" s="14">
        <f t="shared" si="10"/>
        <v>0</v>
      </c>
    </row>
    <row r="261" spans="1:10" ht="43.2" outlineLevel="2" x14ac:dyDescent="0.3">
      <c r="A261" s="18" t="s">
        <v>1402</v>
      </c>
      <c r="B261" s="19" t="s">
        <v>0</v>
      </c>
      <c r="C261" s="19" t="s">
        <v>0</v>
      </c>
      <c r="D261" s="19" t="s">
        <v>0</v>
      </c>
      <c r="E261" s="18" t="s">
        <v>1401</v>
      </c>
      <c r="F261" s="18" t="s">
        <v>394</v>
      </c>
      <c r="G261" s="14">
        <v>21</v>
      </c>
      <c r="H261" s="14">
        <v>1</v>
      </c>
      <c r="I261" s="14"/>
      <c r="J261" s="14">
        <f t="shared" si="10"/>
        <v>0</v>
      </c>
    </row>
    <row r="262" spans="1:10" outlineLevel="2" x14ac:dyDescent="0.3">
      <c r="A262" s="18" t="s">
        <v>1404</v>
      </c>
      <c r="B262" s="19" t="s">
        <v>0</v>
      </c>
      <c r="C262" s="19" t="s">
        <v>0</v>
      </c>
      <c r="D262" s="19" t="s">
        <v>0</v>
      </c>
      <c r="E262" s="18" t="s">
        <v>1403</v>
      </c>
      <c r="F262" s="18" t="s">
        <v>415</v>
      </c>
      <c r="G262" s="14">
        <v>3</v>
      </c>
      <c r="H262" s="14">
        <v>1</v>
      </c>
      <c r="I262" s="14"/>
      <c r="J262" s="14">
        <f t="shared" si="10"/>
        <v>0</v>
      </c>
    </row>
    <row r="263" spans="1:10" outlineLevel="2" x14ac:dyDescent="0.3">
      <c r="A263" s="18" t="s">
        <v>1406</v>
      </c>
      <c r="B263" s="19" t="s">
        <v>0</v>
      </c>
      <c r="C263" s="19" t="s">
        <v>0</v>
      </c>
      <c r="D263" s="19" t="s">
        <v>0</v>
      </c>
      <c r="E263" s="18" t="s">
        <v>1405</v>
      </c>
      <c r="F263" s="18" t="s">
        <v>394</v>
      </c>
      <c r="G263" s="14">
        <v>57</v>
      </c>
      <c r="H263" s="14">
        <v>1</v>
      </c>
      <c r="I263" s="14"/>
      <c r="J263" s="14">
        <f t="shared" si="10"/>
        <v>0</v>
      </c>
    </row>
    <row r="264" spans="1:10" outlineLevel="2" x14ac:dyDescent="0.3">
      <c r="A264" s="18" t="s">
        <v>1408</v>
      </c>
      <c r="B264" s="19" t="s">
        <v>0</v>
      </c>
      <c r="C264" s="19" t="s">
        <v>0</v>
      </c>
      <c r="D264" s="19" t="s">
        <v>0</v>
      </c>
      <c r="E264" s="18" t="s">
        <v>1407</v>
      </c>
      <c r="F264" s="18" t="s">
        <v>394</v>
      </c>
      <c r="G264" s="14">
        <v>49</v>
      </c>
      <c r="H264" s="14">
        <v>1</v>
      </c>
      <c r="I264" s="14"/>
      <c r="J264" s="14">
        <f t="shared" si="10"/>
        <v>0</v>
      </c>
    </row>
    <row r="265" spans="1:10" outlineLevel="2" x14ac:dyDescent="0.3">
      <c r="A265" s="18" t="s">
        <v>1410</v>
      </c>
      <c r="B265" s="19" t="s">
        <v>0</v>
      </c>
      <c r="C265" s="19" t="s">
        <v>0</v>
      </c>
      <c r="D265" s="19" t="s">
        <v>0</v>
      </c>
      <c r="E265" s="18" t="s">
        <v>1409</v>
      </c>
      <c r="F265" s="18" t="s">
        <v>394</v>
      </c>
      <c r="G265" s="14">
        <v>28</v>
      </c>
      <c r="H265" s="14">
        <v>1</v>
      </c>
      <c r="I265" s="14"/>
      <c r="J265" s="14">
        <f t="shared" si="10"/>
        <v>0</v>
      </c>
    </row>
    <row r="266" spans="1:10" outlineLevel="2" x14ac:dyDescent="0.3">
      <c r="A266" s="18" t="s">
        <v>1412</v>
      </c>
      <c r="B266" s="19" t="s">
        <v>0</v>
      </c>
      <c r="C266" s="19" t="s">
        <v>0</v>
      </c>
      <c r="D266" s="19" t="s">
        <v>0</v>
      </c>
      <c r="E266" s="18" t="s">
        <v>1411</v>
      </c>
      <c r="F266" s="18" t="s">
        <v>394</v>
      </c>
      <c r="G266" s="14">
        <v>21</v>
      </c>
      <c r="H266" s="14">
        <v>1</v>
      </c>
      <c r="I266" s="14"/>
      <c r="J266" s="14">
        <f t="shared" si="10"/>
        <v>0</v>
      </c>
    </row>
    <row r="267" spans="1:10" outlineLevel="2" x14ac:dyDescent="0.3">
      <c r="A267" s="18" t="s">
        <v>1414</v>
      </c>
      <c r="B267" s="19" t="s">
        <v>0</v>
      </c>
      <c r="C267" s="19" t="s">
        <v>0</v>
      </c>
      <c r="D267" s="19" t="s">
        <v>0</v>
      </c>
      <c r="E267" s="18" t="s">
        <v>1413</v>
      </c>
      <c r="F267" s="18" t="s">
        <v>1306</v>
      </c>
      <c r="G267" s="14">
        <v>4</v>
      </c>
      <c r="H267" s="14">
        <v>1</v>
      </c>
      <c r="I267" s="14"/>
      <c r="J267" s="14">
        <f t="shared" si="10"/>
        <v>0</v>
      </c>
    </row>
    <row r="268" spans="1:10" outlineLevel="2" x14ac:dyDescent="0.3">
      <c r="A268" s="18" t="s">
        <v>1416</v>
      </c>
      <c r="B268" s="19" t="s">
        <v>0</v>
      </c>
      <c r="C268" s="19" t="s">
        <v>0</v>
      </c>
      <c r="D268" s="19" t="s">
        <v>0</v>
      </c>
      <c r="E268" s="18" t="s">
        <v>1415</v>
      </c>
      <c r="F268" s="18" t="s">
        <v>394</v>
      </c>
      <c r="G268" s="14">
        <v>155</v>
      </c>
      <c r="H268" s="14">
        <v>1</v>
      </c>
      <c r="I268" s="14"/>
      <c r="J268" s="14">
        <f t="shared" si="10"/>
        <v>0</v>
      </c>
    </row>
    <row r="269" spans="1:10" ht="28.8" outlineLevel="2" x14ac:dyDescent="0.3">
      <c r="A269" s="18" t="s">
        <v>1418</v>
      </c>
      <c r="B269" s="19" t="s">
        <v>0</v>
      </c>
      <c r="C269" s="19" t="s">
        <v>0</v>
      </c>
      <c r="D269" s="19" t="s">
        <v>0</v>
      </c>
      <c r="E269" s="18" t="s">
        <v>1417</v>
      </c>
      <c r="F269" s="18" t="s">
        <v>245</v>
      </c>
      <c r="G269" s="14">
        <v>1</v>
      </c>
      <c r="H269" s="14">
        <v>1</v>
      </c>
      <c r="I269" s="14"/>
      <c r="J269" s="14">
        <f t="shared" si="10"/>
        <v>0</v>
      </c>
    </row>
    <row r="270" spans="1:10" outlineLevel="2" x14ac:dyDescent="0.3">
      <c r="A270" s="18" t="s">
        <v>1420</v>
      </c>
      <c r="B270" s="19" t="s">
        <v>0</v>
      </c>
      <c r="C270" s="19" t="s">
        <v>0</v>
      </c>
      <c r="D270" s="19" t="s">
        <v>0</v>
      </c>
      <c r="E270" s="18" t="s">
        <v>1419</v>
      </c>
      <c r="F270" s="18" t="s">
        <v>245</v>
      </c>
      <c r="G270" s="14">
        <v>1</v>
      </c>
      <c r="H270" s="14">
        <v>1</v>
      </c>
      <c r="I270" s="14"/>
      <c r="J270" s="14">
        <f t="shared" si="10"/>
        <v>0</v>
      </c>
    </row>
  </sheetData>
  <mergeCells count="5">
    <mergeCell ref="A1:J1"/>
    <mergeCell ref="A2:B2"/>
    <mergeCell ref="C2:J2"/>
    <mergeCell ref="A3:B3"/>
    <mergeCell ref="C3:J3"/>
  </mergeCell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5</vt:i4>
      </vt:variant>
    </vt:vector>
  </HeadingPairs>
  <TitlesOfParts>
    <vt:vector size="5" baseType="lpstr">
      <vt:lpstr>KARTA TYTUŁOWA</vt:lpstr>
      <vt:lpstr>ZBIORCZE ZESTAWIENIE KOSZTÓW</vt:lpstr>
      <vt:lpstr>1 ARCHITEKTURA - KONSTRUKCJA - </vt:lpstr>
      <vt:lpstr>2 INSTALACJE ELEKTRYCZNE</vt:lpstr>
      <vt:lpstr>3 INSTALACJE SANITARNE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Dawid Karpiński</dc:creator>
  <cp:lastModifiedBy>Dawid Karpiński</cp:lastModifiedBy>
  <dcterms:created xsi:type="dcterms:W3CDTF">2024-08-20T07:28:08Z</dcterms:created>
  <dcterms:modified xsi:type="dcterms:W3CDTF">2024-09-18T13:07:17Z</dcterms:modified>
</cp:coreProperties>
</file>