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-120" yWindow="-120" windowWidth="29040" windowHeight="15840" tabRatio="932" activeTab="2"/>
  </bookViews>
  <sheets>
    <sheet name="P1_Jajka" sheetId="2" r:id="rId1"/>
    <sheet name="Arkusz1" sheetId="30" state="hidden" r:id="rId2"/>
    <sheet name="P2_Mrożonki i ryby" sheetId="3" r:id="rId3"/>
    <sheet name="P3_Mleko" sheetId="6" r:id="rId4"/>
    <sheet name="P4_Mięso i wędliny" sheetId="41" r:id="rId5"/>
    <sheet name="P5_Drób" sheetId="9" r:id="rId6"/>
    <sheet name="P6_Pieczywa" sheetId="10" r:id="rId7"/>
    <sheet name="P7_Art.spożywcze" sheetId="38" r:id="rId8"/>
    <sheet name="P8_Świeże warzywa i owoce" sheetId="20" r:id="rId9"/>
  </sheets>
  <definedNames>
    <definedName name="_xlnm.Print_Area" localSheetId="0">P1_Jajka!$A$1:$J$11</definedName>
    <definedName name="_xlnm.Print_Area" localSheetId="2">'P2_Mrożonki i ryby'!$A$1:$I$36</definedName>
    <definedName name="_xlnm.Print_Area" localSheetId="3">P3_Mleko!$A$1:$J$30</definedName>
    <definedName name="_xlnm.Print_Area" localSheetId="4">'P4_Mięso i wędliny'!$A$1:$K$27</definedName>
    <definedName name="_xlnm.Print_Area" localSheetId="5">P5_Drób!$A$1:$J$13</definedName>
    <definedName name="_xlnm.Print_Area" localSheetId="6">P6_Pieczywa!$A$1:$J$22</definedName>
    <definedName name="_xlnm.Print_Area" localSheetId="7">P7_Art.spożywcze!$A$1:$J$96</definedName>
    <definedName name="_xlnm.Print_Area" localSheetId="8">'P8_Świeże warzywa i owoce'!$A$1:$I$42</definedName>
  </definedNames>
  <calcPr calcId="125725"/>
</workbook>
</file>

<file path=xl/calcChain.xml><?xml version="1.0" encoding="utf-8"?>
<calcChain xmlns="http://schemas.openxmlformats.org/spreadsheetml/2006/main">
  <c r="G8" i="20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8" i="38" l="1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/>
  <c r="I17" i="10"/>
  <c r="G17"/>
  <c r="G8"/>
  <c r="I8"/>
  <c r="G9"/>
  <c r="I9" s="1"/>
  <c r="G10"/>
  <c r="I10"/>
  <c r="G11"/>
  <c r="I11" s="1"/>
  <c r="G12"/>
  <c r="I12"/>
  <c r="G13"/>
  <c r="I13" s="1"/>
  <c r="G14"/>
  <c r="I14"/>
  <c r="G15"/>
  <c r="I15" s="1"/>
  <c r="G16"/>
  <c r="I16"/>
  <c r="I23" i="41"/>
  <c r="G23"/>
  <c r="G9"/>
  <c r="I9" s="1"/>
  <c r="G10"/>
  <c r="I10" s="1"/>
  <c r="G11"/>
  <c r="I11" s="1"/>
  <c r="G12"/>
  <c r="I12" s="1"/>
  <c r="G13"/>
  <c r="I13" s="1"/>
  <c r="G14"/>
  <c r="I14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8" i="6"/>
  <c r="I8"/>
  <c r="G9"/>
  <c r="I9" s="1"/>
  <c r="G10"/>
  <c r="I10" s="1"/>
  <c r="G11"/>
  <c r="I11" s="1"/>
  <c r="G12"/>
  <c r="I12"/>
  <c r="G13"/>
  <c r="I13"/>
  <c r="G14"/>
  <c r="I14" s="1"/>
  <c r="G15"/>
  <c r="I15" s="1"/>
  <c r="G16"/>
  <c r="I16"/>
  <c r="G17"/>
  <c r="I17" s="1"/>
  <c r="G18"/>
  <c r="I18" s="1"/>
  <c r="G19"/>
  <c r="I19" s="1"/>
  <c r="G20"/>
  <c r="I20"/>
  <c r="G21"/>
  <c r="I21" s="1"/>
  <c r="G22"/>
  <c r="I22" s="1"/>
  <c r="G23"/>
  <c r="I23" s="1"/>
  <c r="G24"/>
  <c r="I24" s="1"/>
  <c r="G25"/>
  <c r="I25" s="1"/>
  <c r="G26"/>
  <c r="I26" s="1"/>
  <c r="G7" i="3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8" i="41" l="1"/>
  <c r="I8" s="1"/>
  <c r="I7"/>
  <c r="G7"/>
  <c r="G6" i="38"/>
  <c r="G7"/>
  <c r="I7" s="1"/>
  <c r="I6" l="1"/>
  <c r="I92" s="1"/>
  <c r="G92"/>
  <c r="G7" i="6"/>
  <c r="I7" s="1"/>
  <c r="G7" i="20" l="1"/>
  <c r="I7" s="1"/>
  <c r="G6"/>
  <c r="G7" i="10"/>
  <c r="I7" s="1"/>
  <c r="G6"/>
  <c r="I6" s="1"/>
  <c r="G7" i="9"/>
  <c r="I7" s="1"/>
  <c r="G8"/>
  <c r="I8" s="1"/>
  <c r="G6"/>
  <c r="I6" s="1"/>
  <c r="G6" i="6"/>
  <c r="G6" i="3"/>
  <c r="G6" i="2"/>
  <c r="I6" s="1"/>
  <c r="I6" i="3" l="1"/>
  <c r="I30" s="1"/>
  <c r="G30"/>
  <c r="G39" i="20"/>
  <c r="I6" i="6"/>
  <c r="I27" s="1"/>
  <c r="G27"/>
  <c r="I6" i="20"/>
  <c r="I39" s="1"/>
  <c r="G9" i="9"/>
  <c r="I9"/>
  <c r="G7" i="2" l="1"/>
  <c r="I7"/>
</calcChain>
</file>

<file path=xl/sharedStrings.xml><?xml version="1.0" encoding="utf-8"?>
<sst xmlns="http://schemas.openxmlformats.org/spreadsheetml/2006/main" count="885" uniqueCount="488">
  <si>
    <t>L.P.</t>
  </si>
  <si>
    <t>NAZWA ASORTYMENTU</t>
  </si>
  <si>
    <t>OPIS</t>
  </si>
  <si>
    <t>JEDNOSTKA</t>
  </si>
  <si>
    <t>ILOŚĆ 
NA 4 MIESIĘCE</t>
  </si>
  <si>
    <t xml:space="preserve">CENA
 JEDNOSTKOWA
NETTO </t>
  </si>
  <si>
    <t>NAZWA 
PRODUCENTA</t>
  </si>
  <si>
    <t>1.</t>
  </si>
  <si>
    <t>jaja świeże konsumpcyjne "L"</t>
  </si>
  <si>
    <t>szt</t>
  </si>
  <si>
    <t>RAZEM WARTOŚĆ NETTO</t>
  </si>
  <si>
    <t>RAZEM WARTOŚĆ BRUTTO</t>
  </si>
  <si>
    <t xml:space="preserve"> </t>
  </si>
  <si>
    <t>Malina kl I</t>
  </si>
  <si>
    <t>kg</t>
  </si>
  <si>
    <t>2.</t>
  </si>
  <si>
    <t>Porzeczka czarna kl I</t>
  </si>
  <si>
    <t>3.</t>
  </si>
  <si>
    <t>Wiśnia bez pestek kl I</t>
  </si>
  <si>
    <t>4.</t>
  </si>
  <si>
    <t>Truskawka kl I</t>
  </si>
  <si>
    <t>5.</t>
  </si>
  <si>
    <t>6.</t>
  </si>
  <si>
    <t>7.</t>
  </si>
  <si>
    <t>8.</t>
  </si>
  <si>
    <t>Brokuł mrożony kl I</t>
  </si>
  <si>
    <t>9.</t>
  </si>
  <si>
    <t>Fasola szparagowa kl I</t>
  </si>
  <si>
    <t>10.</t>
  </si>
  <si>
    <t>Kalafior mrożony kl I</t>
  </si>
  <si>
    <t>11.</t>
  </si>
  <si>
    <t>12.</t>
  </si>
  <si>
    <t>Groszek zielony kl I</t>
  </si>
  <si>
    <t>13.</t>
  </si>
  <si>
    <t>14.</t>
  </si>
  <si>
    <t>15.</t>
  </si>
  <si>
    <t>16.</t>
  </si>
  <si>
    <t>Mieszanka europejska</t>
  </si>
  <si>
    <t>17.</t>
  </si>
  <si>
    <t>18.</t>
  </si>
  <si>
    <t>Cząstki ziemniaków</t>
  </si>
  <si>
    <t>19.</t>
  </si>
  <si>
    <t>20.</t>
  </si>
  <si>
    <t>21.</t>
  </si>
  <si>
    <t>22.</t>
  </si>
  <si>
    <t>Włoszczyzna w paski kl I</t>
  </si>
  <si>
    <t>Mleko spożywcze</t>
  </si>
  <si>
    <t>karton, zawartość 2%</t>
  </si>
  <si>
    <t>Masło extra</t>
  </si>
  <si>
    <t>Ser wędzony typu GOUDA</t>
  </si>
  <si>
    <t>Jogurt naturalny</t>
  </si>
  <si>
    <t>Jogurt grecki</t>
  </si>
  <si>
    <t xml:space="preserve">Śmietana </t>
  </si>
  <si>
    <t xml:space="preserve"> kg</t>
  </si>
  <si>
    <t>rogal maślany z kruszonką</t>
  </si>
  <si>
    <t>bułka z rodzynką</t>
  </si>
  <si>
    <t>chleb 7 ziaren</t>
  </si>
  <si>
    <t>bułka ziarnista</t>
  </si>
  <si>
    <t xml:space="preserve"> Filet z piersi kurczaka</t>
  </si>
  <si>
    <t>klasa A, posiada numer identyfikacji weterynaryjnej, produkt świeży, bez zanieczyszczeń, bez obcych zapachów, wg ważnej daty do spożycia</t>
  </si>
  <si>
    <t>posiada numer identyfikacji weterynaryjnej, produkt świeży, bez zanieczyszczeń, bez obcych zapachów, wg ważnej daty do spożycia</t>
  </si>
  <si>
    <t>Udko z kurczaka</t>
  </si>
  <si>
    <t>Porcja rosołowa z kurczaka</t>
  </si>
  <si>
    <t>krojony, waga maks 800 g</t>
  </si>
  <si>
    <t>chleb graham</t>
  </si>
  <si>
    <t>krojony, waga maks 600 g</t>
  </si>
  <si>
    <t xml:space="preserve">bułka kajzerka </t>
  </si>
  <si>
    <t>Miruna nowozelandzka</t>
  </si>
  <si>
    <t>filet bez skóry, bez glazury</t>
  </si>
  <si>
    <t>Cukier kryształ BIAŁY</t>
  </si>
  <si>
    <t>Mąka pszenna poznańska typ 500</t>
  </si>
  <si>
    <t>Skrobia ziemniaczana</t>
  </si>
  <si>
    <t>Soczewica zielona</t>
  </si>
  <si>
    <t>Groszek ptysiowy</t>
  </si>
  <si>
    <t>opak 150 g</t>
  </si>
  <si>
    <t>Ocet fermentacyjny jabłkowy</t>
  </si>
  <si>
    <t>Sól jodowana</t>
  </si>
  <si>
    <t>23.</t>
  </si>
  <si>
    <t>24.</t>
  </si>
  <si>
    <t>25.</t>
  </si>
  <si>
    <t xml:space="preserve">Przecier pomidorowy       </t>
  </si>
  <si>
    <t>26.</t>
  </si>
  <si>
    <t xml:space="preserve">Ogórki konserwowe </t>
  </si>
  <si>
    <t>słoik 880-900 g netto, masa netto po odsączeniu 450-500 g</t>
  </si>
  <si>
    <t>27.</t>
  </si>
  <si>
    <t>Tuńczyk w oleju roślinnym</t>
  </si>
  <si>
    <t>28.</t>
  </si>
  <si>
    <t xml:space="preserve">Papryka konserwowa </t>
  </si>
  <si>
    <t>29.</t>
  </si>
  <si>
    <t>Seler korzeniowy marynowany</t>
  </si>
  <si>
    <t>30.</t>
  </si>
  <si>
    <t>31.</t>
  </si>
  <si>
    <t>32.</t>
  </si>
  <si>
    <t>33.</t>
  </si>
  <si>
    <t xml:space="preserve">Żurek </t>
  </si>
  <si>
    <t>34.</t>
  </si>
  <si>
    <t>Sok marchewkowo-owocowy typu "Kubuś"</t>
  </si>
  <si>
    <t>35.</t>
  </si>
  <si>
    <t>Olej typu "Kujawski"</t>
  </si>
  <si>
    <t>36.</t>
  </si>
  <si>
    <t>38.</t>
  </si>
  <si>
    <t>39.</t>
  </si>
  <si>
    <t>41.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</si>
  <si>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</si>
  <si>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</si>
  <si>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</si>
  <si>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</si>
  <si>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</si>
  <si>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</si>
  <si>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</si>
  <si>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</si>
  <si>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</si>
  <si>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</si>
  <si>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55.</t>
  </si>
  <si>
    <t>Herbatniki</t>
  </si>
  <si>
    <t>57.</t>
  </si>
  <si>
    <t>58.</t>
  </si>
  <si>
    <t>59.</t>
  </si>
  <si>
    <t>60.</t>
  </si>
  <si>
    <t>Krakersy</t>
  </si>
  <si>
    <t>61.</t>
  </si>
  <si>
    <t>62.</t>
  </si>
  <si>
    <t>63.</t>
  </si>
  <si>
    <t>64.</t>
  </si>
  <si>
    <t>65.</t>
  </si>
  <si>
    <t>66.</t>
  </si>
  <si>
    <t>67.</t>
  </si>
  <si>
    <t>Banan</t>
  </si>
  <si>
    <t>koloru żótego, słodki miąższ o miłym zapachu</t>
  </si>
  <si>
    <t>Buraki ćwikłowy</t>
  </si>
  <si>
    <t>korzenie czyste, zdrowe, o barwie ciemnoczerwonej, bez uszkodzeń mechanicznych i przez szkodniki</t>
  </si>
  <si>
    <t>Cebula</t>
  </si>
  <si>
    <t>żółta, zwyczajna</t>
  </si>
  <si>
    <t>Cytryna</t>
  </si>
  <si>
    <t>jaskrawożółta barwa, gładka i połyskująca skórka, lekko pachnaca na końcach</t>
  </si>
  <si>
    <t>Fasola "Jaś"</t>
  </si>
  <si>
    <t>barwa typowa dla zdrowych nasion, zapach naturalny, swoisty, brak zanieczyszczeń, nasiona powinny być w tym samym stadium dojrzałości</t>
  </si>
  <si>
    <t>Groch żółty połówki</t>
  </si>
  <si>
    <t>barwy ciemnozielonej lub żółtej, powierzchnia gładka, nieuszkodzone, zapach naturalny, swoisty, brak zanieczyszczeń, w tym samym stadium dojrzałości</t>
  </si>
  <si>
    <t xml:space="preserve">średniej wielkości, słodko-kwaśne, aromatyczne, delikatne </t>
  </si>
  <si>
    <t>Kapusta biała</t>
  </si>
  <si>
    <t xml:space="preserve">czysta, niezwiędnięta, zdrowa, nieuszkodzona, jednolita odmianowo, główki powinny mieć liście ochronne, zwinięte ściśle, głąb przycięty </t>
  </si>
  <si>
    <t>Kapusta czerwona</t>
  </si>
  <si>
    <t xml:space="preserve"> biała lub kremowobiała, smak i zapach charakterystyczny dla kapusty aromatyczny, słono - kwaśny, bez posmaków i zapachów obcych, sok jasnoszary, silnie opalizujący</t>
  </si>
  <si>
    <t>Kapusta pekińska</t>
  </si>
  <si>
    <t>Kiwi</t>
  </si>
  <si>
    <t>zdrowy, czysty, miąższ jest soczysty, galaretowaty i w centralnej części zawiera liczne czarne nasiona</t>
  </si>
  <si>
    <t>pęczki</t>
  </si>
  <si>
    <t xml:space="preserve">Marchew </t>
  </si>
  <si>
    <t>czysta, zdrowa, jędrna, barwa czerwonopomarańczowa, cała, nie popękana, nie połamana, bez uszkodzeń mechanicznych i przez szkodniki</t>
  </si>
  <si>
    <t>Ogórek szklarniowy</t>
  </si>
  <si>
    <t>świeże, niezwiędnięte, zdrowe, bez uszkodzeń i śladów chemicznych środków ochrony roślin, bez pustych przestrzeni, o barwie typowej dla odmiany, wolne od zanieczyszczeń mineralnych</t>
  </si>
  <si>
    <t>Papryka świeża</t>
  </si>
  <si>
    <t>owoce gładkie lub lekko karbowane, bez narośli i zniekształceń, nie popękane, bez uszkodzeń</t>
  </si>
  <si>
    <t>delikatyny bialy miąższ, przyjemny zapach i orzechowy smak</t>
  </si>
  <si>
    <t>Pietruszka korzeń</t>
  </si>
  <si>
    <t>czysta, nieuszkodzona, zdrowa</t>
  </si>
  <si>
    <t>Pomidory świeże</t>
  </si>
  <si>
    <t xml:space="preserve">jędrne, niepomarszczone, bez narośli, bez zniekształceń, całe, niepopękane, bez widocznych śladów chemicznych ochrony roślin, bez zanieczyczeń chemicznych i mineralnych </t>
  </si>
  <si>
    <t>Pory</t>
  </si>
  <si>
    <t>w kształcie cylindrycznym, na końcu zgrubniały i zaokrąglony, zdrowy, czysty, nieuszkodzony, ze skróconymi korzonkami i liśćmi</t>
  </si>
  <si>
    <t>Rzodkiewka</t>
  </si>
  <si>
    <t>świeża, jędrna, zdrowa, nieuszodzona przez szkodniki, powiązana w pęczki z liśćmi, wyrównana pod względem kształtu i zabarwienia</t>
  </si>
  <si>
    <t>Sałata lodowa</t>
  </si>
  <si>
    <t>świeża, listki jędrne niezwiędnięte, czysta, zdrowa, bez plam, bez śladów pleśni i uszkodzeń, nieprzerośnięta, ma okrągłą główkę</t>
  </si>
  <si>
    <t>Sałata zielona głowiasta</t>
  </si>
  <si>
    <t>świeża, listki jędrne niezwiędnięte, czysta, zdrowa, bez plam, bez śladów pleśni i uszkodzeń, nieprzerośnięta, sałata głowiasta zwinięta w główki</t>
  </si>
  <si>
    <t>Seler korzeniowy</t>
  </si>
  <si>
    <t>korzenie czyste, zdrowe, całe, bez uszkodzeń mechanicznych i przez szkodniki, miąższ biały lub kremowy, drobne korzenie przycięte</t>
  </si>
  <si>
    <t>Szczypiorek</t>
  </si>
  <si>
    <t>świeży, jędrny, zielony na całej długości liścia, bez pędów kwiatowych</t>
  </si>
  <si>
    <t xml:space="preserve">Winogrono </t>
  </si>
  <si>
    <t>jagody o kształcie kulistym, z dużą zawartością słodkiego soku, barwy jasnozielonej do granatowofioletowej</t>
  </si>
  <si>
    <t>Ziemniaki</t>
  </si>
  <si>
    <t>jednolite odmianowo, jędrne, zdrowe, czyste, o dobrym smaku i przyjemnym zapachu; powinny gotować się równomiernie</t>
  </si>
  <si>
    <t>Sok pomarańczowy  100 %</t>
  </si>
  <si>
    <t>Sok jabłkowy  100%</t>
  </si>
  <si>
    <t>Kotlety sojowe</t>
  </si>
  <si>
    <t>Mieszanka kompotowa tradycyjna</t>
  </si>
  <si>
    <t>Pieczarki marynowane</t>
  </si>
  <si>
    <t>słoik 700-900 g netto, masa netto po odsączeniu 400-500 g</t>
  </si>
  <si>
    <t>Koncentrat barszczu czerwonego typu "Krakus"</t>
  </si>
  <si>
    <t>Makaron ryż/łezki</t>
  </si>
  <si>
    <t>Makaron spaghetti  typu "Lubella"</t>
  </si>
  <si>
    <t>Makaron gwiazda</t>
  </si>
  <si>
    <t>Makaron kokardka typu "Lubella"</t>
  </si>
  <si>
    <t>Makaron nitka typu "Lubella"</t>
  </si>
  <si>
    <t>Makaron pióra typu "Lubella"</t>
  </si>
  <si>
    <t>Makron łazanka typu "Lubella"</t>
  </si>
  <si>
    <t>Frytki karbowane/proste</t>
  </si>
  <si>
    <t>Ryż biały</t>
  </si>
  <si>
    <t>42.</t>
  </si>
  <si>
    <t>43.</t>
  </si>
  <si>
    <t>chleb pszenny</t>
  </si>
  <si>
    <t xml:space="preserve">słoik, masa netto 600 - 750 g </t>
  </si>
  <si>
    <t>Śledzie po kaszubsku</t>
  </si>
  <si>
    <t>butelka 500 ml</t>
  </si>
  <si>
    <t xml:space="preserve">waga 65 g, chowu ściółkowego </t>
  </si>
  <si>
    <t>bułka tarta</t>
  </si>
  <si>
    <t>krojony, waga 500 g</t>
  </si>
  <si>
    <t>waga 1 bułki 80 g</t>
  </si>
  <si>
    <t>bez maku i sezamu, bez syropu glukozowego, waga 1 bułki 50 g</t>
  </si>
  <si>
    <t>waga 1 rogala 100 g</t>
  </si>
  <si>
    <t>krojona, waga 500 g</t>
  </si>
  <si>
    <t>FORMULARZ CENOWY</t>
  </si>
  <si>
    <t>RAZEM 
WARTOŚĆ 
NETTO</t>
  </si>
  <si>
    <t>RAZEM WARTOŚĆ
NETTO</t>
  </si>
  <si>
    <t>PAKIET III - Mleko i przetwory mleczne</t>
  </si>
  <si>
    <t>PAKIET V - Produkty drobiowe - drób</t>
  </si>
  <si>
    <t>RAZEM 
WARTOŚĆ
NETTO</t>
  </si>
  <si>
    <t>RAZEM
WARTOŚĆ
NETTO</t>
  </si>
  <si>
    <t>weka</t>
  </si>
  <si>
    <t>Koperek</t>
  </si>
  <si>
    <t>świeże, czyste, zdrowe, właściwie zabarwione, bez plam pożółkłych i niezeschnięte, barwa zielona</t>
  </si>
  <si>
    <t>Natka z pietruszki</t>
  </si>
  <si>
    <t>Sok multiwitamina 100 %</t>
  </si>
  <si>
    <t>Pasztet drobiowy, różne smaki</t>
  </si>
  <si>
    <t>68.</t>
  </si>
  <si>
    <t>waga 1000 g</t>
  </si>
  <si>
    <t>Filety śledziowe w sosie śmietanowym</t>
  </si>
  <si>
    <t>Filety śledziowe w oleju</t>
  </si>
  <si>
    <t>Patisony konserwowe</t>
  </si>
  <si>
    <t>słoik 700-900 g netto</t>
  </si>
  <si>
    <t>Kawa Capuccino typu "Mokate",  różne smaki</t>
  </si>
  <si>
    <t xml:space="preserve">Mieszanka warzywna "7"              </t>
  </si>
  <si>
    <t>Szpinak rozdrobniony porcjowany</t>
  </si>
  <si>
    <t>Marchew mini</t>
  </si>
  <si>
    <t>Marchew z groszkiem kl I</t>
  </si>
  <si>
    <t>56.</t>
  </si>
  <si>
    <t>PAKIET I - Jaja kurze</t>
  </si>
  <si>
    <t xml:space="preserve">Ser żółty tłusty typu EDAMSKI, GOUDA, plastry </t>
  </si>
  <si>
    <t>kubek 125 g</t>
  </si>
  <si>
    <t xml:space="preserve">Serek wiejski </t>
  </si>
  <si>
    <t>Serki homogenizowane różne smaki</t>
  </si>
  <si>
    <t>wiaderko, 1 kg</t>
  </si>
  <si>
    <t xml:space="preserve">wiaderko, 1 kg </t>
  </si>
  <si>
    <t>Jogurt bez dodatku cukru; różne smaki</t>
  </si>
  <si>
    <t>Serek śmietankowy do smarowania, różne smaki</t>
  </si>
  <si>
    <t xml:space="preserve">Kabanosy </t>
  </si>
  <si>
    <t xml:space="preserve">Pomarańcz </t>
  </si>
  <si>
    <t>chleb zwykły</t>
  </si>
  <si>
    <t>krojony, waga maks 700 g</t>
  </si>
  <si>
    <t>krojony, waga  500 g</t>
  </si>
  <si>
    <t>Filety z makreli w oleju</t>
  </si>
  <si>
    <t xml:space="preserve">Filety z makreli w sosie pomidorowym </t>
  </si>
  <si>
    <t>min. 97% mięsa wieprzowego</t>
  </si>
  <si>
    <t>Herbata ekspresowa czarna, typu "Lipton"</t>
  </si>
  <si>
    <t>czyste, zdrowe, nieuszkodzone o kulistym kształcie, różnych odmian</t>
  </si>
  <si>
    <t>plastry,opak 150 g</t>
  </si>
  <si>
    <t>butelka 250g, bez dodatku cukru i laktozy z dodatkiem zbóż</t>
  </si>
  <si>
    <t>Ser topiony do smarowania</t>
  </si>
  <si>
    <t>Podpłomyki bez cukru</t>
  </si>
  <si>
    <t>Mus owocowy 100 % owoców</t>
  </si>
  <si>
    <t xml:space="preserve">Musli owocowe </t>
  </si>
  <si>
    <t>54.</t>
  </si>
  <si>
    <t>kubek 150 g</t>
  </si>
  <si>
    <t>waga 30 - 40 g</t>
  </si>
  <si>
    <t>owoc zdrowy, czysty, barwy pomarańczowej, soczysty miąższ</t>
  </si>
  <si>
    <t>Pieczarka świeża</t>
  </si>
  <si>
    <t>Mieszanka letnia</t>
  </si>
  <si>
    <t>37.</t>
  </si>
  <si>
    <t>40.</t>
  </si>
  <si>
    <t>Baton typu "Kinder Bueno"</t>
  </si>
  <si>
    <t xml:space="preserve">waga 40 - 50 g; </t>
  </si>
  <si>
    <t>rzepakowy z pierwszego tłoczenia 1000 ml</t>
  </si>
  <si>
    <t>Majonez</t>
  </si>
  <si>
    <t>słoik 700-850 g</t>
  </si>
  <si>
    <t>WARTOŚĆ 
NETTO  
[ZŁ]</t>
  </si>
  <si>
    <t>WARTOŚĆ 
BRUTTO
[ZŁ]</t>
  </si>
  <si>
    <t>STAWKA 
VAT
[%]</t>
  </si>
  <si>
    <t>PODPIS I PIECZĘĆ WYKONAWCY</t>
  </si>
  <si>
    <t>blok 500 g, zaw. 3%-10% tłuszczu</t>
  </si>
  <si>
    <t>plastry, opak 500 g</t>
  </si>
  <si>
    <t>kostka 200 g, 82% tłuszczu</t>
  </si>
  <si>
    <t>kubek 150 g, różne rodzaje</t>
  </si>
  <si>
    <t xml:space="preserve">Jogurt typu islandzkiego, różne smaki </t>
  </si>
  <si>
    <t>wiaderko, 500 g</t>
  </si>
  <si>
    <t>zawartość tłuszczu 18%; opakowanie 500 ml</t>
  </si>
  <si>
    <t>Kawa mielona typu "Lavazza"</t>
  </si>
  <si>
    <t>Herbata owocowa typu "Herbapol-Bifix", różne smaki</t>
  </si>
  <si>
    <t>Liofilizowana kawa rozpuszczalna; 100% z ziaren kawy. opak 200 g</t>
  </si>
  <si>
    <t>Dżem owocowy typu "Łowicz-Herbapol-Bifix"</t>
  </si>
  <si>
    <t>Powidło śliwkowe typu "Łowicz-Herbapol"</t>
  </si>
  <si>
    <t>Wafelek typu "Princessa, Grzesiek, Prince Polo", różne smaki</t>
  </si>
  <si>
    <t>Ketchup</t>
  </si>
  <si>
    <t>Musztarda</t>
  </si>
  <si>
    <t>Ocet spirytusowy</t>
  </si>
  <si>
    <t>buletka 500 ml</t>
  </si>
  <si>
    <t>Słomka ptysiowa</t>
  </si>
  <si>
    <t xml:space="preserve">CIENKI Wafel ryżowy </t>
  </si>
  <si>
    <t>CIENKI Wafel kukurydziany</t>
  </si>
  <si>
    <t>Budyń, różne smaki</t>
  </si>
  <si>
    <t>Galaretka, różne smaki</t>
  </si>
  <si>
    <t>bez cukrów, opak 40 g</t>
  </si>
  <si>
    <t>Kisiel owocowy, różne smaki</t>
  </si>
  <si>
    <t>69.</t>
  </si>
  <si>
    <t>70.</t>
  </si>
  <si>
    <t>71.</t>
  </si>
  <si>
    <t>72.</t>
  </si>
  <si>
    <t>73.</t>
  </si>
  <si>
    <t>Kawa rozpuszczalna typu "Jacobs"</t>
  </si>
  <si>
    <t>Ogórek kiszony</t>
  </si>
  <si>
    <t>dobrej jakości ogórki gruntowe, bez przebarwień i uszkodzeń, małe idealnie jędrne i chrupiące, kiszone na soli kamiennej, po ukiszeniu twarde i jędrne, zalewa metna, o orzeźwiającym i lekko kwaskowatym smaku</t>
  </si>
  <si>
    <t>Delicje typu szampańskie, różne smaki</t>
  </si>
  <si>
    <t>waga 130-140 g, bez konserwantów</t>
  </si>
  <si>
    <t>Pieprz ziołowy typu "Prymat"</t>
  </si>
  <si>
    <t>puszka, masa netto 170-185 g, kawałki min. 70% ryby, masa netto ryby po odsączeniu 110-130 g</t>
  </si>
  <si>
    <t>Załącznik nr 4.1 do  zapytania ofertowego</t>
  </si>
  <si>
    <t>Załącznik nr 4.2 do zapytania ofertowego</t>
  </si>
  <si>
    <t>Załącznik nr 4.3 do zapytania ofertowego</t>
  </si>
  <si>
    <t>Załącznik nr 4.5 do zapytania ofertowego</t>
  </si>
  <si>
    <t>Załącznik nr 4.7 do zapytania ofertowego</t>
  </si>
  <si>
    <t>puszka, waga min.170 g</t>
  </si>
  <si>
    <t>butelka min.300 ml netto</t>
  </si>
  <si>
    <t>masa netto min. 280 g</t>
  </si>
  <si>
    <t>wsadu owocowego min. 40%, o obniżonej zawartości cukru, masa netto min. 280 g</t>
  </si>
  <si>
    <t>słoik min. 900 ml</t>
  </si>
  <si>
    <t>Ser typu Favita w plastrach, różne smaki</t>
  </si>
  <si>
    <t>Mleko spożywcze bez laktozy</t>
  </si>
  <si>
    <t>szt.</t>
  </si>
  <si>
    <t>Twaróg wiejski chudy</t>
  </si>
  <si>
    <t>kostka 200 g, zaw. 0% tłuszczu</t>
  </si>
  <si>
    <t>Placuszki waflowe</t>
  </si>
  <si>
    <t>Sałatka szwedzka</t>
  </si>
  <si>
    <t>słoik min. 850 g</t>
  </si>
  <si>
    <t>Ogórek konserwowy w plastrach</t>
  </si>
  <si>
    <t>Sałatka grecka</t>
  </si>
  <si>
    <t>słoik 850 - 1000 g</t>
  </si>
  <si>
    <t>Maślanka truskawkowa</t>
  </si>
  <si>
    <t>butelka 1000 g</t>
  </si>
  <si>
    <r>
      <rPr>
        <b/>
        <sz val="12"/>
        <rFont val="Calibri"/>
        <family val="2"/>
        <charset val="238"/>
        <scheme val="minor"/>
      </rPr>
      <t xml:space="preserve">Skład: </t>
    </r>
    <r>
      <rPr>
        <sz val="12"/>
        <rFont val="Calibri"/>
        <family val="2"/>
        <charset val="238"/>
        <scheme val="minor"/>
      </rPr>
      <t>marchew, seler , pietruszka, por</t>
    </r>
    <r>
      <rPr>
        <sz val="12"/>
        <rFont val="Calibri"/>
        <family val="2"/>
        <charset val="238"/>
        <scheme val="minor"/>
      </rPr>
      <t/>
    </r>
  </si>
  <si>
    <r>
      <rPr>
        <b/>
        <sz val="12"/>
        <rFont val="Calibri"/>
        <family val="2"/>
        <charset val="238"/>
      </rPr>
      <t>Skład</t>
    </r>
    <r>
      <rPr>
        <sz val="12"/>
        <rFont val="Calibri"/>
        <family val="2"/>
        <charset val="238"/>
      </rPr>
      <t>: szpinak</t>
    </r>
  </si>
  <si>
    <r>
      <rPr>
        <b/>
        <sz val="12"/>
        <rFont val="Calibri"/>
        <family val="2"/>
        <charset val="238"/>
        <scheme val="minor"/>
      </rPr>
      <t xml:space="preserve">Skład: </t>
    </r>
    <r>
      <rPr>
        <sz val="12"/>
        <rFont val="Calibri"/>
        <family val="2"/>
        <charset val="238"/>
        <scheme val="minor"/>
      </rPr>
      <t>ziemniaki, olej słonecznikowy</t>
    </r>
  </si>
  <si>
    <r>
      <rPr>
        <b/>
        <sz val="12"/>
        <rFont val="Calibri"/>
        <family val="2"/>
        <charset val="238"/>
        <scheme val="minor"/>
      </rPr>
      <t xml:space="preserve">Skład: </t>
    </r>
    <r>
      <rPr>
        <sz val="12"/>
        <rFont val="Calibri"/>
        <family val="2"/>
        <charset val="238"/>
        <scheme val="minor"/>
      </rPr>
      <t>marchew mini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</si>
  <si>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marchew, groszek zielony</t>
    </r>
  </si>
  <si>
    <r>
      <rPr>
        <b/>
        <sz val="12"/>
        <rFont val="Calibri"/>
        <family val="2"/>
        <charset val="238"/>
        <scheme val="minor"/>
      </rPr>
      <t xml:space="preserve">Skład: </t>
    </r>
    <r>
      <rPr>
        <sz val="12"/>
        <rFont val="Calibri"/>
        <family val="2"/>
        <charset val="238"/>
        <scheme val="minor"/>
      </rPr>
      <t>groszek zielony</t>
    </r>
  </si>
  <si>
    <r>
      <rPr>
        <b/>
        <sz val="12"/>
        <rFont val="Calibri"/>
        <family val="2"/>
        <charset val="238"/>
        <scheme val="minor"/>
      </rPr>
      <t xml:space="preserve">Skład: </t>
    </r>
    <r>
      <rPr>
        <sz val="12"/>
        <rFont val="Calibri"/>
        <family val="2"/>
        <charset val="238"/>
        <scheme val="minor"/>
      </rPr>
      <t>marchew, fasolka szparagowa, kalafiory, brukselka, kalarepa, por, seler</t>
    </r>
  </si>
  <si>
    <r>
      <rPr>
        <b/>
        <sz val="12"/>
        <rFont val="Calibri"/>
        <family val="2"/>
        <charset val="238"/>
        <scheme val="minor"/>
      </rPr>
      <t>Skład</t>
    </r>
    <r>
      <rPr>
        <sz val="12"/>
        <rFont val="Calibri"/>
        <family val="2"/>
        <charset val="238"/>
        <scheme val="minor"/>
      </rPr>
      <t>: kalafiory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</si>
  <si>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fasolka szparagowa zielona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</si>
  <si>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brokuły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</si>
  <si>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porzeczki czarne, wiśnie bez pestek, aronia, porzeczki czerowne, truskawki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</si>
  <si>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truskawka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</si>
  <si>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wiśnie bez pestek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</si>
  <si>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porzeczki czarne</t>
    </r>
  </si>
  <si>
    <r>
      <rPr>
        <b/>
        <sz val="12"/>
        <rFont val="Calibri"/>
        <family val="2"/>
        <charset val="238"/>
        <scheme val="minor"/>
      </rPr>
      <t>Skład:</t>
    </r>
    <r>
      <rPr>
        <sz val="12"/>
        <rFont val="Calibri"/>
        <family val="2"/>
        <charset val="238"/>
        <scheme val="minor"/>
      </rPr>
      <t xml:space="preserve"> malina</t>
    </r>
  </si>
  <si>
    <t>Ser pleśniowy Camembert</t>
  </si>
  <si>
    <t>opakowanie 120 g</t>
  </si>
  <si>
    <t xml:space="preserve">szt. </t>
  </si>
  <si>
    <t>Kawa zbożowa typu Anatol</t>
  </si>
  <si>
    <t>słoik 500-700 g netto</t>
  </si>
  <si>
    <t>opak 670 g- 950 g, mieszanka herbatnikowo-waflowa skład. 5 różnych ciastek (herbatniki z cukrem, herbatniki kruche, wafle, markizy,herbatniki jabłkowe z cukrem)</t>
  </si>
  <si>
    <t>Ciastka LUZ</t>
  </si>
  <si>
    <t>Precelki, talarki typu Lajkonik</t>
  </si>
  <si>
    <t>Mandarynka</t>
  </si>
  <si>
    <t>Twaróg sernikowy</t>
  </si>
  <si>
    <t xml:space="preserve">zawartość tłuszczu 18%; opak. 1 kg, </t>
  </si>
  <si>
    <t>74.</t>
  </si>
  <si>
    <t>75.</t>
  </si>
  <si>
    <t>76.</t>
  </si>
  <si>
    <t>77.</t>
  </si>
  <si>
    <t>opakowanie 400 g, min. zawartość Omega 3 (ALA): 1,0 g w 100 g</t>
  </si>
  <si>
    <t>Tłuszcz roślinny wzbogacony witaminami A i D typ Daria lekka z Omega 3</t>
  </si>
  <si>
    <t>Syrop owocowy typu Herbapol różne smaki</t>
  </si>
  <si>
    <t>Kapusta kiszona</t>
  </si>
  <si>
    <t>PAKIET II - Warzywa, owoce mrożone i ryby</t>
  </si>
  <si>
    <t>PAKIET IV - Produkty zwierzęce - mięso i wędliny wieprzowe</t>
  </si>
  <si>
    <t>PAKIET VI - Pieczywo i wyroby cukiernicze</t>
  </si>
  <si>
    <t>PAKIET VII - Artykuły spożywcze</t>
  </si>
  <si>
    <t>PAKIET VIII - Świeże warzywa i owoce</t>
  </si>
  <si>
    <t>Załącznik nr 4.8 do zapytania ofertowego</t>
  </si>
  <si>
    <t>Załącznik nr 4.6 do zapytania ofertowego</t>
  </si>
  <si>
    <t>Załącznik nr 4.4 do zapytania ofertowego</t>
  </si>
  <si>
    <t xml:space="preserve"> op. 3 kg 50% filety ze śledzia atlantyckiego </t>
  </si>
  <si>
    <t>op. 3 kg</t>
  </si>
  <si>
    <t xml:space="preserve">Uszka z grzybami </t>
  </si>
  <si>
    <t>pieczarki min. 12%, grzyby suszone min. 5%</t>
  </si>
  <si>
    <t xml:space="preserve">Pierogi ruskie </t>
  </si>
  <si>
    <t>ziemniaki min. 28%, ser biały min. 9%</t>
  </si>
  <si>
    <t>Filet zapiekany z serem</t>
  </si>
  <si>
    <t>min. 40% ryby</t>
  </si>
  <si>
    <t>Twaróg półtłusty</t>
  </si>
  <si>
    <t>Tatrzańska drobiowa z zapiecka</t>
  </si>
  <si>
    <t>min. 10 g mięsa wieprzowego, 99 g mięsa drobiowego w 100 g produktu</t>
  </si>
  <si>
    <t>Parówki z szynki</t>
  </si>
  <si>
    <t>mięso wieprzowe z szynki min 90%</t>
  </si>
  <si>
    <t>Kiełbasa wiejska</t>
  </si>
  <si>
    <t>w 100 g produktu min. 114 g mięsa wieprzowego</t>
  </si>
  <si>
    <t>Szynka z pasieki</t>
  </si>
  <si>
    <t>Mielonka królewska</t>
  </si>
  <si>
    <t xml:space="preserve">min 66% mięsa </t>
  </si>
  <si>
    <t>Indyk z pieczony z bobrownik</t>
  </si>
  <si>
    <t>min. 90% mięsa z indyka</t>
  </si>
  <si>
    <t>Szynkowa dębowa</t>
  </si>
  <si>
    <t>min. 80% mięsa wieprzowego</t>
  </si>
  <si>
    <t>Zrazowa podkarpacka</t>
  </si>
  <si>
    <t>Pasztet kremowy</t>
  </si>
  <si>
    <t>min. 20% mięsa wieprzowego</t>
  </si>
  <si>
    <t>Szynka cygańska</t>
  </si>
  <si>
    <t xml:space="preserve">min. 70% mięsa wieprzowego,  </t>
  </si>
  <si>
    <t>Pasztet z dziadkowego pieca</t>
  </si>
  <si>
    <t>minimum 96% mięsa wieprzowego</t>
  </si>
  <si>
    <t>Szynka bez kości wp.</t>
  </si>
  <si>
    <t>kl. I, obrobiona, opakowanie MAP max 3 kg, posiada numer identyfikacji weterynaryjnej</t>
  </si>
  <si>
    <t>Karkówka bez kości wp.</t>
  </si>
  <si>
    <t>Schab bez kości</t>
  </si>
  <si>
    <t>kl. I, obrobiony, opakowanie MAP max 3 kg, posiada numer identyfikacji weterynaryjnej</t>
  </si>
  <si>
    <t>Łopatka bez kości</t>
  </si>
  <si>
    <t xml:space="preserve">    </t>
  </si>
  <si>
    <t>min. 175 g mięsa wieprzowego w 100 g produktu</t>
  </si>
  <si>
    <t>drożdzówka różne smaki</t>
  </si>
  <si>
    <t>waga 90 g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</si>
  <si>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</si>
  <si>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</si>
  <si>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</si>
  <si>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</si>
  <si>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</si>
  <si>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</si>
  <si>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</si>
  <si>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</si>
  <si>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</si>
  <si>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 xml:space="preserve">Papryka słodka </t>
  </si>
  <si>
    <t xml:space="preserve">op. 20 g </t>
  </si>
  <si>
    <t xml:space="preserve">Biszkopty podłużne </t>
  </si>
  <si>
    <t>waga 130-150 g</t>
  </si>
  <si>
    <t>op. 20 saszetek</t>
  </si>
  <si>
    <t>op. 1 - 2 kg</t>
  </si>
  <si>
    <t>op. 100 - 130 g</t>
  </si>
  <si>
    <t>op. 1000 g</t>
  </si>
  <si>
    <t>op. min.140 g</t>
  </si>
  <si>
    <t>op. min.75 g</t>
  </si>
  <si>
    <t>op. 100 g</t>
  </si>
  <si>
    <t>op. min.25 saszetek zafoliowanych mieszczących 1,8-2g czarnej herbaty</t>
  </si>
  <si>
    <t>op. min.20 saszetek, 100% zawartości owoców</t>
  </si>
  <si>
    <t>op. 250 - 350 g</t>
  </si>
  <si>
    <t xml:space="preserve">Paluchy z sezamem </t>
  </si>
  <si>
    <t>op. min.110 g</t>
  </si>
  <si>
    <t xml:space="preserve">op. 250 g, 100% Arabiki </t>
  </si>
  <si>
    <t>op. min.20 saszetek</t>
  </si>
  <si>
    <t>op. min. 430g, co najmniej  200 g wsadu pomidorowego na 100 g produktu</t>
  </si>
  <si>
    <t>op. 35 - 50 g</t>
  </si>
  <si>
    <t>op. 100 - 150 g</t>
  </si>
  <si>
    <t>op. 150 - 250 g</t>
  </si>
  <si>
    <t>op. min. 250g</t>
  </si>
  <si>
    <t>op. min.250g</t>
  </si>
  <si>
    <t>op. min.400g</t>
  </si>
  <si>
    <t>op. 400-500g</t>
  </si>
  <si>
    <t xml:space="preserve">op. 400-500g      </t>
  </si>
  <si>
    <t xml:space="preserve">Kwasek cytrynowy </t>
  </si>
  <si>
    <t>op. 20 g</t>
  </si>
  <si>
    <t>op. 110 - 130g</t>
  </si>
  <si>
    <t>op. 300-350 g</t>
  </si>
  <si>
    <t>op. 160-200 g netto</t>
  </si>
  <si>
    <t>op. 50-70 g</t>
  </si>
  <si>
    <t>op. min. 165 g</t>
  </si>
  <si>
    <t>op. 130-160 g</t>
  </si>
  <si>
    <t>op. 800 - 900 g, zawartość pomidorów 28-30%, bez konserwantów, soli, cukru i innych dodatków</t>
  </si>
  <si>
    <t>op. 500 g</t>
  </si>
  <si>
    <t>poj. 1000 ml</t>
  </si>
  <si>
    <t>poj.850 - 1000 ml</t>
  </si>
  <si>
    <t>poj. 850-1000 ml</t>
  </si>
  <si>
    <t>op. 400-500 ml</t>
  </si>
  <si>
    <t xml:space="preserve">Majeranek </t>
  </si>
  <si>
    <t>op. 8 g</t>
  </si>
  <si>
    <t>obj. 480 ml - 500 ml</t>
  </si>
  <si>
    <t>Liść laurowy</t>
  </si>
  <si>
    <t>op. 6 g</t>
  </si>
  <si>
    <t>Ziele angielskie całe</t>
  </si>
  <si>
    <t>op. 15 g</t>
  </si>
  <si>
    <t>Kminek mielony</t>
  </si>
  <si>
    <t>Kminek ziarnisty</t>
  </si>
  <si>
    <t>Czosnek granulowany</t>
  </si>
  <si>
    <t>Zioła prowansalskie</t>
  </si>
  <si>
    <t>op. 10 g</t>
  </si>
  <si>
    <t xml:space="preserve">Cynamon mielony </t>
  </si>
  <si>
    <t>Wafelki familijne różne smaki</t>
  </si>
  <si>
    <t>op. 180 g</t>
  </si>
  <si>
    <t xml:space="preserve">Płatki śniadaniowe corn flakes kukurydziane </t>
  </si>
  <si>
    <t>op. 600 g</t>
  </si>
  <si>
    <t>Płatki śniadaniowe kółka miodowe</t>
  </si>
  <si>
    <t>op. 250 g</t>
  </si>
  <si>
    <t>Płatki śniadaniowe kulki czekoldowe</t>
  </si>
  <si>
    <t>Herbata zielona</t>
  </si>
  <si>
    <t>op. 20 szt.</t>
  </si>
  <si>
    <t>Grejpfrut</t>
  </si>
  <si>
    <t>kuliste, lekko spłaszczone, barwy jasnożółtej, miąższ soczysty</t>
  </si>
  <si>
    <t>Herbaty ziołowe typu "Herbapol-Bifix" (m.in. Morwa biała, pokrzywa, rumianek, mięta)</t>
  </si>
  <si>
    <t xml:space="preserve">Jabłka </t>
  </si>
  <si>
    <r>
      <rPr>
        <b/>
        <sz val="12"/>
        <rFont val="Calibri"/>
        <family val="2"/>
        <charset val="238"/>
        <scheme val="minor"/>
      </rPr>
      <t>Skład</t>
    </r>
    <r>
      <rPr>
        <sz val="12"/>
        <rFont val="Calibri"/>
        <family val="2"/>
        <charset val="238"/>
        <scheme val="minor"/>
      </rPr>
      <t>: brokuły, kalafiory, fasolka szparagowa,     marchew plastry</t>
    </r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</si>
</sst>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  <numFmt numFmtId="165" formatCode="#,##0.0"/>
  </numFmts>
  <fonts count="30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charset val="238"/>
      <scheme val="minor"/>
    </font>
    <font>
      <sz val="12"/>
      <color theme="1"/>
      <name val="Calibri"/>
    </font>
    <font>
      <sz val="12"/>
      <name val="Calibri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</cellStyleXfs>
  <cellXfs count="221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0" applyNumberFormat="1"/>
    <xf numFmtId="0" fontId="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4" fontId="4" fillId="0" borderId="4" xfId="2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9" fontId="6" fillId="0" borderId="4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4" fontId="6" fillId="0" borderId="4" xfId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44" fontId="15" fillId="0" borderId="4" xfId="2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4" fontId="8" fillId="0" borderId="4" xfId="1" applyFont="1" applyFill="1" applyBorder="1" applyAlignment="1">
      <alignment vertical="center" wrapText="1"/>
    </xf>
    <xf numFmtId="9" fontId="8" fillId="0" borderId="4" xfId="2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4" fontId="0" fillId="0" borderId="4" xfId="0" applyNumberFormat="1" applyBorder="1" applyAlignment="1">
      <alignment vertical="center" wrapText="1"/>
    </xf>
    <xf numFmtId="9" fontId="0" fillId="0" borderId="4" xfId="0" applyNumberForma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13" xfId="0" applyBorder="1"/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44" fontId="0" fillId="2" borderId="4" xfId="0" applyNumberFormat="1" applyFill="1" applyBorder="1" applyAlignment="1">
      <alignment vertical="center" wrapText="1"/>
    </xf>
    <xf numFmtId="9" fontId="0" fillId="2" borderId="4" xfId="0" applyNumberForma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0" borderId="14" xfId="0" applyBorder="1"/>
    <xf numFmtId="0" fontId="0" fillId="3" borderId="9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0" fillId="3" borderId="9" xfId="0" applyFill="1" applyBorder="1"/>
    <xf numFmtId="0" fontId="0" fillId="3" borderId="10" xfId="0" applyFill="1" applyBorder="1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/>
    <xf numFmtId="0" fontId="8" fillId="3" borderId="9" xfId="0" applyFont="1" applyFill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44" fontId="9" fillId="0" borderId="4" xfId="1" applyFont="1" applyBorder="1" applyAlignment="1">
      <alignment horizontal="center" vertical="center" wrapText="1"/>
    </xf>
    <xf numFmtId="9" fontId="9" fillId="0" borderId="4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vertical="center"/>
    </xf>
    <xf numFmtId="9" fontId="4" fillId="0" borderId="4" xfId="2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44" fontId="19" fillId="0" borderId="4" xfId="1" applyFont="1" applyFill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44" fontId="20" fillId="0" borderId="4" xfId="2" applyNumberFormat="1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2" fillId="0" borderId="0" xfId="0" applyFont="1"/>
    <xf numFmtId="44" fontId="23" fillId="0" borderId="4" xfId="2" applyNumberFormat="1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43" fontId="4" fillId="2" borderId="5" xfId="2" applyFont="1" applyFill="1" applyBorder="1" applyAlignment="1">
      <alignment vertical="center"/>
    </xf>
    <xf numFmtId="43" fontId="4" fillId="0" borderId="4" xfId="2" applyFont="1" applyBorder="1" applyAlignment="1">
      <alignment horizontal="right" vertical="center" wrapText="1"/>
    </xf>
    <xf numFmtId="43" fontId="4" fillId="2" borderId="5" xfId="2" applyFont="1" applyFill="1" applyBorder="1" applyAlignment="1">
      <alignment horizontal="right" vertical="center"/>
    </xf>
    <xf numFmtId="43" fontId="0" fillId="2" borderId="4" xfId="2" applyFont="1" applyFill="1" applyBorder="1" applyAlignment="1">
      <alignment horizontal="right" vertical="center" wrapText="1"/>
    </xf>
    <xf numFmtId="43" fontId="0" fillId="0" borderId="4" xfId="2" applyFont="1" applyBorder="1" applyAlignment="1">
      <alignment horizontal="right" vertical="center"/>
    </xf>
    <xf numFmtId="43" fontId="8" fillId="0" borderId="4" xfId="2" applyFont="1" applyFill="1" applyBorder="1" applyAlignment="1">
      <alignment horizontal="right" vertical="center" wrapText="1"/>
    </xf>
    <xf numFmtId="43" fontId="8" fillId="0" borderId="5" xfId="2" applyFont="1" applyFill="1" applyBorder="1" applyAlignment="1">
      <alignment horizontal="right" vertical="center"/>
    </xf>
    <xf numFmtId="43" fontId="0" fillId="0" borderId="4" xfId="2" applyFont="1" applyBorder="1" applyAlignment="1">
      <alignment horizontal="right" vertical="center" wrapText="1"/>
    </xf>
    <xf numFmtId="43" fontId="12" fillId="0" borderId="5" xfId="2" applyFont="1" applyBorder="1" applyAlignment="1">
      <alignment horizontal="right" vertical="center" wrapText="1"/>
    </xf>
    <xf numFmtId="43" fontId="6" fillId="0" borderId="4" xfId="2" applyFont="1" applyBorder="1" applyAlignment="1">
      <alignment horizontal="right" vertical="center" wrapText="1"/>
    </xf>
    <xf numFmtId="43" fontId="6" fillId="0" borderId="5" xfId="2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vertical="center" wrapText="1"/>
    </xf>
    <xf numFmtId="9" fontId="3" fillId="3" borderId="5" xfId="3" applyFont="1" applyFill="1" applyBorder="1" applyAlignment="1">
      <alignment horizontal="center" vertical="center" wrapText="1"/>
    </xf>
    <xf numFmtId="44" fontId="3" fillId="3" borderId="5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 applyAlignment="1">
      <alignment horizontal="center" vertical="center"/>
    </xf>
    <xf numFmtId="0" fontId="0" fillId="0" borderId="0" xfId="0" applyFill="1"/>
    <xf numFmtId="0" fontId="17" fillId="0" borderId="0" xfId="0" applyFont="1" applyBorder="1" applyAlignment="1">
      <alignment vertical="center"/>
    </xf>
    <xf numFmtId="44" fontId="0" fillId="0" borderId="0" xfId="0" applyNumberFormat="1" applyBorder="1"/>
    <xf numFmtId="0" fontId="0" fillId="0" borderId="0" xfId="0" applyAlignment="1">
      <alignment vertical="center"/>
    </xf>
    <xf numFmtId="44" fontId="4" fillId="0" borderId="4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4" fontId="0" fillId="0" borderId="4" xfId="0" applyNumberFormat="1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9" fontId="4" fillId="0" borderId="4" xfId="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17" fillId="0" borderId="15" xfId="0" applyFont="1" applyBorder="1" applyAlignment="1">
      <alignment vertical="center"/>
    </xf>
    <xf numFmtId="0" fontId="24" fillId="3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44" fontId="4" fillId="5" borderId="4" xfId="1" applyNumberFormat="1" applyFont="1" applyFill="1" applyBorder="1" applyAlignment="1">
      <alignment vertical="center" wrapText="1"/>
    </xf>
    <xf numFmtId="43" fontId="4" fillId="5" borderId="4" xfId="2" applyNumberFormat="1" applyFont="1" applyFill="1" applyBorder="1" applyAlignment="1">
      <alignment horizontal="right" vertical="center" wrapText="1"/>
    </xf>
    <xf numFmtId="9" fontId="4" fillId="5" borderId="4" xfId="2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vertical="center" wrapText="1"/>
    </xf>
    <xf numFmtId="44" fontId="4" fillId="5" borderId="4" xfId="2" applyNumberFormat="1" applyFont="1" applyFill="1" applyBorder="1" applyAlignment="1">
      <alignment vertical="center" wrapText="1"/>
    </xf>
    <xf numFmtId="0" fontId="14" fillId="5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44" fontId="9" fillId="5" borderId="4" xfId="2" applyNumberFormat="1" applyFont="1" applyFill="1" applyBorder="1" applyAlignment="1">
      <alignment vertical="center" wrapText="1"/>
    </xf>
    <xf numFmtId="43" fontId="9" fillId="5" borderId="4" xfId="2" applyNumberFormat="1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43" fontId="4" fillId="5" borderId="4" xfId="2" applyNumberFormat="1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3" fontId="4" fillId="5" borderId="4" xfId="2" applyNumberFormat="1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center" vertical="center" wrapText="1"/>
    </xf>
    <xf numFmtId="44" fontId="6" fillId="0" borderId="4" xfId="2" applyNumberFormat="1" applyFont="1" applyFill="1" applyBorder="1" applyAlignment="1">
      <alignment vertical="center" wrapText="1"/>
    </xf>
    <xf numFmtId="43" fontId="4" fillId="0" borderId="4" xfId="2" applyNumberFormat="1" applyFont="1" applyFill="1" applyBorder="1" applyAlignment="1">
      <alignment horizontal="right" vertical="center" wrapText="1"/>
    </xf>
    <xf numFmtId="44" fontId="9" fillId="0" borderId="4" xfId="2" applyNumberFormat="1" applyFont="1" applyFill="1" applyBorder="1" applyAlignment="1">
      <alignment vertical="center" wrapText="1"/>
    </xf>
    <xf numFmtId="43" fontId="15" fillId="0" borderId="4" xfId="2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44" fontId="26" fillId="0" borderId="4" xfId="1" applyFont="1" applyFill="1" applyBorder="1" applyAlignment="1">
      <alignment vertical="center" wrapText="1"/>
    </xf>
    <xf numFmtId="0" fontId="26" fillId="0" borderId="7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9" fillId="5" borderId="4" xfId="0" applyFont="1" applyFill="1" applyBorder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/>
    <xf numFmtId="3" fontId="8" fillId="0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vertical="center"/>
    </xf>
    <xf numFmtId="0" fontId="8" fillId="0" borderId="4" xfId="4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0" fillId="0" borderId="0" xfId="0" applyFont="1" applyFill="1"/>
    <xf numFmtId="164" fontId="19" fillId="0" borderId="4" xfId="2" applyNumberFormat="1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43" fontId="8" fillId="0" borderId="5" xfId="2" applyFont="1" applyBorder="1" applyAlignment="1">
      <alignment horizontal="right" vertical="center"/>
    </xf>
    <xf numFmtId="0" fontId="10" fillId="0" borderId="0" xfId="0" applyFont="1" applyBorder="1"/>
    <xf numFmtId="0" fontId="10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4" xfId="0" applyFont="1" applyBorder="1" applyAlignment="1">
      <alignment wrapText="1"/>
    </xf>
    <xf numFmtId="0" fontId="10" fillId="0" borderId="6" xfId="0" applyFont="1" applyBorder="1" applyAlignment="1">
      <alignment vertical="center" wrapText="1"/>
    </xf>
    <xf numFmtId="0" fontId="12" fillId="0" borderId="0" xfId="0" applyFont="1" applyFill="1" applyAlignment="1">
      <alignment horizontal="right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3" fontId="16" fillId="0" borderId="12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43" fontId="16" fillId="0" borderId="0" xfId="2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43" fontId="28" fillId="0" borderId="0" xfId="2" applyFont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</cellXfs>
  <cellStyles count="5">
    <cellStyle name="Dziesiętny" xfId="2" builtinId="3"/>
    <cellStyle name="Normalny" xfId="0" builtinId="0"/>
    <cellStyle name="Normalny 4" xfId="4"/>
    <cellStyle name="Procentowy" xfId="3" builtinId="5"/>
    <cellStyle name="Walutowy" xfId="1" builtinId="4"/>
  </cellStyles>
  <dxfs count="1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4" formatCode="_-* #,##0.00\ &quot;zł&quot;_-;\-* #,##0.00\ &quot;zł&quot;_-;_-* &quot;-&quot;??\ &quot;zł&quot;_-;_-@_-"/>
      <alignment horizontal="general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3" formatCode="0%"/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4" formatCode="_-* #,##0.00\ &quot;zł&quot;_-;\-* #,##0.00\ &quot;zł&quot;_-;_-* &quot;-&quot;??\ &quot;zł&quot;_-;_-@_-"/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left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alignment horizontal="center" vertical="center" textRotation="0" wrapText="0" indent="0" relative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</dxf>
    <dxf>
      <border outline="0">
        <bottom style="thin">
          <color auto="1"/>
        </bottom>
      </border>
    </dxf>
    <dxf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3" formatCode="0%"/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.00\ [$zł-415]_-;\-* #,##0.00\ [$zł-415]_-;_-* &quot;-&quot;??\ [$zł-415]_-;_-@_-"/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rgb="FF000000"/>
        </top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auto="1"/>
        <name val="Calibri"/>
      </font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auto="1"/>
        <name val="Calibri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4" formatCode="_-* #,##0.00\ &quot;zł&quot;_-;\-* #,##0.00\ &quot;zł&quot;_-;_-* &quot;-&quot;??\ &quot;zł&quot;_-;_-@_-"/>
      <alignment horizontal="general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center" textRotation="0" wrapText="1" indent="0" relative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alignment horizontal="center" vertical="center" textRotation="0" wrapText="1" indent="0" relative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relativeIndent="0" justifyLastLine="0" shrinkToFit="0" readingOrder="0"/>
    </dxf>
    <dxf>
      <border outline="0">
        <bottom style="thin">
          <color auto="1"/>
        </bottom>
      </border>
    </dxf>
    <dxf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center" vertical="center" textRotation="0" wrapText="1" indent="0" relativeIndent="0" justifyLastLine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center" vertical="center" textRotation="0" wrapText="1" indent="0" relativeIndent="0" justifyLastLine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rgb="FF000000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center" vertical="top" textRotation="0" wrapText="1" indent="0" relativeIndent="0" justifyLastLine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auto="1"/>
        </bottom>
      </border>
    </dxf>
    <dxf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vertical="center" textRotation="0" wrapText="1" indent="0" relativeIndent="0" justifyLastLine="0" shrinkToFit="0" readingOrder="0"/>
      <border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alignment horizontal="right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relative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relativeIndent="0" justifyLastLine="0" shrinkToFit="0" readingOrder="0"/>
      <border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relativeIndent="0" justifyLastLine="0" shrinkToFit="0" readingOrder="0"/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auto="1"/>
        </bottom>
      </border>
    </dxf>
    <dxf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u val="none"/>
        <sz val="12"/>
        <color auto="1"/>
        <name val="Calibri"/>
        <scheme val="none"/>
      </font>
      <fill>
        <patternFill patternType="none">
          <fgColor indexed="64"/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255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top style="thin">
          <color indexed="64"/>
        </top>
        <vertical/>
        <horizontal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auto="1"/>
        </bottom>
      </border>
    </dxf>
    <dxf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alignment horizontal="right" vertical="center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horizontal="right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sz val="12"/>
        <color theme="1"/>
        <name val="Calibri"/>
        <scheme val="none"/>
      </font>
      <alignment vertical="center" textRotation="0" wrapText="1" indent="0" relativeIndent="0" justifyLastLine="0" shrinkToFit="0" readingOrder="0"/>
      <border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0" tint="-0.34998626667073579"/>
        </patternFill>
      </fill>
      <border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1" defaultTableStyle="TableStyleMedium2" defaultPivotStyle="PivotStyleLight16">
    <tableStyle name="Styl tabeli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8</xdr:col>
      <xdr:colOff>1230772</xdr:colOff>
      <xdr:row>0</xdr:row>
      <xdr:rowOff>847724</xdr:rowOff>
    </xdr:to>
    <xdr:pic>
      <xdr:nvPicPr>
        <xdr:cNvPr id="4" name="Obraz 3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04775"/>
          <a:ext cx="9022222" cy="7429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28575</xdr:rowOff>
    </xdr:from>
    <xdr:to>
      <xdr:col>8</xdr:col>
      <xdr:colOff>878546</xdr:colOff>
      <xdr:row>0</xdr:row>
      <xdr:rowOff>971550</xdr:rowOff>
    </xdr:to>
    <xdr:pic>
      <xdr:nvPicPr>
        <xdr:cNvPr id="3" name="Obraz 2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28575"/>
          <a:ext cx="11451296" cy="94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76200</xdr:rowOff>
    </xdr:from>
    <xdr:to>
      <xdr:col>8</xdr:col>
      <xdr:colOff>1000877</xdr:colOff>
      <xdr:row>0</xdr:row>
      <xdr:rowOff>876300</xdr:rowOff>
    </xdr:to>
    <xdr:pic>
      <xdr:nvPicPr>
        <xdr:cNvPr id="3" name="Obraz 2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76200"/>
          <a:ext cx="9716252" cy="800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306985</xdr:colOff>
      <xdr:row>0</xdr:row>
      <xdr:rowOff>876300</xdr:rowOff>
    </xdr:to>
    <xdr:pic>
      <xdr:nvPicPr>
        <xdr:cNvPr id="3" name="Obraz 2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641610" cy="876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76200</xdr:rowOff>
    </xdr:from>
    <xdr:to>
      <xdr:col>8</xdr:col>
      <xdr:colOff>858128</xdr:colOff>
      <xdr:row>0</xdr:row>
      <xdr:rowOff>1009650</xdr:rowOff>
    </xdr:to>
    <xdr:pic>
      <xdr:nvPicPr>
        <xdr:cNvPr id="4" name="Obraz 3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76200"/>
          <a:ext cx="11335628" cy="933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8</xdr:col>
      <xdr:colOff>1138335</xdr:colOff>
      <xdr:row>0</xdr:row>
      <xdr:rowOff>885825</xdr:rowOff>
    </xdr:to>
    <xdr:pic>
      <xdr:nvPicPr>
        <xdr:cNvPr id="4" name="Obraz 3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7150"/>
          <a:ext cx="10063260" cy="8286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199159</xdr:colOff>
      <xdr:row>0</xdr:row>
      <xdr:rowOff>0</xdr:rowOff>
    </xdr:from>
    <xdr:to>
      <xdr:col>8</xdr:col>
      <xdr:colOff>1443</xdr:colOff>
      <xdr:row>0</xdr:row>
      <xdr:rowOff>897012</xdr:rowOff>
    </xdr:to>
    <xdr:pic>
      <xdr:nvPicPr>
        <xdr:cNvPr id="3" name="Obraz 2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9159" y="0"/>
          <a:ext cx="10893136" cy="89701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8</xdr:col>
      <xdr:colOff>766897</xdr:colOff>
      <xdr:row>1</xdr:row>
      <xdr:rowOff>76200</xdr:rowOff>
    </xdr:to>
    <xdr:pic>
      <xdr:nvPicPr>
        <xdr:cNvPr id="3" name="Obraz 2" descr="pasek 21-27 RGB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38100"/>
          <a:ext cx="10525940" cy="8667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2" displayName="Tabela2" ref="A5:J7" totalsRowShown="0" headerRowDxfId="100" headerRowBorderDxfId="99" tableBorderDxfId="98" totalsRowBorderDxfId="97">
  <tableColumns count="10">
    <tableColumn id="1" name="L.P." dataDxfId="96"/>
    <tableColumn id="2" name="NAZWA ASORTYMENTU" dataDxfId="95"/>
    <tableColumn id="3" name="OPIS" dataDxfId="94"/>
    <tableColumn id="4" name="JEDNOSTKA" dataDxfId="93"/>
    <tableColumn id="5" name="ILOŚĆ _x000a_NA 4 MIESIĘCE" dataDxfId="92"/>
    <tableColumn id="6" name="CENA_x000a_ JEDNOSTKOWA_x000a_NETTO " dataDxfId="91"/>
    <tableColumn id="7" name="WARTOŚĆ _x000a_NETTO  _x000a_[ZŁ]" dataDxfId="90" dataCellStyle="Dziesiętny">
      <calculatedColumnFormula>SUBTOTAL(109,G5)</calculatedColumnFormula>
    </tableColumn>
    <tableColumn id="8" name="STAWKA _x000a_VAT_x000a_[%]" dataDxfId="89"/>
    <tableColumn id="9" name="WARTOŚĆ _x000a_BRUTTO_x000a_[ZŁ]" dataDxfId="88" dataCellStyle="Dziesiętny">
      <calculatedColumnFormula>SUM(I5)</calculatedColumnFormula>
    </tableColumn>
    <tableColumn id="10" name="NAZWA _x000a_PRODUCENTA" dataDxfId="87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5:J30" totalsRowShown="0" headerRowDxfId="86" dataDxfId="84" headerRowBorderDxfId="85" tableBorderDxfId="83" totalsRowBorderDxfId="82">
  <sortState ref="A6:J32">
    <sortCondition ref="B6"/>
  </sortState>
  <tableColumns count="10">
    <tableColumn id="11" name="L.P." dataDxfId="81"/>
    <tableColumn id="2" name="NAZWA ASORTYMENTU" dataDxfId="80"/>
    <tableColumn id="3" name="OPIS" dataDxfId="79"/>
    <tableColumn id="4" name="JEDNOSTKA" dataDxfId="78"/>
    <tableColumn id="5" name="ILOŚĆ _x000a_NA 4 MIESIĘCE" dataDxfId="77"/>
    <tableColumn id="6" name="CENA_x000a_ JEDNOSTKOWA_x000a_NETTO " dataDxfId="76"/>
    <tableColumn id="7" name="WARTOŚĆ _x000a_NETTO  _x000a_[ZŁ]" dataDxfId="75" dataCellStyle="Dziesiętny">
      <calculatedColumnFormula>E6*F6</calculatedColumnFormula>
    </tableColumn>
    <tableColumn id="8" name="STAWKA _x000a_VAT_x000a_[%]" dataDxfId="74"/>
    <tableColumn id="9" name="WARTOŚĆ _x000a_BRUTTO_x000a_[ZŁ]" dataDxfId="73" dataCellStyle="Dziesiętny"/>
    <tableColumn id="10" name="NAZWA _x000a_PRODUCENTA" dataDxfId="7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ela35" displayName="Tabela35" ref="A5:J27" totalsRowShown="0" headerRowDxfId="71" headerRowBorderDxfId="70" tableBorderDxfId="69" totalsRowBorderDxfId="68">
  <tableColumns count="10">
    <tableColumn id="1" name="L.P." dataDxfId="67"/>
    <tableColumn id="2" name="NAZWA ASORTYMENTU" dataDxfId="66"/>
    <tableColumn id="3" name="OPIS" dataDxfId="65"/>
    <tableColumn id="4" name="JEDNOSTKA" dataDxfId="64"/>
    <tableColumn id="5" name="ILOŚĆ _x000a_NA 4 MIESIĘCE" dataDxfId="63"/>
    <tableColumn id="6" name="CENA_x000a_ JEDNOSTKOWA_x000a_NETTO " dataDxfId="62"/>
    <tableColumn id="7" name="WARTOŚĆ _x000a_NETTO  _x000a_[ZŁ]" dataDxfId="61" dataCellStyle="Dziesiętny"/>
    <tableColumn id="8" name="STAWKA _x000a_VAT_x000a_[%]" dataDxfId="60"/>
    <tableColumn id="9" name="WARTOŚĆ _x000a_BRUTTO_x000a_[ZŁ]" dataDxfId="59" dataCellStyle="Dziesiętny"/>
    <tableColumn id="10" name="NAZWA _x000a_PRODUCENTA" dataDxfId="5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ela226" displayName="Tabela226" ref="A5:J9" totalsRowShown="0" headerRowDxfId="57" headerRowBorderDxfId="56" tableBorderDxfId="55">
  <tableColumns count="10">
    <tableColumn id="1" name="L.P." dataDxfId="54"/>
    <tableColumn id="2" name="NAZWA ASORTYMENTU" dataDxfId="53"/>
    <tableColumn id="3" name="OPIS" dataDxfId="52"/>
    <tableColumn id="4" name="JEDNOSTKA" dataDxfId="51"/>
    <tableColumn id="5" name="ILOŚĆ _x000a_NA 4 MIESIĘCE" dataDxfId="50"/>
    <tableColumn id="6" name="CENA_x000a_ JEDNOSTKOWA_x000a_NETTO " dataDxfId="49"/>
    <tableColumn id="7" name="WARTOŚĆ _x000a_NETTO  _x000a_[ZŁ]" dataDxfId="48" dataCellStyle="Dziesiętny"/>
    <tableColumn id="8" name="STAWKA _x000a_VAT_x000a_[%]" dataDxfId="47"/>
    <tableColumn id="9" name="WARTOŚĆ _x000a_BRUTTO_x000a_[ZŁ]" dataDxfId="46" dataCellStyle="Dziesiętny"/>
    <tableColumn id="10" name="NAZWA _x000a_PRODUCENTA" dataDxfId="4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ela227" displayName="Tabela227" ref="A5:J17" totalsRowShown="0" headerRowDxfId="44" dataDxfId="42" headerRowBorderDxfId="43" tableBorderDxfId="41" totalsRowBorderDxfId="40" dataCellStyle="Dziesiętny">
  <tableColumns count="10">
    <tableColumn id="1" name="L.P." dataDxfId="39"/>
    <tableColumn id="2" name="NAZWA ASORTYMENTU" dataDxfId="38"/>
    <tableColumn id="3" name="OPIS" dataDxfId="37"/>
    <tableColumn id="4" name="JEDNOSTKA" dataDxfId="36"/>
    <tableColumn id="5" name="ILOŚĆ _x000a_NA 4 MIESIĘCE" dataDxfId="35"/>
    <tableColumn id="6" name="CENA_x000a_ JEDNOSTKOWA_x000a_NETTO " dataDxfId="34" dataCellStyle="Dziesiętny"/>
    <tableColumn id="7" name="WARTOŚĆ _x000a_NETTO  _x000a_[ZŁ]" dataDxfId="33" dataCellStyle="Dziesiętny"/>
    <tableColumn id="8" name="STAWKA _x000a_VAT_x000a_[%]" dataDxfId="32" dataCellStyle="Procentowy"/>
    <tableColumn id="9" name="WARTOŚĆ _x000a_BRUTTO_x000a_[ZŁ]" dataDxfId="31" dataCellStyle="Dziesiętny"/>
    <tableColumn id="10" name="NAZWA _x000a_PRODUCENTA" dataDxfId="30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19" name="Tabela2271020" displayName="Tabela2271020" ref="A5:J92" totalsRowShown="0" headerRowDxfId="29" dataDxfId="27" headerRowBorderDxfId="28" tableBorderDxfId="26" totalsRowBorderDxfId="25">
  <sortState ref="A6:J99">
    <sortCondition ref="B92"/>
  </sortState>
  <tableColumns count="10">
    <tableColumn id="1" name="L.P." dataDxfId="24"/>
    <tableColumn id="2" name="NAZWA ASORTYMENTU" dataDxfId="23"/>
    <tableColumn id="3" name="OPIS" dataDxfId="22"/>
    <tableColumn id="4" name="JEDNOSTKA" dataDxfId="21"/>
    <tableColumn id="5" name="ILOŚĆ _x000a_NA 4 MIESIĘCE" dataDxfId="20"/>
    <tableColumn id="6" name="CENA_x000a_ JEDNOSTKOWA_x000a_NETTO " dataDxfId="19" dataCellStyle="Dziesiętny"/>
    <tableColumn id="7" name="WARTOŚĆ _x000a_NETTO  _x000a_[ZŁ]" dataDxfId="18" dataCellStyle="Dziesiętny"/>
    <tableColumn id="8" name="STAWKA _x000a_VAT_x000a_[%]" dataDxfId="17" dataCellStyle="Dziesiętny"/>
    <tableColumn id="9" name="WARTOŚĆ _x000a_BRUTTO_x000a_[ZŁ]" dataDxfId="16" dataCellStyle="Dziesiętny"/>
    <tableColumn id="10" name="NAZWA _x000a_PRODUCENTA" dataDxfId="15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10" name="Tabela2211" displayName="Tabela2211" ref="A5:J39" totalsRowShown="0" headerRowDxfId="14" dataDxfId="12" headerRowBorderDxfId="13" tableBorderDxfId="11" totalsRowBorderDxfId="10" dataCellStyle="Dziesiętny">
  <sortState ref="A6:J39">
    <sortCondition ref="B6"/>
  </sortState>
  <tableColumns count="10">
    <tableColumn id="1" name="L.P." dataDxfId="9"/>
    <tableColumn id="2" name="NAZWA ASORTYMENTU" dataDxfId="8"/>
    <tableColumn id="3" name="OPIS" dataDxfId="7"/>
    <tableColumn id="4" name="JEDNOSTKA" dataDxfId="6"/>
    <tableColumn id="5" name="ILOŚĆ _x000a_NA 4 MIESIĘCE" dataDxfId="5"/>
    <tableColumn id="6" name="CENA_x000a_ JEDNOSTKOWA_x000a_NETTO " dataDxfId="4" dataCellStyle="Dziesiętny"/>
    <tableColumn id="7" name="WARTOŚĆ _x000a_NETTO  _x000a_[ZŁ]" dataDxfId="3" dataCellStyle="Dziesiętny"/>
    <tableColumn id="8" name="STAWKA _x000a_VAT_x000a_[%]" dataDxfId="2" dataCellStyle="Dziesiętny"/>
    <tableColumn id="9" name="WARTOŚĆ _x000a_BRUTTO_x000a_[ZŁ]" dataDxfId="1" dataCellStyle="Dziesiętny"/>
    <tableColumn id="10" name="NAZWA _x000a_PRODUCENT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zoomScaleNormal="100" zoomScaleSheetLayoutView="85" workbookViewId="0">
      <selection activeCell="E6" sqref="E6"/>
    </sheetView>
  </sheetViews>
  <sheetFormatPr defaultColWidth="9" defaultRowHeight="15"/>
  <cols>
    <col min="1" max="1" width="4.140625" bestFit="1" customWidth="1"/>
    <col min="2" max="2" width="20" customWidth="1"/>
    <col min="3" max="3" width="16.42578125" bestFit="1" customWidth="1"/>
    <col min="4" max="4" width="11.85546875" bestFit="1" customWidth="1"/>
    <col min="5" max="5" width="13.85546875" bestFit="1" customWidth="1"/>
    <col min="6" max="6" width="18.140625" customWidth="1"/>
    <col min="7" max="7" width="18.5703125" customWidth="1"/>
    <col min="8" max="8" width="13.85546875" customWidth="1"/>
    <col min="9" max="9" width="19.42578125" customWidth="1"/>
    <col min="10" max="10" width="34.42578125" hidden="1" customWidth="1"/>
  </cols>
  <sheetData>
    <row r="1" spans="1:10" ht="76.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205" t="s">
        <v>307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3.25" customHeight="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1">
      <c r="A4" s="208" t="s">
        <v>229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s="18" customFormat="1" ht="61.5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s="19" customFormat="1" ht="53.25" customHeight="1">
      <c r="A6" s="41" t="s">
        <v>7</v>
      </c>
      <c r="B6" s="42" t="s">
        <v>8</v>
      </c>
      <c r="C6" s="104" t="s">
        <v>197</v>
      </c>
      <c r="D6" s="43" t="s">
        <v>9</v>
      </c>
      <c r="E6" s="43">
        <v>1200</v>
      </c>
      <c r="F6" s="44"/>
      <c r="G6" s="94">
        <f>E6*F6</f>
        <v>0</v>
      </c>
      <c r="H6" s="45"/>
      <c r="I6" s="94">
        <f>ROUND(G6+G6*H6,2)</f>
        <v>0</v>
      </c>
      <c r="J6" s="46"/>
    </row>
    <row r="7" spans="1:10" ht="45">
      <c r="A7" s="52"/>
      <c r="B7" s="53"/>
      <c r="C7" s="53"/>
      <c r="D7" s="53"/>
      <c r="E7" s="53"/>
      <c r="F7" s="109" t="s">
        <v>205</v>
      </c>
      <c r="G7" s="95">
        <f>SUM(G6)</f>
        <v>0</v>
      </c>
      <c r="H7" s="110" t="s">
        <v>11</v>
      </c>
      <c r="I7" s="95">
        <f>SUM(I6)</f>
        <v>0</v>
      </c>
      <c r="J7" s="56"/>
    </row>
    <row r="10" spans="1:10" ht="17.25" customHeight="1">
      <c r="B10" s="115"/>
      <c r="C10" s="115"/>
      <c r="D10" s="115"/>
      <c r="E10" s="115"/>
      <c r="G10" s="47"/>
      <c r="H10" s="47"/>
      <c r="I10" s="47"/>
      <c r="J10" s="47"/>
    </row>
    <row r="11" spans="1:10">
      <c r="A11" s="1"/>
      <c r="B11" s="211"/>
      <c r="C11" s="211"/>
      <c r="D11" s="211"/>
      <c r="E11" s="118"/>
      <c r="F11" s="210" t="s">
        <v>270</v>
      </c>
      <c r="G11" s="210"/>
      <c r="H11" s="210"/>
      <c r="I11" s="210"/>
      <c r="J11" s="210"/>
    </row>
    <row r="12" spans="1:10">
      <c r="B12" s="115"/>
      <c r="C12" s="115"/>
      <c r="D12" s="115"/>
      <c r="E12" s="115"/>
    </row>
    <row r="15" spans="1:10">
      <c r="H15" s="85"/>
      <c r="I15" s="85"/>
    </row>
    <row r="16" spans="1:10">
      <c r="I16" t="s">
        <v>12</v>
      </c>
    </row>
    <row r="20" spans="3:3">
      <c r="C20" t="s">
        <v>12</v>
      </c>
    </row>
  </sheetData>
  <mergeCells count="6">
    <mergeCell ref="A2:J2"/>
    <mergeCell ref="A3:J3"/>
    <mergeCell ref="A4:J4"/>
    <mergeCell ref="A1:J1"/>
    <mergeCell ref="F11:J11"/>
    <mergeCell ref="B11:D11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6"/>
  <sheetViews>
    <sheetView tabSelected="1" zoomScaleNormal="100" workbookViewId="0">
      <selection activeCell="A6" sqref="A6:A29"/>
    </sheetView>
  </sheetViews>
  <sheetFormatPr defaultColWidth="9" defaultRowHeight="15"/>
  <cols>
    <col min="1" max="1" width="4.140625" customWidth="1"/>
    <col min="2" max="2" width="32.7109375" customWidth="1"/>
    <col min="3" max="3" width="51.5703125" customWidth="1"/>
    <col min="4" max="4" width="13.42578125" customWidth="1"/>
    <col min="5" max="5" width="15.28515625" bestFit="1" customWidth="1"/>
    <col min="6" max="6" width="17.7109375" bestFit="1" customWidth="1"/>
    <col min="7" max="7" width="17.42578125" customWidth="1"/>
    <col min="8" max="8" width="11.42578125" customWidth="1"/>
    <col min="9" max="9" width="18.28515625" customWidth="1"/>
    <col min="10" max="10" width="18.5703125" hidden="1" customWidth="1"/>
  </cols>
  <sheetData>
    <row r="1" spans="1:10" ht="83.2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212" t="s">
        <v>308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2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7" customHeight="1">
      <c r="A4" s="213" t="s">
        <v>364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ht="57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ht="33.75" customHeight="1">
      <c r="A6" s="35">
        <v>1</v>
      </c>
      <c r="B6" s="12" t="s">
        <v>25</v>
      </c>
      <c r="C6" s="102" t="s">
        <v>339</v>
      </c>
      <c r="D6" s="29" t="s">
        <v>14</v>
      </c>
      <c r="E6" s="29">
        <v>15</v>
      </c>
      <c r="F6" s="30"/>
      <c r="G6" s="96">
        <f>E6*F6</f>
        <v>0</v>
      </c>
      <c r="H6" s="31"/>
      <c r="I6" s="96">
        <f>ROUND(G6+G6*H6,2)</f>
        <v>0</v>
      </c>
      <c r="J6" s="32"/>
    </row>
    <row r="7" spans="1:10" ht="33.75" customHeight="1">
      <c r="A7" s="35">
        <v>2</v>
      </c>
      <c r="B7" s="12" t="s">
        <v>40</v>
      </c>
      <c r="C7" s="102" t="s">
        <v>332</v>
      </c>
      <c r="D7" s="29" t="s">
        <v>14</v>
      </c>
      <c r="E7" s="29">
        <v>30</v>
      </c>
      <c r="F7" s="30"/>
      <c r="G7" s="96">
        <f t="shared" ref="G7:G29" si="0">E7*F7</f>
        <v>0</v>
      </c>
      <c r="H7" s="31"/>
      <c r="I7" s="96">
        <f t="shared" ref="I7:I29" si="1">ROUND(G7+G7*H7,2)</f>
        <v>0</v>
      </c>
      <c r="J7" s="32"/>
    </row>
    <row r="8" spans="1:10" ht="33.75" customHeight="1">
      <c r="A8" s="35">
        <v>3</v>
      </c>
      <c r="B8" s="12" t="s">
        <v>27</v>
      </c>
      <c r="C8" s="102" t="s">
        <v>338</v>
      </c>
      <c r="D8" s="29" t="s">
        <v>14</v>
      </c>
      <c r="E8" s="29">
        <v>15</v>
      </c>
      <c r="F8" s="30"/>
      <c r="G8" s="96">
        <f t="shared" si="0"/>
        <v>0</v>
      </c>
      <c r="H8" s="31"/>
      <c r="I8" s="96">
        <f t="shared" si="1"/>
        <v>0</v>
      </c>
      <c r="J8" s="32"/>
    </row>
    <row r="9" spans="1:10" ht="33.75" customHeight="1">
      <c r="A9" s="35">
        <v>4</v>
      </c>
      <c r="B9" s="129" t="s">
        <v>378</v>
      </c>
      <c r="C9" s="129" t="s">
        <v>379</v>
      </c>
      <c r="D9" s="165" t="s">
        <v>14</v>
      </c>
      <c r="E9" s="165">
        <v>12</v>
      </c>
      <c r="F9" s="160"/>
      <c r="G9" s="96">
        <f t="shared" si="0"/>
        <v>0</v>
      </c>
      <c r="H9" s="31"/>
      <c r="I9" s="96">
        <f t="shared" si="1"/>
        <v>0</v>
      </c>
      <c r="J9" s="161"/>
    </row>
    <row r="10" spans="1:10" ht="33.75" customHeight="1">
      <c r="A10" s="35">
        <v>5</v>
      </c>
      <c r="B10" s="21" t="s">
        <v>220</v>
      </c>
      <c r="C10" s="113" t="s">
        <v>372</v>
      </c>
      <c r="D10" s="4" t="s">
        <v>14</v>
      </c>
      <c r="E10" s="25">
        <v>12</v>
      </c>
      <c r="F10" s="160"/>
      <c r="G10" s="96">
        <f t="shared" si="0"/>
        <v>0</v>
      </c>
      <c r="H10" s="31"/>
      <c r="I10" s="96">
        <f t="shared" si="1"/>
        <v>0</v>
      </c>
      <c r="J10" s="161"/>
    </row>
    <row r="11" spans="1:10" ht="33.75" customHeight="1">
      <c r="A11" s="35">
        <v>6</v>
      </c>
      <c r="B11" s="21" t="s">
        <v>219</v>
      </c>
      <c r="C11" s="23" t="s">
        <v>373</v>
      </c>
      <c r="D11" s="4" t="s">
        <v>14</v>
      </c>
      <c r="E11" s="24">
        <v>12</v>
      </c>
      <c r="F11" s="160"/>
      <c r="G11" s="96">
        <f t="shared" si="0"/>
        <v>0</v>
      </c>
      <c r="H11" s="31"/>
      <c r="I11" s="96">
        <f t="shared" si="1"/>
        <v>0</v>
      </c>
      <c r="J11" s="161"/>
    </row>
    <row r="12" spans="1:10" ht="33.75" customHeight="1">
      <c r="A12" s="35">
        <v>7</v>
      </c>
      <c r="B12" s="12" t="s">
        <v>189</v>
      </c>
      <c r="C12" s="102" t="s">
        <v>332</v>
      </c>
      <c r="D12" s="29" t="s">
        <v>14</v>
      </c>
      <c r="E12" s="29">
        <v>40</v>
      </c>
      <c r="F12" s="30"/>
      <c r="G12" s="96">
        <f t="shared" si="0"/>
        <v>0</v>
      </c>
      <c r="H12" s="31"/>
      <c r="I12" s="96">
        <f t="shared" si="1"/>
        <v>0</v>
      </c>
      <c r="J12" s="32"/>
    </row>
    <row r="13" spans="1:10" ht="33.75" customHeight="1">
      <c r="A13" s="35">
        <v>8</v>
      </c>
      <c r="B13" s="12" t="s">
        <v>32</v>
      </c>
      <c r="C13" s="102" t="s">
        <v>335</v>
      </c>
      <c r="D13" s="29" t="s">
        <v>14</v>
      </c>
      <c r="E13" s="29">
        <v>7.5</v>
      </c>
      <c r="F13" s="30"/>
      <c r="G13" s="96">
        <f t="shared" si="0"/>
        <v>0</v>
      </c>
      <c r="H13" s="31"/>
      <c r="I13" s="96">
        <f t="shared" si="1"/>
        <v>0</v>
      </c>
      <c r="J13" s="32"/>
    </row>
    <row r="14" spans="1:10" ht="33.75" customHeight="1">
      <c r="A14" s="35">
        <v>9</v>
      </c>
      <c r="B14" s="12" t="s">
        <v>29</v>
      </c>
      <c r="C14" s="102" t="s">
        <v>337</v>
      </c>
      <c r="D14" s="29" t="s">
        <v>14</v>
      </c>
      <c r="E14" s="29">
        <v>15</v>
      </c>
      <c r="F14" s="30"/>
      <c r="G14" s="96">
        <f t="shared" si="0"/>
        <v>0</v>
      </c>
      <c r="H14" s="31"/>
      <c r="I14" s="96">
        <f t="shared" si="1"/>
        <v>0</v>
      </c>
      <c r="J14" s="32"/>
    </row>
    <row r="15" spans="1:10" ht="33.75" customHeight="1">
      <c r="A15" s="35">
        <v>10</v>
      </c>
      <c r="B15" s="12" t="s">
        <v>13</v>
      </c>
      <c r="C15" s="102" t="s">
        <v>344</v>
      </c>
      <c r="D15" s="29" t="s">
        <v>14</v>
      </c>
      <c r="E15" s="29">
        <v>15</v>
      </c>
      <c r="F15" s="30"/>
      <c r="G15" s="96">
        <f t="shared" si="0"/>
        <v>0</v>
      </c>
      <c r="H15" s="31"/>
      <c r="I15" s="96">
        <f t="shared" si="1"/>
        <v>0</v>
      </c>
      <c r="J15" s="32"/>
    </row>
    <row r="16" spans="1:10" ht="33.75" customHeight="1">
      <c r="A16" s="35">
        <v>11</v>
      </c>
      <c r="B16" s="79" t="s">
        <v>226</v>
      </c>
      <c r="C16" s="102" t="s">
        <v>333</v>
      </c>
      <c r="D16" s="29" t="s">
        <v>14</v>
      </c>
      <c r="E16" s="80">
        <v>15</v>
      </c>
      <c r="F16" s="81"/>
      <c r="G16" s="96">
        <f t="shared" si="0"/>
        <v>0</v>
      </c>
      <c r="H16" s="31"/>
      <c r="I16" s="96">
        <f t="shared" si="1"/>
        <v>0</v>
      </c>
      <c r="J16" s="82"/>
    </row>
    <row r="17" spans="1:10" ht="33.75" customHeight="1">
      <c r="A17" s="35">
        <v>12</v>
      </c>
      <c r="B17" s="12" t="s">
        <v>227</v>
      </c>
      <c r="C17" s="102" t="s">
        <v>334</v>
      </c>
      <c r="D17" s="29" t="s">
        <v>14</v>
      </c>
      <c r="E17" s="29">
        <v>15</v>
      </c>
      <c r="F17" s="30"/>
      <c r="G17" s="96">
        <f t="shared" si="0"/>
        <v>0</v>
      </c>
      <c r="H17" s="31"/>
      <c r="I17" s="96">
        <f t="shared" si="1"/>
        <v>0</v>
      </c>
      <c r="J17" s="32"/>
    </row>
    <row r="18" spans="1:10" ht="33.75" customHeight="1">
      <c r="A18" s="35">
        <v>13</v>
      </c>
      <c r="B18" s="12" t="s">
        <v>37</v>
      </c>
      <c r="C18" s="102" t="s">
        <v>487</v>
      </c>
      <c r="D18" s="29" t="s">
        <v>14</v>
      </c>
      <c r="E18" s="29">
        <v>25</v>
      </c>
      <c r="F18" s="30"/>
      <c r="G18" s="96">
        <f t="shared" si="0"/>
        <v>0</v>
      </c>
      <c r="H18" s="31"/>
      <c r="I18" s="96">
        <f t="shared" si="1"/>
        <v>0</v>
      </c>
      <c r="J18" s="32"/>
    </row>
    <row r="19" spans="1:10" ht="33.75" customHeight="1">
      <c r="A19" s="35">
        <v>14</v>
      </c>
      <c r="B19" s="12" t="s">
        <v>178</v>
      </c>
      <c r="C19" s="102" t="s">
        <v>340</v>
      </c>
      <c r="D19" s="29" t="s">
        <v>14</v>
      </c>
      <c r="E19" s="29">
        <v>40</v>
      </c>
      <c r="F19" s="30"/>
      <c r="G19" s="96">
        <f t="shared" si="0"/>
        <v>0</v>
      </c>
      <c r="H19" s="31"/>
      <c r="I19" s="96">
        <f t="shared" si="1"/>
        <v>0</v>
      </c>
      <c r="J19" s="32"/>
    </row>
    <row r="20" spans="1:10" ht="33.75" customHeight="1">
      <c r="A20" s="35">
        <v>15</v>
      </c>
      <c r="B20" s="12" t="s">
        <v>224</v>
      </c>
      <c r="C20" s="102" t="s">
        <v>336</v>
      </c>
      <c r="D20" s="29" t="s">
        <v>14</v>
      </c>
      <c r="E20" s="29">
        <v>25</v>
      </c>
      <c r="F20" s="30"/>
      <c r="G20" s="96">
        <f t="shared" si="0"/>
        <v>0</v>
      </c>
      <c r="H20" s="31"/>
      <c r="I20" s="96">
        <f t="shared" si="1"/>
        <v>0</v>
      </c>
      <c r="J20" s="32"/>
    </row>
    <row r="21" spans="1:10" ht="33.75" customHeight="1">
      <c r="A21" s="35">
        <v>16</v>
      </c>
      <c r="B21" s="16" t="s">
        <v>67</v>
      </c>
      <c r="C21" s="17" t="s">
        <v>68</v>
      </c>
      <c r="D21" s="4" t="s">
        <v>14</v>
      </c>
      <c r="E21" s="164">
        <v>34</v>
      </c>
      <c r="F21" s="160"/>
      <c r="G21" s="96">
        <f t="shared" si="0"/>
        <v>0</v>
      </c>
      <c r="H21" s="31"/>
      <c r="I21" s="96">
        <f t="shared" si="1"/>
        <v>0</v>
      </c>
      <c r="J21" s="161"/>
    </row>
    <row r="22" spans="1:10" ht="33.75" customHeight="1">
      <c r="A22" s="35">
        <v>17</v>
      </c>
      <c r="B22" s="162" t="s">
        <v>376</v>
      </c>
      <c r="C22" s="162" t="s">
        <v>377</v>
      </c>
      <c r="D22" s="163" t="s">
        <v>14</v>
      </c>
      <c r="E22" s="163">
        <v>10</v>
      </c>
      <c r="F22" s="160"/>
      <c r="G22" s="96">
        <f t="shared" si="0"/>
        <v>0</v>
      </c>
      <c r="H22" s="31"/>
      <c r="I22" s="96">
        <f t="shared" si="1"/>
        <v>0</v>
      </c>
      <c r="J22" s="161"/>
    </row>
    <row r="23" spans="1:10" ht="33.75" customHeight="1">
      <c r="A23" s="35">
        <v>18</v>
      </c>
      <c r="B23" s="12" t="s">
        <v>16</v>
      </c>
      <c r="C23" s="102" t="s">
        <v>343</v>
      </c>
      <c r="D23" s="29" t="s">
        <v>14</v>
      </c>
      <c r="E23" s="29">
        <v>15</v>
      </c>
      <c r="F23" s="30"/>
      <c r="G23" s="96">
        <f t="shared" si="0"/>
        <v>0</v>
      </c>
      <c r="H23" s="31"/>
      <c r="I23" s="96">
        <f t="shared" si="1"/>
        <v>0</v>
      </c>
      <c r="J23" s="32"/>
    </row>
    <row r="24" spans="1:10" ht="33.75" customHeight="1">
      <c r="A24" s="35">
        <v>19</v>
      </c>
      <c r="B24" s="79" t="s">
        <v>225</v>
      </c>
      <c r="C24" s="103" t="s">
        <v>331</v>
      </c>
      <c r="D24" s="80" t="s">
        <v>14</v>
      </c>
      <c r="E24" s="80">
        <v>5</v>
      </c>
      <c r="F24" s="81"/>
      <c r="G24" s="96">
        <f t="shared" si="0"/>
        <v>0</v>
      </c>
      <c r="H24" s="31"/>
      <c r="I24" s="96">
        <f t="shared" si="1"/>
        <v>0</v>
      </c>
      <c r="J24" s="82"/>
    </row>
    <row r="25" spans="1:10" ht="33.75" customHeight="1">
      <c r="A25" s="35">
        <v>20</v>
      </c>
      <c r="B25" s="21" t="s">
        <v>195</v>
      </c>
      <c r="C25" s="113" t="s">
        <v>373</v>
      </c>
      <c r="D25" s="4" t="s">
        <v>14</v>
      </c>
      <c r="E25" s="24">
        <v>12</v>
      </c>
      <c r="F25" s="160"/>
      <c r="G25" s="96">
        <f t="shared" si="0"/>
        <v>0</v>
      </c>
      <c r="H25" s="31"/>
      <c r="I25" s="96">
        <f t="shared" si="1"/>
        <v>0</v>
      </c>
      <c r="J25" s="161"/>
    </row>
    <row r="26" spans="1:10" ht="33.75" customHeight="1">
      <c r="A26" s="35">
        <v>21</v>
      </c>
      <c r="B26" s="12" t="s">
        <v>20</v>
      </c>
      <c r="C26" s="102" t="s">
        <v>341</v>
      </c>
      <c r="D26" s="29" t="s">
        <v>14</v>
      </c>
      <c r="E26" s="29">
        <v>35</v>
      </c>
      <c r="F26" s="30"/>
      <c r="G26" s="96">
        <f t="shared" si="0"/>
        <v>0</v>
      </c>
      <c r="H26" s="31"/>
      <c r="I26" s="96">
        <f t="shared" si="1"/>
        <v>0</v>
      </c>
      <c r="J26" s="32"/>
    </row>
    <row r="27" spans="1:10" ht="33.75" customHeight="1">
      <c r="A27" s="35">
        <v>22</v>
      </c>
      <c r="B27" s="162" t="s">
        <v>374</v>
      </c>
      <c r="C27" s="162" t="s">
        <v>375</v>
      </c>
      <c r="D27" s="163" t="s">
        <v>14</v>
      </c>
      <c r="E27" s="163">
        <v>5</v>
      </c>
      <c r="F27" s="160"/>
      <c r="G27" s="96">
        <f t="shared" si="0"/>
        <v>0</v>
      </c>
      <c r="H27" s="31"/>
      <c r="I27" s="96">
        <f t="shared" si="1"/>
        <v>0</v>
      </c>
      <c r="J27" s="161"/>
    </row>
    <row r="28" spans="1:10" ht="33.75" customHeight="1">
      <c r="A28" s="35">
        <v>23</v>
      </c>
      <c r="B28" s="12" t="s">
        <v>18</v>
      </c>
      <c r="C28" s="102" t="s">
        <v>342</v>
      </c>
      <c r="D28" s="29" t="s">
        <v>14</v>
      </c>
      <c r="E28" s="29">
        <v>15</v>
      </c>
      <c r="F28" s="30"/>
      <c r="G28" s="96">
        <f t="shared" si="0"/>
        <v>0</v>
      </c>
      <c r="H28" s="31"/>
      <c r="I28" s="96">
        <f t="shared" si="1"/>
        <v>0</v>
      </c>
      <c r="J28" s="32"/>
    </row>
    <row r="29" spans="1:10" ht="33.75" customHeight="1">
      <c r="A29" s="35">
        <v>24</v>
      </c>
      <c r="B29" s="12" t="s">
        <v>45</v>
      </c>
      <c r="C29" s="102" t="s">
        <v>330</v>
      </c>
      <c r="D29" s="29" t="s">
        <v>14</v>
      </c>
      <c r="E29" s="29">
        <v>40</v>
      </c>
      <c r="F29" s="30"/>
      <c r="G29" s="96">
        <f t="shared" si="0"/>
        <v>0</v>
      </c>
      <c r="H29" s="31"/>
      <c r="I29" s="96">
        <f t="shared" si="1"/>
        <v>0</v>
      </c>
      <c r="J29" s="32"/>
    </row>
    <row r="30" spans="1:10" ht="54" customHeight="1">
      <c r="A30" s="57"/>
      <c r="B30" s="58"/>
      <c r="C30" s="58"/>
      <c r="D30" s="59"/>
      <c r="E30" s="58"/>
      <c r="F30" s="107" t="s">
        <v>206</v>
      </c>
      <c r="G30" s="97">
        <f>SUM(G6:G29)</f>
        <v>0</v>
      </c>
      <c r="H30" s="108" t="s">
        <v>11</v>
      </c>
      <c r="I30" s="97">
        <f>SUM(I6:I29)</f>
        <v>0</v>
      </c>
      <c r="J30" s="60"/>
    </row>
    <row r="33" spans="1:10">
      <c r="B33" s="115"/>
      <c r="C33" s="115"/>
      <c r="D33" s="115"/>
      <c r="E33" s="115"/>
    </row>
    <row r="34" spans="1:10">
      <c r="B34" s="115"/>
      <c r="C34" s="115"/>
      <c r="D34" s="115"/>
      <c r="E34" s="115"/>
    </row>
    <row r="35" spans="1:10">
      <c r="A35" s="1"/>
      <c r="B35" s="116"/>
      <c r="C35" s="211"/>
      <c r="D35" s="211"/>
      <c r="E35" s="211"/>
      <c r="F35" s="210" t="s">
        <v>270</v>
      </c>
      <c r="G35" s="210"/>
      <c r="H35" s="210"/>
      <c r="I35" s="210"/>
      <c r="J35" s="210"/>
    </row>
    <row r="36" spans="1:10">
      <c r="B36" s="115"/>
      <c r="C36" s="115"/>
      <c r="D36" s="115"/>
      <c r="E36" s="115"/>
    </row>
  </sheetData>
  <mergeCells count="6">
    <mergeCell ref="A1:J1"/>
    <mergeCell ref="A2:J2"/>
    <mergeCell ref="A3:J3"/>
    <mergeCell ref="A4:J4"/>
    <mergeCell ref="F35:J35"/>
    <mergeCell ref="C35:E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rowBreaks count="1" manualBreakCount="1">
    <brk id="15" max="8" man="1"/>
  </rowBreak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opLeftCell="C7" zoomScaleNormal="100" zoomScaleSheetLayoutView="70" workbookViewId="0">
      <selection activeCell="O24" sqref="O24"/>
    </sheetView>
  </sheetViews>
  <sheetFormatPr defaultColWidth="9" defaultRowHeight="15"/>
  <cols>
    <col min="1" max="1" width="4.140625" bestFit="1" customWidth="1"/>
    <col min="2" max="2" width="35.140625" customWidth="1"/>
    <col min="3" max="3" width="21.5703125" customWidth="1"/>
    <col min="4" max="4" width="9.5703125" style="20" customWidth="1"/>
    <col min="5" max="5" width="13.85546875" style="1" bestFit="1" customWidth="1"/>
    <col min="6" max="6" width="16" customWidth="1"/>
    <col min="7" max="7" width="18.42578125" customWidth="1"/>
    <col min="8" max="8" width="12.5703125" customWidth="1"/>
    <col min="9" max="9" width="18.28515625" customWidth="1"/>
    <col min="10" max="10" width="18.5703125" hidden="1" customWidth="1"/>
  </cols>
  <sheetData>
    <row r="1" spans="1:10" ht="73.5" customHeight="1"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212" t="s">
        <v>309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25.5" customHeight="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9.25" customHeight="1">
      <c r="A4" s="213" t="s">
        <v>207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s="18" customFormat="1" ht="57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s="19" customFormat="1" ht="30" customHeight="1">
      <c r="A6" s="166" t="s">
        <v>7</v>
      </c>
      <c r="B6" s="39" t="s">
        <v>46</v>
      </c>
      <c r="C6" s="39" t="s">
        <v>47</v>
      </c>
      <c r="D6" s="167" t="s">
        <v>9</v>
      </c>
      <c r="E6" s="167">
        <v>180</v>
      </c>
      <c r="F6" s="36"/>
      <c r="G6" s="98">
        <f>E6*F6</f>
        <v>0</v>
      </c>
      <c r="H6" s="37"/>
      <c r="I6" s="98">
        <f>ROUND(G6+G6*H6,2)</f>
        <v>0</v>
      </c>
      <c r="J6" s="38"/>
    </row>
    <row r="7" spans="1:10" s="19" customFormat="1" ht="30" customHeight="1">
      <c r="A7" s="166" t="s">
        <v>15</v>
      </c>
      <c r="B7" s="39" t="s">
        <v>318</v>
      </c>
      <c r="C7" s="39" t="s">
        <v>47</v>
      </c>
      <c r="D7" s="167" t="s">
        <v>9</v>
      </c>
      <c r="E7" s="167">
        <v>120</v>
      </c>
      <c r="F7" s="36"/>
      <c r="G7" s="98">
        <f t="shared" ref="G7:G8" si="0">E7*F7</f>
        <v>0</v>
      </c>
      <c r="H7" s="37"/>
      <c r="I7" s="98">
        <f t="shared" ref="I7:I8" si="1">ROUND(G7+G7*H7,2)</f>
        <v>0</v>
      </c>
      <c r="J7" s="38"/>
    </row>
    <row r="8" spans="1:10" s="19" customFormat="1" ht="30" customHeight="1">
      <c r="A8" s="166" t="s">
        <v>17</v>
      </c>
      <c r="B8" s="39" t="s">
        <v>48</v>
      </c>
      <c r="C8" s="39" t="s">
        <v>273</v>
      </c>
      <c r="D8" s="167" t="s">
        <v>9</v>
      </c>
      <c r="E8" s="167">
        <v>20</v>
      </c>
      <c r="F8" s="36"/>
      <c r="G8" s="98">
        <f t="shared" si="0"/>
        <v>0</v>
      </c>
      <c r="H8" s="37"/>
      <c r="I8" s="98">
        <f t="shared" si="1"/>
        <v>0</v>
      </c>
      <c r="J8" s="38"/>
    </row>
    <row r="9" spans="1:10" s="19" customFormat="1" ht="45">
      <c r="A9" s="166" t="s">
        <v>19</v>
      </c>
      <c r="B9" s="168" t="s">
        <v>361</v>
      </c>
      <c r="C9" s="39" t="s">
        <v>360</v>
      </c>
      <c r="D9" s="167" t="s">
        <v>9</v>
      </c>
      <c r="E9" s="167">
        <v>100</v>
      </c>
      <c r="F9" s="36"/>
      <c r="G9" s="98">
        <f t="shared" ref="G9:G26" si="2">E9*F9</f>
        <v>0</v>
      </c>
      <c r="H9" s="37"/>
      <c r="I9" s="98">
        <f t="shared" ref="I9:I26" si="3">ROUND(G9+G9*H9,2)</f>
        <v>0</v>
      </c>
      <c r="J9" s="38"/>
    </row>
    <row r="10" spans="1:10" s="19" customFormat="1" ht="30" customHeight="1">
      <c r="A10" s="166" t="s">
        <v>21</v>
      </c>
      <c r="B10" s="39" t="s">
        <v>328</v>
      </c>
      <c r="C10" s="39" t="s">
        <v>329</v>
      </c>
      <c r="D10" s="167" t="s">
        <v>9</v>
      </c>
      <c r="E10" s="167">
        <v>24</v>
      </c>
      <c r="F10" s="36"/>
      <c r="G10" s="98">
        <f t="shared" si="2"/>
        <v>0</v>
      </c>
      <c r="H10" s="37"/>
      <c r="I10" s="98">
        <f t="shared" si="3"/>
        <v>0</v>
      </c>
      <c r="J10" s="38"/>
    </row>
    <row r="11" spans="1:10" s="125" customFormat="1" ht="30" customHeight="1">
      <c r="A11" s="166" t="s">
        <v>22</v>
      </c>
      <c r="B11" s="169" t="s">
        <v>320</v>
      </c>
      <c r="C11" s="169" t="s">
        <v>321</v>
      </c>
      <c r="D11" s="170" t="s">
        <v>9</v>
      </c>
      <c r="E11" s="170">
        <v>70</v>
      </c>
      <c r="F11" s="123"/>
      <c r="G11" s="98">
        <f t="shared" si="2"/>
        <v>0</v>
      </c>
      <c r="H11" s="37"/>
      <c r="I11" s="98">
        <f t="shared" si="3"/>
        <v>0</v>
      </c>
      <c r="J11" s="124"/>
    </row>
    <row r="12" spans="1:10" s="125" customFormat="1" ht="30" customHeight="1">
      <c r="A12" s="166" t="s">
        <v>23</v>
      </c>
      <c r="B12" s="169" t="s">
        <v>380</v>
      </c>
      <c r="C12" s="169" t="s">
        <v>271</v>
      </c>
      <c r="D12" s="170" t="s">
        <v>9</v>
      </c>
      <c r="E12" s="170">
        <v>40</v>
      </c>
      <c r="F12" s="123"/>
      <c r="G12" s="98">
        <f t="shared" si="2"/>
        <v>0</v>
      </c>
      <c r="H12" s="37"/>
      <c r="I12" s="98">
        <f t="shared" si="3"/>
        <v>0</v>
      </c>
      <c r="J12" s="124"/>
    </row>
    <row r="13" spans="1:10" s="19" customFormat="1" ht="30" customHeight="1">
      <c r="A13" s="166" t="s">
        <v>24</v>
      </c>
      <c r="B13" s="39" t="s">
        <v>230</v>
      </c>
      <c r="C13" s="39" t="s">
        <v>272</v>
      </c>
      <c r="D13" s="167" t="s">
        <v>9</v>
      </c>
      <c r="E13" s="167">
        <v>40</v>
      </c>
      <c r="F13" s="36"/>
      <c r="G13" s="98">
        <f t="shared" si="2"/>
        <v>0</v>
      </c>
      <c r="H13" s="37"/>
      <c r="I13" s="98">
        <f t="shared" si="3"/>
        <v>0</v>
      </c>
      <c r="J13" s="38"/>
    </row>
    <row r="14" spans="1:10" s="19" customFormat="1" ht="30" customHeight="1">
      <c r="A14" s="166" t="s">
        <v>26</v>
      </c>
      <c r="B14" s="39" t="s">
        <v>49</v>
      </c>
      <c r="C14" s="39" t="s">
        <v>248</v>
      </c>
      <c r="D14" s="167" t="s">
        <v>9</v>
      </c>
      <c r="E14" s="167">
        <v>20</v>
      </c>
      <c r="F14" s="36"/>
      <c r="G14" s="98">
        <f t="shared" si="2"/>
        <v>0</v>
      </c>
      <c r="H14" s="37"/>
      <c r="I14" s="98">
        <f t="shared" si="3"/>
        <v>0</v>
      </c>
      <c r="J14" s="38"/>
    </row>
    <row r="15" spans="1:10" s="19" customFormat="1" ht="30" customHeight="1">
      <c r="A15" s="166" t="s">
        <v>28</v>
      </c>
      <c r="B15" s="39" t="s">
        <v>50</v>
      </c>
      <c r="C15" s="39" t="s">
        <v>234</v>
      </c>
      <c r="D15" s="167" t="s">
        <v>9</v>
      </c>
      <c r="E15" s="167">
        <v>20</v>
      </c>
      <c r="F15" s="36"/>
      <c r="G15" s="98">
        <f t="shared" si="2"/>
        <v>0</v>
      </c>
      <c r="H15" s="37"/>
      <c r="I15" s="98">
        <f t="shared" si="3"/>
        <v>0</v>
      </c>
      <c r="J15" s="38"/>
    </row>
    <row r="16" spans="1:10" s="19" customFormat="1" ht="30" customHeight="1">
      <c r="A16" s="166" t="s">
        <v>30</v>
      </c>
      <c r="B16" s="39" t="s">
        <v>51</v>
      </c>
      <c r="C16" s="39" t="s">
        <v>235</v>
      </c>
      <c r="D16" s="167" t="s">
        <v>9</v>
      </c>
      <c r="E16" s="167">
        <v>70</v>
      </c>
      <c r="F16" s="36"/>
      <c r="G16" s="98">
        <f t="shared" si="2"/>
        <v>0</v>
      </c>
      <c r="H16" s="37"/>
      <c r="I16" s="98">
        <f t="shared" si="3"/>
        <v>0</v>
      </c>
      <c r="J16" s="38"/>
    </row>
    <row r="17" spans="1:10" s="19" customFormat="1" ht="60">
      <c r="A17" s="166" t="s">
        <v>31</v>
      </c>
      <c r="B17" s="39" t="s">
        <v>236</v>
      </c>
      <c r="C17" s="39" t="s">
        <v>249</v>
      </c>
      <c r="D17" s="167" t="s">
        <v>9</v>
      </c>
      <c r="E17" s="167">
        <v>120</v>
      </c>
      <c r="F17" s="36"/>
      <c r="G17" s="98">
        <f t="shared" si="2"/>
        <v>0</v>
      </c>
      <c r="H17" s="37"/>
      <c r="I17" s="98">
        <f t="shared" si="3"/>
        <v>0</v>
      </c>
      <c r="J17" s="38"/>
    </row>
    <row r="18" spans="1:10" s="19" customFormat="1" ht="30" customHeight="1">
      <c r="A18" s="166" t="s">
        <v>33</v>
      </c>
      <c r="B18" s="39" t="s">
        <v>275</v>
      </c>
      <c r="C18" s="39" t="s">
        <v>276</v>
      </c>
      <c r="D18" s="167" t="s">
        <v>9</v>
      </c>
      <c r="E18" s="167">
        <v>30</v>
      </c>
      <c r="F18" s="36"/>
      <c r="G18" s="98">
        <f t="shared" si="2"/>
        <v>0</v>
      </c>
      <c r="H18" s="37"/>
      <c r="I18" s="98">
        <f t="shared" si="3"/>
        <v>0</v>
      </c>
      <c r="J18" s="38"/>
    </row>
    <row r="19" spans="1:10" s="19" customFormat="1" ht="30" customHeight="1">
      <c r="A19" s="166" t="s">
        <v>34</v>
      </c>
      <c r="B19" s="39" t="s">
        <v>52</v>
      </c>
      <c r="C19" s="39" t="s">
        <v>277</v>
      </c>
      <c r="D19" s="167" t="s">
        <v>9</v>
      </c>
      <c r="E19" s="167">
        <v>10</v>
      </c>
      <c r="F19" s="36"/>
      <c r="G19" s="98">
        <f t="shared" si="2"/>
        <v>0</v>
      </c>
      <c r="H19" s="37"/>
      <c r="I19" s="98">
        <f t="shared" si="3"/>
        <v>0</v>
      </c>
      <c r="J19" s="38"/>
    </row>
    <row r="20" spans="1:10" s="19" customFormat="1" ht="30" customHeight="1">
      <c r="A20" s="166" t="s">
        <v>35</v>
      </c>
      <c r="B20" s="39" t="s">
        <v>233</v>
      </c>
      <c r="C20" s="39" t="s">
        <v>255</v>
      </c>
      <c r="D20" s="167" t="s">
        <v>9</v>
      </c>
      <c r="E20" s="167">
        <v>120</v>
      </c>
      <c r="F20" s="36"/>
      <c r="G20" s="98">
        <f t="shared" si="2"/>
        <v>0</v>
      </c>
      <c r="H20" s="37"/>
      <c r="I20" s="98">
        <f t="shared" si="3"/>
        <v>0</v>
      </c>
      <c r="J20" s="38"/>
    </row>
    <row r="21" spans="1:10" s="125" customFormat="1" ht="30" customHeight="1">
      <c r="A21" s="166" t="s">
        <v>36</v>
      </c>
      <c r="B21" s="169" t="s">
        <v>317</v>
      </c>
      <c r="C21" s="169" t="s">
        <v>74</v>
      </c>
      <c r="D21" s="170" t="s">
        <v>9</v>
      </c>
      <c r="E21" s="170">
        <v>70</v>
      </c>
      <c r="F21" s="123"/>
      <c r="G21" s="98">
        <f t="shared" si="2"/>
        <v>0</v>
      </c>
      <c r="H21" s="37"/>
      <c r="I21" s="98">
        <f t="shared" si="3"/>
        <v>0</v>
      </c>
      <c r="J21" s="124"/>
    </row>
    <row r="22" spans="1:10" s="19" customFormat="1" ht="30" customHeight="1">
      <c r="A22" s="166" t="s">
        <v>38</v>
      </c>
      <c r="B22" s="39" t="s">
        <v>250</v>
      </c>
      <c r="C22" s="39" t="s">
        <v>274</v>
      </c>
      <c r="D22" s="167" t="s">
        <v>9</v>
      </c>
      <c r="E22" s="167">
        <v>40</v>
      </c>
      <c r="F22" s="36"/>
      <c r="G22" s="98">
        <f t="shared" si="2"/>
        <v>0</v>
      </c>
      <c r="H22" s="37"/>
      <c r="I22" s="98">
        <f t="shared" si="3"/>
        <v>0</v>
      </c>
      <c r="J22" s="38"/>
    </row>
    <row r="23" spans="1:10" s="19" customFormat="1" ht="30" customHeight="1">
      <c r="A23" s="166" t="s">
        <v>39</v>
      </c>
      <c r="B23" s="39" t="s">
        <v>345</v>
      </c>
      <c r="C23" s="39" t="s">
        <v>346</v>
      </c>
      <c r="D23" s="167" t="s">
        <v>347</v>
      </c>
      <c r="E23" s="167">
        <v>40</v>
      </c>
      <c r="F23" s="36"/>
      <c r="G23" s="98">
        <f t="shared" si="2"/>
        <v>0</v>
      </c>
      <c r="H23" s="37"/>
      <c r="I23" s="98">
        <f t="shared" si="3"/>
        <v>0</v>
      </c>
      <c r="J23" s="38"/>
    </row>
    <row r="24" spans="1:10" s="19" customFormat="1" ht="30" customHeight="1">
      <c r="A24" s="166" t="s">
        <v>41</v>
      </c>
      <c r="B24" s="39" t="s">
        <v>354</v>
      </c>
      <c r="C24" s="39" t="s">
        <v>355</v>
      </c>
      <c r="D24" s="167" t="s">
        <v>9</v>
      </c>
      <c r="E24" s="167">
        <v>20</v>
      </c>
      <c r="F24" s="36"/>
      <c r="G24" s="98">
        <f t="shared" si="2"/>
        <v>0</v>
      </c>
      <c r="H24" s="37"/>
      <c r="I24" s="98">
        <f t="shared" si="3"/>
        <v>0</v>
      </c>
      <c r="J24" s="38"/>
    </row>
    <row r="25" spans="1:10" s="19" customFormat="1" ht="30" customHeight="1">
      <c r="A25" s="166" t="s">
        <v>42</v>
      </c>
      <c r="B25" s="39" t="s">
        <v>237</v>
      </c>
      <c r="C25" s="39" t="s">
        <v>231</v>
      </c>
      <c r="D25" s="167" t="s">
        <v>9</v>
      </c>
      <c r="E25" s="167">
        <v>80</v>
      </c>
      <c r="F25" s="36"/>
      <c r="G25" s="98">
        <f t="shared" si="2"/>
        <v>0</v>
      </c>
      <c r="H25" s="37"/>
      <c r="I25" s="98">
        <f t="shared" si="3"/>
        <v>0</v>
      </c>
      <c r="J25" s="38"/>
    </row>
    <row r="26" spans="1:10" s="19" customFormat="1" ht="30" customHeight="1" thickBot="1">
      <c r="A26" s="171" t="s">
        <v>43</v>
      </c>
      <c r="B26" s="172" t="s">
        <v>232</v>
      </c>
      <c r="C26" s="172" t="s">
        <v>255</v>
      </c>
      <c r="D26" s="173" t="s">
        <v>9</v>
      </c>
      <c r="E26" s="173">
        <v>240</v>
      </c>
      <c r="F26" s="36"/>
      <c r="G26" s="98">
        <f t="shared" si="2"/>
        <v>0</v>
      </c>
      <c r="H26" s="37"/>
      <c r="I26" s="98">
        <f t="shared" si="3"/>
        <v>0</v>
      </c>
      <c r="J26" s="38"/>
    </row>
    <row r="27" spans="1:10" s="19" customFormat="1" ht="45">
      <c r="A27" s="48"/>
      <c r="B27" s="49"/>
      <c r="C27" s="49"/>
      <c r="D27" s="50"/>
      <c r="E27" s="50"/>
      <c r="F27" s="106" t="s">
        <v>10</v>
      </c>
      <c r="G27" s="99">
        <f>SUM(G6:G26)</f>
        <v>0</v>
      </c>
      <c r="H27" s="106" t="s">
        <v>11</v>
      </c>
      <c r="I27" s="99">
        <f>SUM(I6:I26)</f>
        <v>0</v>
      </c>
      <c r="J27" s="51"/>
    </row>
    <row r="28" spans="1:10" s="19" customFormat="1">
      <c r="A28"/>
      <c r="B28"/>
      <c r="C28"/>
      <c r="D28" s="20"/>
      <c r="E28" s="1"/>
      <c r="F28"/>
      <c r="G28"/>
      <c r="H28"/>
      <c r="I28"/>
      <c r="J28"/>
    </row>
    <row r="29" spans="1:10" s="19" customFormat="1" ht="43.5" customHeight="1">
      <c r="A29"/>
      <c r="B29" s="115"/>
      <c r="C29" s="115"/>
      <c r="D29" s="20"/>
      <c r="E29" s="1"/>
      <c r="F29" s="40"/>
      <c r="G29" s="40"/>
      <c r="H29" s="40"/>
      <c r="I29" s="40"/>
      <c r="J29" s="40"/>
    </row>
    <row r="30" spans="1:10" s="19" customFormat="1">
      <c r="A30" s="1"/>
      <c r="B30" s="211"/>
      <c r="C30" s="211"/>
      <c r="D30" s="1"/>
      <c r="E30"/>
      <c r="F30" s="210" t="s">
        <v>270</v>
      </c>
      <c r="G30" s="210"/>
      <c r="H30" s="210"/>
      <c r="I30" s="210"/>
      <c r="J30" s="210"/>
    </row>
    <row r="31" spans="1:10" s="19" customFormat="1">
      <c r="A31"/>
      <c r="B31" s="115"/>
      <c r="C31" s="115"/>
      <c r="D31" s="20"/>
      <c r="E31" s="1"/>
      <c r="F31"/>
      <c r="G31"/>
      <c r="H31"/>
      <c r="I31"/>
      <c r="J31"/>
    </row>
    <row r="32" spans="1:10" s="19" customFormat="1" ht="43.5" customHeight="1">
      <c r="A32"/>
      <c r="B32"/>
      <c r="C32"/>
      <c r="D32" s="20"/>
      <c r="E32" s="1"/>
      <c r="F32"/>
      <c r="G32"/>
      <c r="H32"/>
      <c r="I32"/>
      <c r="J32"/>
    </row>
    <row r="33" spans="1:10" s="19" customFormat="1" ht="13.5" customHeight="1">
      <c r="A33"/>
      <c r="B33"/>
      <c r="C33"/>
      <c r="D33" s="20"/>
      <c r="E33" s="1"/>
      <c r="F33"/>
      <c r="G33"/>
      <c r="H33"/>
      <c r="I33"/>
      <c r="J33"/>
    </row>
    <row r="34" spans="1:10" s="19" customFormat="1" ht="60" customHeight="1">
      <c r="A34"/>
      <c r="B34"/>
      <c r="C34"/>
      <c r="D34" s="20"/>
      <c r="E34" s="1"/>
      <c r="F34"/>
      <c r="G34"/>
      <c r="H34"/>
      <c r="I34"/>
      <c r="J34"/>
    </row>
  </sheetData>
  <mergeCells count="6">
    <mergeCell ref="B1:J1"/>
    <mergeCell ref="A2:J2"/>
    <mergeCell ref="A3:J3"/>
    <mergeCell ref="A4:J4"/>
    <mergeCell ref="F30:J30"/>
    <mergeCell ref="B30:C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rowBreaks count="1" manualBreakCount="1">
    <brk id="15" max="9" man="1"/>
  </rowBreak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opLeftCell="C7" zoomScaleNormal="100" zoomScaleSheetLayoutView="70" workbookViewId="0">
      <selection activeCell="I24" sqref="I24"/>
    </sheetView>
  </sheetViews>
  <sheetFormatPr defaultColWidth="9" defaultRowHeight="15"/>
  <cols>
    <col min="1" max="1" width="4.42578125" bestFit="1" customWidth="1"/>
    <col min="2" max="2" width="35.7109375" bestFit="1" customWidth="1"/>
    <col min="3" max="3" width="44.28515625" customWidth="1"/>
    <col min="4" max="4" width="12.85546875" style="1" customWidth="1"/>
    <col min="5" max="5" width="14" customWidth="1"/>
    <col min="6" max="6" width="16.85546875" bestFit="1" customWidth="1"/>
    <col min="7" max="7" width="14.42578125" customWidth="1"/>
    <col min="8" max="8" width="12.42578125" customWidth="1"/>
    <col min="9" max="9" width="15.42578125" customWidth="1"/>
    <col min="10" max="10" width="27.28515625" hidden="1" customWidth="1"/>
  </cols>
  <sheetData>
    <row r="1" spans="1:11" ht="86.2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1">
      <c r="A2" s="212" t="s">
        <v>371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1" ht="2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1" ht="21">
      <c r="A4" s="213" t="s">
        <v>365</v>
      </c>
      <c r="B4" s="213"/>
      <c r="C4" s="213"/>
      <c r="D4" s="213"/>
      <c r="E4" s="213"/>
      <c r="F4" s="213"/>
      <c r="G4" s="213"/>
      <c r="H4" s="213"/>
      <c r="I4" s="213"/>
      <c r="J4" s="213"/>
    </row>
    <row r="6" spans="1:11" ht="45">
      <c r="A6" s="131" t="s">
        <v>0</v>
      </c>
      <c r="B6" s="131" t="s">
        <v>1</v>
      </c>
      <c r="C6" s="131" t="s">
        <v>2</v>
      </c>
      <c r="D6" s="131" t="s">
        <v>3</v>
      </c>
      <c r="E6" s="131" t="s">
        <v>4</v>
      </c>
      <c r="F6" s="131" t="s">
        <v>5</v>
      </c>
      <c r="G6" s="131" t="s">
        <v>267</v>
      </c>
      <c r="H6" s="131" t="s">
        <v>269</v>
      </c>
      <c r="I6" s="131" t="s">
        <v>268</v>
      </c>
    </row>
    <row r="7" spans="1:11" ht="31.5">
      <c r="A7" s="158" t="s">
        <v>7</v>
      </c>
      <c r="B7" s="133" t="s">
        <v>381</v>
      </c>
      <c r="C7" s="134" t="s">
        <v>382</v>
      </c>
      <c r="D7" s="132" t="s">
        <v>14</v>
      </c>
      <c r="E7" s="132">
        <v>10</v>
      </c>
      <c r="F7" s="135"/>
      <c r="G7" s="136">
        <f>E7*F7</f>
        <v>0</v>
      </c>
      <c r="H7" s="137"/>
      <c r="I7" s="136">
        <f>ROUND(G7+G7*H7,2)</f>
        <v>0</v>
      </c>
      <c r="J7" s="130"/>
    </row>
    <row r="8" spans="1:11" ht="31.5" customHeight="1">
      <c r="A8" s="29" t="s">
        <v>15</v>
      </c>
      <c r="B8" s="16" t="s">
        <v>383</v>
      </c>
      <c r="C8" s="17" t="s">
        <v>384</v>
      </c>
      <c r="D8" s="4" t="s">
        <v>14</v>
      </c>
      <c r="E8" s="75">
        <v>25</v>
      </c>
      <c r="F8" s="153"/>
      <c r="G8" s="154">
        <f t="shared" ref="G8:G9" si="0">E8*F8</f>
        <v>0</v>
      </c>
      <c r="H8" s="126"/>
      <c r="I8" s="154">
        <f t="shared" ref="I8:I9" si="1">ROUND(G8+G8*H8,2)</f>
        <v>0</v>
      </c>
    </row>
    <row r="9" spans="1:11" ht="31.5" customHeight="1">
      <c r="A9" s="158" t="s">
        <v>17</v>
      </c>
      <c r="B9" s="138" t="s">
        <v>385</v>
      </c>
      <c r="C9" s="139" t="s">
        <v>386</v>
      </c>
      <c r="D9" s="132" t="s">
        <v>14</v>
      </c>
      <c r="E9" s="132">
        <v>12</v>
      </c>
      <c r="F9" s="140"/>
      <c r="G9" s="136">
        <f t="shared" si="0"/>
        <v>0</v>
      </c>
      <c r="H9" s="137"/>
      <c r="I9" s="136">
        <f t="shared" si="1"/>
        <v>0</v>
      </c>
    </row>
    <row r="10" spans="1:11" ht="31.5" customHeight="1">
      <c r="A10" s="29" t="s">
        <v>19</v>
      </c>
      <c r="B10" s="12" t="s">
        <v>238</v>
      </c>
      <c r="C10" s="13" t="s">
        <v>408</v>
      </c>
      <c r="D10" s="29" t="s">
        <v>14</v>
      </c>
      <c r="E10" s="29">
        <v>12</v>
      </c>
      <c r="F10" s="153"/>
      <c r="G10" s="154">
        <f t="shared" ref="G10:G22" si="2">E10*F10</f>
        <v>0</v>
      </c>
      <c r="H10" s="126"/>
      <c r="I10" s="154">
        <f t="shared" ref="I10:I22" si="3">ROUND(G10+G10*H10,2)</f>
        <v>0</v>
      </c>
      <c r="J10" s="114"/>
    </row>
    <row r="11" spans="1:11" ht="31.5" customHeight="1">
      <c r="A11" s="158" t="s">
        <v>21</v>
      </c>
      <c r="B11" s="141" t="s">
        <v>387</v>
      </c>
      <c r="C11" s="142" t="s">
        <v>245</v>
      </c>
      <c r="D11" s="132" t="s">
        <v>14</v>
      </c>
      <c r="E11" s="143">
        <v>15</v>
      </c>
      <c r="F11" s="144"/>
      <c r="G11" s="136">
        <f t="shared" si="2"/>
        <v>0</v>
      </c>
      <c r="H11" s="137"/>
      <c r="I11" s="136">
        <f t="shared" si="3"/>
        <v>0</v>
      </c>
    </row>
    <row r="12" spans="1:11" ht="31.5" customHeight="1">
      <c r="A12" s="29" t="s">
        <v>22</v>
      </c>
      <c r="B12" s="21" t="s">
        <v>388</v>
      </c>
      <c r="C12" s="23" t="s">
        <v>389</v>
      </c>
      <c r="D12" s="4" t="s">
        <v>14</v>
      </c>
      <c r="E12" s="24">
        <v>12</v>
      </c>
      <c r="F12" s="155"/>
      <c r="G12" s="154">
        <f t="shared" si="2"/>
        <v>0</v>
      </c>
      <c r="H12" s="126"/>
      <c r="I12" s="154">
        <f t="shared" si="3"/>
        <v>0</v>
      </c>
    </row>
    <row r="13" spans="1:11" ht="31.5" customHeight="1">
      <c r="A13" s="158" t="s">
        <v>23</v>
      </c>
      <c r="B13" s="133" t="s">
        <v>390</v>
      </c>
      <c r="C13" s="134" t="s">
        <v>391</v>
      </c>
      <c r="D13" s="132" t="s">
        <v>14</v>
      </c>
      <c r="E13" s="132">
        <v>10</v>
      </c>
      <c r="F13" s="140"/>
      <c r="G13" s="136">
        <f t="shared" si="2"/>
        <v>0</v>
      </c>
      <c r="H13" s="137"/>
      <c r="I13" s="136">
        <f t="shared" si="3"/>
        <v>0</v>
      </c>
    </row>
    <row r="14" spans="1:11" ht="47.25" customHeight="1">
      <c r="A14" s="29" t="s">
        <v>24</v>
      </c>
      <c r="B14" s="12" t="s">
        <v>392</v>
      </c>
      <c r="C14" s="13" t="s">
        <v>393</v>
      </c>
      <c r="D14" s="80" t="s">
        <v>14</v>
      </c>
      <c r="E14" s="80">
        <v>15</v>
      </c>
      <c r="F14" s="156"/>
      <c r="G14" s="154">
        <f t="shared" si="2"/>
        <v>0</v>
      </c>
      <c r="H14" s="126"/>
      <c r="I14" s="154">
        <f t="shared" si="3"/>
        <v>0</v>
      </c>
    </row>
    <row r="15" spans="1:11" ht="31.5" customHeight="1">
      <c r="A15" s="158" t="s">
        <v>26</v>
      </c>
      <c r="B15" s="174" t="s">
        <v>394</v>
      </c>
      <c r="C15" s="146" t="s">
        <v>393</v>
      </c>
      <c r="D15" s="175" t="s">
        <v>14</v>
      </c>
      <c r="E15" s="175">
        <v>12</v>
      </c>
      <c r="F15" s="145"/>
      <c r="G15" s="136">
        <f t="shared" si="2"/>
        <v>0</v>
      </c>
      <c r="H15" s="137"/>
      <c r="I15" s="136">
        <f t="shared" si="3"/>
        <v>0</v>
      </c>
    </row>
    <row r="16" spans="1:11" ht="31.5" customHeight="1">
      <c r="A16" s="29" t="s">
        <v>28</v>
      </c>
      <c r="B16" s="79" t="s">
        <v>395</v>
      </c>
      <c r="C16" s="79" t="s">
        <v>396</v>
      </c>
      <c r="D16" s="80" t="s">
        <v>14</v>
      </c>
      <c r="E16" s="80">
        <v>12</v>
      </c>
      <c r="F16" s="157"/>
      <c r="G16" s="154">
        <f t="shared" si="2"/>
        <v>0</v>
      </c>
      <c r="H16" s="126"/>
      <c r="I16" s="154">
        <f t="shared" si="3"/>
        <v>0</v>
      </c>
      <c r="J16" s="117"/>
      <c r="K16" s="117"/>
    </row>
    <row r="17" spans="1:10" ht="31.5" customHeight="1">
      <c r="A17" s="158" t="s">
        <v>30</v>
      </c>
      <c r="B17" s="176" t="s">
        <v>397</v>
      </c>
      <c r="C17" s="146" t="s">
        <v>398</v>
      </c>
      <c r="D17" s="132" t="s">
        <v>14</v>
      </c>
      <c r="E17" s="132">
        <v>14</v>
      </c>
      <c r="F17" s="147"/>
      <c r="G17" s="136">
        <f t="shared" si="2"/>
        <v>0</v>
      </c>
      <c r="H17" s="137"/>
      <c r="I17" s="136">
        <f t="shared" si="3"/>
        <v>0</v>
      </c>
    </row>
    <row r="18" spans="1:10" ht="31.5" customHeight="1">
      <c r="A18" s="29" t="s">
        <v>31</v>
      </c>
      <c r="B18" s="13" t="s">
        <v>399</v>
      </c>
      <c r="C18" s="13" t="s">
        <v>400</v>
      </c>
      <c r="D18" s="29" t="s">
        <v>14</v>
      </c>
      <c r="E18" s="177">
        <v>15</v>
      </c>
      <c r="F18" s="153"/>
      <c r="G18" s="154">
        <f t="shared" si="2"/>
        <v>0</v>
      </c>
      <c r="H18" s="126"/>
      <c r="I18" s="154">
        <f t="shared" si="3"/>
        <v>0</v>
      </c>
    </row>
    <row r="19" spans="1:10" ht="31.5" customHeight="1">
      <c r="A19" s="158" t="s">
        <v>33</v>
      </c>
      <c r="B19" s="133" t="s">
        <v>401</v>
      </c>
      <c r="C19" s="133" t="s">
        <v>402</v>
      </c>
      <c r="D19" s="158" t="s">
        <v>53</v>
      </c>
      <c r="E19" s="159">
        <v>40</v>
      </c>
      <c r="F19" s="147"/>
      <c r="G19" s="136">
        <f t="shared" si="2"/>
        <v>0</v>
      </c>
      <c r="H19" s="137"/>
      <c r="I19" s="136">
        <f t="shared" si="3"/>
        <v>0</v>
      </c>
    </row>
    <row r="20" spans="1:10" ht="31.5" customHeight="1">
      <c r="A20" s="29" t="s">
        <v>34</v>
      </c>
      <c r="B20" s="12" t="s">
        <v>403</v>
      </c>
      <c r="C20" s="12" t="s">
        <v>402</v>
      </c>
      <c r="D20" s="29" t="s">
        <v>14</v>
      </c>
      <c r="E20" s="33">
        <v>35</v>
      </c>
      <c r="F20" s="153"/>
      <c r="G20" s="154">
        <f t="shared" si="2"/>
        <v>0</v>
      </c>
      <c r="H20" s="126"/>
      <c r="I20" s="154">
        <f t="shared" si="3"/>
        <v>0</v>
      </c>
    </row>
    <row r="21" spans="1:10" ht="31.5" customHeight="1">
      <c r="A21" s="180" t="s">
        <v>35</v>
      </c>
      <c r="B21" s="181" t="s">
        <v>404</v>
      </c>
      <c r="C21" s="181" t="s">
        <v>405</v>
      </c>
      <c r="D21" s="180" t="s">
        <v>14</v>
      </c>
      <c r="E21" s="182">
        <v>40</v>
      </c>
      <c r="F21" s="147"/>
      <c r="G21" s="136">
        <f t="shared" si="2"/>
        <v>0</v>
      </c>
      <c r="H21" s="137"/>
      <c r="I21" s="136">
        <f t="shared" si="3"/>
        <v>0</v>
      </c>
    </row>
    <row r="22" spans="1:10" ht="31.5" customHeight="1">
      <c r="A22" s="127" t="s">
        <v>36</v>
      </c>
      <c r="B22" s="128" t="s">
        <v>406</v>
      </c>
      <c r="C22" s="128" t="s">
        <v>405</v>
      </c>
      <c r="D22" s="127" t="s">
        <v>14</v>
      </c>
      <c r="E22" s="179">
        <v>40</v>
      </c>
      <c r="F22" s="153"/>
      <c r="G22" s="154">
        <f t="shared" si="2"/>
        <v>0</v>
      </c>
      <c r="H22" s="126"/>
      <c r="I22" s="154">
        <f t="shared" si="3"/>
        <v>0</v>
      </c>
    </row>
    <row r="23" spans="1:10" ht="47.25">
      <c r="A23" s="148"/>
      <c r="B23" s="148"/>
      <c r="C23" s="148"/>
      <c r="D23" s="149"/>
      <c r="E23" s="148"/>
      <c r="F23" s="150" t="s">
        <v>205</v>
      </c>
      <c r="G23" s="151">
        <f>SUM(G7:G22)</f>
        <v>0</v>
      </c>
      <c r="H23" s="152" t="s">
        <v>11</v>
      </c>
      <c r="I23" s="151">
        <f>SUM(I7:I22)</f>
        <v>0</v>
      </c>
    </row>
    <row r="26" spans="1:10">
      <c r="B26" s="178" t="s">
        <v>407</v>
      </c>
    </row>
    <row r="27" spans="1:10">
      <c r="F27" s="210" t="s">
        <v>270</v>
      </c>
      <c r="G27" s="210"/>
      <c r="H27" s="210"/>
      <c r="I27" s="210"/>
      <c r="J27" s="210"/>
    </row>
  </sheetData>
  <mergeCells count="5">
    <mergeCell ref="F27:J27"/>
    <mergeCell ref="A1:J1"/>
    <mergeCell ref="A2:J2"/>
    <mergeCell ref="A3:J3"/>
    <mergeCell ref="A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zoomScaleNormal="100" zoomScaleSheetLayoutView="55" workbookViewId="0">
      <selection activeCell="E9" sqref="E9"/>
    </sheetView>
  </sheetViews>
  <sheetFormatPr defaultColWidth="9" defaultRowHeight="15"/>
  <cols>
    <col min="1" max="1" width="4.42578125" bestFit="1" customWidth="1"/>
    <col min="2" max="2" width="26.85546875" customWidth="1"/>
    <col min="3" max="3" width="51.5703125" customWidth="1"/>
    <col min="4" max="4" width="13" style="1" customWidth="1"/>
    <col min="5" max="5" width="15.140625" customWidth="1"/>
    <col min="6" max="6" width="16.42578125" customWidth="1"/>
    <col min="7" max="7" width="15.140625" customWidth="1"/>
    <col min="8" max="8" width="14.85546875" customWidth="1"/>
    <col min="9" max="9" width="15.42578125" customWidth="1"/>
    <col min="10" max="10" width="27.28515625" hidden="1" customWidth="1"/>
  </cols>
  <sheetData>
    <row r="1" spans="1:10" ht="89.2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212" t="s">
        <v>310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2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1">
      <c r="A4" s="213" t="s">
        <v>208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ht="51.75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ht="47.25">
      <c r="A6" s="28" t="s">
        <v>7</v>
      </c>
      <c r="B6" s="15" t="s">
        <v>58</v>
      </c>
      <c r="C6" s="17" t="s">
        <v>59</v>
      </c>
      <c r="D6" s="8" t="s">
        <v>53</v>
      </c>
      <c r="E6" s="7">
        <v>50</v>
      </c>
      <c r="F6" s="14"/>
      <c r="G6" s="100">
        <f>E6*F6</f>
        <v>0</v>
      </c>
      <c r="H6" s="10"/>
      <c r="I6" s="100">
        <f>ROUND(G6+G6*H6,2)</f>
        <v>0</v>
      </c>
      <c r="J6" s="11"/>
    </row>
    <row r="7" spans="1:10" ht="50.25" customHeight="1">
      <c r="A7" s="34" t="s">
        <v>15</v>
      </c>
      <c r="B7" s="15" t="s">
        <v>61</v>
      </c>
      <c r="C7" s="6" t="s">
        <v>60</v>
      </c>
      <c r="D7" s="8" t="s">
        <v>14</v>
      </c>
      <c r="E7" s="7">
        <v>20</v>
      </c>
      <c r="F7" s="14"/>
      <c r="G7" s="100">
        <f t="shared" ref="G7:G8" si="0">E7*F7</f>
        <v>0</v>
      </c>
      <c r="H7" s="10"/>
      <c r="I7" s="100">
        <f t="shared" ref="I7:I8" si="1">ROUND(G7+G7*H7,2)</f>
        <v>0</v>
      </c>
      <c r="J7" s="11"/>
    </row>
    <row r="8" spans="1:10" ht="48.75" customHeight="1">
      <c r="A8" s="34" t="s">
        <v>17</v>
      </c>
      <c r="B8" s="15" t="s">
        <v>62</v>
      </c>
      <c r="C8" s="17" t="s">
        <v>60</v>
      </c>
      <c r="D8" s="8" t="s">
        <v>14</v>
      </c>
      <c r="E8" s="8">
        <v>10</v>
      </c>
      <c r="F8" s="14"/>
      <c r="G8" s="100">
        <f t="shared" si="0"/>
        <v>0</v>
      </c>
      <c r="H8" s="10"/>
      <c r="I8" s="100">
        <f t="shared" si="1"/>
        <v>0</v>
      </c>
      <c r="J8" s="11"/>
    </row>
    <row r="9" spans="1:10" ht="49.5" customHeight="1">
      <c r="A9" s="65"/>
      <c r="B9" s="61"/>
      <c r="C9" s="61"/>
      <c r="D9" s="62"/>
      <c r="E9" s="61"/>
      <c r="F9" s="105" t="s">
        <v>10</v>
      </c>
      <c r="G9" s="101">
        <f>SUM(G6:G8)</f>
        <v>0</v>
      </c>
      <c r="H9" s="88" t="s">
        <v>11</v>
      </c>
      <c r="I9" s="101">
        <f>SUM(I6:I8)</f>
        <v>0</v>
      </c>
      <c r="J9" s="64"/>
    </row>
    <row r="12" spans="1:10" ht="23.25" customHeight="1">
      <c r="B12" s="115"/>
      <c r="C12" s="115"/>
      <c r="D12"/>
      <c r="G12" s="47"/>
      <c r="H12" s="47"/>
      <c r="I12" s="47"/>
      <c r="J12" s="47"/>
    </row>
    <row r="13" spans="1:10">
      <c r="A13" s="1"/>
      <c r="B13" s="211"/>
      <c r="C13" s="211"/>
      <c r="F13" s="210" t="s">
        <v>270</v>
      </c>
      <c r="G13" s="210"/>
      <c r="H13" s="210"/>
      <c r="I13" s="210"/>
      <c r="J13" s="210"/>
    </row>
    <row r="14" spans="1:10">
      <c r="B14" s="115"/>
      <c r="C14" s="115"/>
    </row>
  </sheetData>
  <mergeCells count="6">
    <mergeCell ref="A1:J1"/>
    <mergeCell ref="A2:J2"/>
    <mergeCell ref="A3:J3"/>
    <mergeCell ref="A4:J4"/>
    <mergeCell ref="F13:J13"/>
    <mergeCell ref="B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zoomScaleNormal="100" workbookViewId="0">
      <selection activeCell="I18" sqref="I18"/>
    </sheetView>
  </sheetViews>
  <sheetFormatPr defaultColWidth="9" defaultRowHeight="15"/>
  <cols>
    <col min="1" max="1" width="4.42578125" bestFit="1" customWidth="1"/>
    <col min="2" max="2" width="25" customWidth="1"/>
    <col min="3" max="3" width="26.28515625" customWidth="1"/>
    <col min="4" max="4" width="14.7109375" customWidth="1"/>
    <col min="5" max="5" width="16.42578125" customWidth="1"/>
    <col min="6" max="6" width="16.85546875" bestFit="1" customWidth="1"/>
    <col min="7" max="7" width="18.28515625" customWidth="1"/>
    <col min="8" max="8" width="11.85546875" customWidth="1"/>
    <col min="9" max="9" width="18.140625" customWidth="1"/>
    <col min="10" max="10" width="18.140625" hidden="1" customWidth="1"/>
  </cols>
  <sheetData>
    <row r="1" spans="1:10" ht="86.2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212" t="s">
        <v>370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2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1">
      <c r="A4" s="213" t="s">
        <v>366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ht="64.5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ht="17.25" customHeight="1">
      <c r="A6" s="66" t="s">
        <v>7</v>
      </c>
      <c r="B6" s="22" t="s">
        <v>193</v>
      </c>
      <c r="C6" s="17" t="s">
        <v>241</v>
      </c>
      <c r="D6" s="24" t="s">
        <v>9</v>
      </c>
      <c r="E6" s="24">
        <v>30</v>
      </c>
      <c r="F6" s="67"/>
      <c r="G6" s="92">
        <f>E6*F6</f>
        <v>0</v>
      </c>
      <c r="H6" s="68"/>
      <c r="I6" s="92">
        <f>ROUND(G6+G6*H6,2)</f>
        <v>0</v>
      </c>
      <c r="J6" s="69"/>
    </row>
    <row r="7" spans="1:10" ht="17.25" customHeight="1">
      <c r="A7" s="66" t="s">
        <v>15</v>
      </c>
      <c r="B7" s="16" t="s">
        <v>240</v>
      </c>
      <c r="C7" s="17" t="s">
        <v>63</v>
      </c>
      <c r="D7" s="4" t="s">
        <v>9</v>
      </c>
      <c r="E7" s="4">
        <v>200</v>
      </c>
      <c r="F7" s="5"/>
      <c r="G7" s="92">
        <f t="shared" ref="G7:G8" si="0">E7*F7</f>
        <v>0</v>
      </c>
      <c r="H7" s="68"/>
      <c r="I7" s="92">
        <f t="shared" ref="I7:I8" si="1">ROUND(G7+G7*H7,2)</f>
        <v>0</v>
      </c>
      <c r="J7" s="9"/>
    </row>
    <row r="8" spans="1:10" ht="17.25" customHeight="1">
      <c r="A8" s="66" t="s">
        <v>17</v>
      </c>
      <c r="B8" s="16" t="s">
        <v>64</v>
      </c>
      <c r="C8" s="17" t="s">
        <v>65</v>
      </c>
      <c r="D8" s="4" t="s">
        <v>9</v>
      </c>
      <c r="E8" s="4">
        <v>32</v>
      </c>
      <c r="F8" s="5"/>
      <c r="G8" s="92">
        <f t="shared" si="0"/>
        <v>0</v>
      </c>
      <c r="H8" s="68"/>
      <c r="I8" s="92">
        <f t="shared" si="1"/>
        <v>0</v>
      </c>
      <c r="J8" s="9"/>
    </row>
    <row r="9" spans="1:10" ht="17.25" customHeight="1">
      <c r="A9" s="66" t="s">
        <v>19</v>
      </c>
      <c r="B9" s="16" t="s">
        <v>56</v>
      </c>
      <c r="C9" s="17" t="s">
        <v>242</v>
      </c>
      <c r="D9" s="4" t="s">
        <v>9</v>
      </c>
      <c r="E9" s="4">
        <v>32</v>
      </c>
      <c r="F9" s="5"/>
      <c r="G9" s="92">
        <f t="shared" ref="G9:G16" si="2">E9*F9</f>
        <v>0</v>
      </c>
      <c r="H9" s="68"/>
      <c r="I9" s="92">
        <f t="shared" ref="I9:I16" si="3">ROUND(G9+G9*H9,2)</f>
        <v>0</v>
      </c>
      <c r="J9" s="9"/>
    </row>
    <row r="10" spans="1:10" ht="17.25" customHeight="1">
      <c r="A10" s="66" t="s">
        <v>21</v>
      </c>
      <c r="B10" s="16" t="s">
        <v>211</v>
      </c>
      <c r="C10" s="17" t="s">
        <v>199</v>
      </c>
      <c r="D10" s="24" t="s">
        <v>9</v>
      </c>
      <c r="E10" s="4">
        <v>30</v>
      </c>
      <c r="F10" s="5"/>
      <c r="G10" s="92">
        <f t="shared" si="2"/>
        <v>0</v>
      </c>
      <c r="H10" s="68"/>
      <c r="I10" s="92">
        <f t="shared" si="3"/>
        <v>0</v>
      </c>
      <c r="J10" s="9"/>
    </row>
    <row r="11" spans="1:10" ht="17.25" customHeight="1">
      <c r="A11" s="66" t="s">
        <v>22</v>
      </c>
      <c r="B11" s="21" t="s">
        <v>198</v>
      </c>
      <c r="C11" s="23" t="s">
        <v>218</v>
      </c>
      <c r="D11" s="24" t="s">
        <v>14</v>
      </c>
      <c r="E11" s="24">
        <v>12</v>
      </c>
      <c r="F11" s="5"/>
      <c r="G11" s="92">
        <f t="shared" si="2"/>
        <v>0</v>
      </c>
      <c r="H11" s="68"/>
      <c r="I11" s="92">
        <f t="shared" si="3"/>
        <v>0</v>
      </c>
      <c r="J11" s="9"/>
    </row>
    <row r="12" spans="1:10" ht="17.25" customHeight="1">
      <c r="A12" s="66" t="s">
        <v>23</v>
      </c>
      <c r="B12" s="16" t="s">
        <v>57</v>
      </c>
      <c r="C12" s="17" t="s">
        <v>200</v>
      </c>
      <c r="D12" s="4" t="s">
        <v>9</v>
      </c>
      <c r="E12" s="4">
        <v>480</v>
      </c>
      <c r="F12" s="83"/>
      <c r="G12" s="92">
        <f t="shared" si="2"/>
        <v>0</v>
      </c>
      <c r="H12" s="68"/>
      <c r="I12" s="92">
        <f t="shared" si="3"/>
        <v>0</v>
      </c>
      <c r="J12" s="84"/>
    </row>
    <row r="13" spans="1:10" ht="17.25" customHeight="1">
      <c r="A13" s="66" t="s">
        <v>24</v>
      </c>
      <c r="B13" s="16" t="s">
        <v>66</v>
      </c>
      <c r="C13" s="17" t="s">
        <v>201</v>
      </c>
      <c r="D13" s="4" t="s">
        <v>9</v>
      </c>
      <c r="E13" s="4">
        <v>480</v>
      </c>
      <c r="F13" s="27"/>
      <c r="G13" s="92">
        <f t="shared" si="2"/>
        <v>0</v>
      </c>
      <c r="H13" s="68"/>
      <c r="I13" s="92">
        <f t="shared" si="3"/>
        <v>0</v>
      </c>
      <c r="J13" s="26"/>
    </row>
    <row r="14" spans="1:10" ht="17.25" customHeight="1">
      <c r="A14" s="66" t="s">
        <v>26</v>
      </c>
      <c r="B14" s="16" t="s">
        <v>54</v>
      </c>
      <c r="C14" s="17" t="s">
        <v>202</v>
      </c>
      <c r="D14" s="4" t="s">
        <v>9</v>
      </c>
      <c r="E14" s="4">
        <v>150</v>
      </c>
      <c r="F14" s="5"/>
      <c r="G14" s="92">
        <f t="shared" si="2"/>
        <v>0</v>
      </c>
      <c r="H14" s="68"/>
      <c r="I14" s="92">
        <f t="shared" si="3"/>
        <v>0</v>
      </c>
      <c r="J14" s="9"/>
    </row>
    <row r="15" spans="1:10" ht="15.75">
      <c r="A15" s="66" t="s">
        <v>28</v>
      </c>
      <c r="B15" s="16" t="s">
        <v>55</v>
      </c>
      <c r="C15" s="17" t="s">
        <v>203</v>
      </c>
      <c r="D15" s="4" t="s">
        <v>9</v>
      </c>
      <c r="E15" s="4">
        <v>40</v>
      </c>
      <c r="F15" s="5"/>
      <c r="G15" s="92">
        <f t="shared" si="2"/>
        <v>0</v>
      </c>
      <c r="H15" s="68"/>
      <c r="I15" s="92">
        <f t="shared" si="3"/>
        <v>0</v>
      </c>
      <c r="J15" s="9"/>
    </row>
    <row r="16" spans="1:10" ht="18" customHeight="1">
      <c r="A16" s="66" t="s">
        <v>30</v>
      </c>
      <c r="B16" s="16" t="s">
        <v>409</v>
      </c>
      <c r="C16" s="17" t="s">
        <v>410</v>
      </c>
      <c r="D16" s="4" t="s">
        <v>9</v>
      </c>
      <c r="E16" s="4">
        <v>240</v>
      </c>
      <c r="F16" s="5"/>
      <c r="G16" s="92">
        <f t="shared" si="2"/>
        <v>0</v>
      </c>
      <c r="H16" s="68"/>
      <c r="I16" s="92">
        <f t="shared" si="3"/>
        <v>0</v>
      </c>
      <c r="J16" s="9"/>
    </row>
    <row r="17" spans="1:10" ht="52.5" customHeight="1">
      <c r="A17" s="70"/>
      <c r="B17" s="71"/>
      <c r="C17" s="71"/>
      <c r="D17" s="72"/>
      <c r="E17" s="71"/>
      <c r="F17" s="88" t="s">
        <v>205</v>
      </c>
      <c r="G17" s="93">
        <f>SUM(G6:G16)</f>
        <v>0</v>
      </c>
      <c r="H17" s="111" t="s">
        <v>11</v>
      </c>
      <c r="I17" s="93">
        <f>SUM(I6:I16)</f>
        <v>0</v>
      </c>
      <c r="J17" s="73"/>
    </row>
    <row r="19" spans="1:10">
      <c r="G19" s="2"/>
    </row>
    <row r="21" spans="1:10">
      <c r="B21" s="115"/>
      <c r="C21" s="115"/>
    </row>
    <row r="22" spans="1:10">
      <c r="A22" s="1"/>
      <c r="B22" s="211"/>
      <c r="C22" s="211"/>
      <c r="D22" s="1"/>
      <c r="F22" s="210" t="s">
        <v>270</v>
      </c>
      <c r="G22" s="210"/>
      <c r="H22" s="210"/>
      <c r="I22" s="210"/>
      <c r="J22" s="210"/>
    </row>
  </sheetData>
  <mergeCells count="6">
    <mergeCell ref="A1:J1"/>
    <mergeCell ref="A2:J2"/>
    <mergeCell ref="A3:J3"/>
    <mergeCell ref="A4:J4"/>
    <mergeCell ref="F22:J22"/>
    <mergeCell ref="B22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6"/>
  <sheetViews>
    <sheetView topLeftCell="A76" zoomScaleNormal="100" zoomScalePageLayoutView="50" workbookViewId="0">
      <selection activeCell="A23" sqref="A23:XFD25"/>
    </sheetView>
  </sheetViews>
  <sheetFormatPr defaultColWidth="9" defaultRowHeight="15"/>
  <cols>
    <col min="1" max="1" width="5.28515625" style="189" customWidth="1"/>
    <col min="2" max="2" width="46.7109375" style="189" customWidth="1"/>
    <col min="3" max="3" width="45" style="189" customWidth="1"/>
    <col min="4" max="4" width="12.42578125" style="189" bestFit="1" customWidth="1"/>
    <col min="5" max="5" width="14.28515625" style="189" customWidth="1"/>
    <col min="6" max="6" width="15" style="189" customWidth="1"/>
    <col min="7" max="7" width="15.7109375" style="189" customWidth="1"/>
    <col min="8" max="8" width="11.85546875" style="189" customWidth="1"/>
    <col min="9" max="9" width="18.140625" style="189" customWidth="1"/>
    <col min="10" max="10" width="18.140625" style="189" hidden="1" customWidth="1"/>
    <col min="11" max="16384" width="9" style="189"/>
  </cols>
  <sheetData>
    <row r="1" spans="1:10" ht="71.25" customHeight="1">
      <c r="A1" s="214"/>
      <c r="B1" s="214"/>
      <c r="C1" s="214"/>
      <c r="D1" s="214"/>
      <c r="E1" s="214"/>
      <c r="F1" s="214"/>
      <c r="G1" s="214"/>
      <c r="H1" s="214"/>
      <c r="I1" s="214"/>
      <c r="J1" s="214"/>
    </row>
    <row r="2" spans="1:10">
      <c r="A2" s="215" t="s">
        <v>311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21">
      <c r="A3" s="216" t="s">
        <v>204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21">
      <c r="A4" s="218" t="s">
        <v>367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0" ht="60">
      <c r="A5" s="190" t="s">
        <v>0</v>
      </c>
      <c r="B5" s="191" t="s">
        <v>1</v>
      </c>
      <c r="C5" s="191" t="s">
        <v>2</v>
      </c>
      <c r="D5" s="191" t="s">
        <v>3</v>
      </c>
      <c r="E5" s="191" t="s">
        <v>4</v>
      </c>
      <c r="F5" s="191" t="s">
        <v>5</v>
      </c>
      <c r="G5" s="191" t="s">
        <v>267</v>
      </c>
      <c r="H5" s="191" t="s">
        <v>269</v>
      </c>
      <c r="I5" s="191" t="s">
        <v>268</v>
      </c>
      <c r="J5" s="191" t="s">
        <v>6</v>
      </c>
    </row>
    <row r="6" spans="1:10" s="194" customFormat="1" ht="31.5" customHeight="1">
      <c r="A6" s="183" t="s">
        <v>7</v>
      </c>
      <c r="B6" s="128" t="s">
        <v>262</v>
      </c>
      <c r="C6" s="128" t="s">
        <v>263</v>
      </c>
      <c r="D6" s="127" t="s">
        <v>9</v>
      </c>
      <c r="E6" s="127">
        <v>30</v>
      </c>
      <c r="F6" s="192"/>
      <c r="G6" s="96">
        <f>E6*F6</f>
        <v>0</v>
      </c>
      <c r="H6" s="31"/>
      <c r="I6" s="96">
        <f>ROUND(G6+G6*H6,2)</f>
        <v>0</v>
      </c>
      <c r="J6" s="193"/>
    </row>
    <row r="7" spans="1:10" s="194" customFormat="1" ht="31.5" customHeight="1">
      <c r="A7" s="183" t="s">
        <v>15</v>
      </c>
      <c r="B7" s="128" t="s">
        <v>422</v>
      </c>
      <c r="C7" s="128" t="s">
        <v>423</v>
      </c>
      <c r="D7" s="127" t="s">
        <v>9</v>
      </c>
      <c r="E7" s="127">
        <v>20</v>
      </c>
      <c r="F7" s="192"/>
      <c r="G7" s="96">
        <f>E7*F7</f>
        <v>0</v>
      </c>
      <c r="H7" s="31"/>
      <c r="I7" s="96">
        <f>ROUND(G7+G7*H7,2)</f>
        <v>0</v>
      </c>
      <c r="J7" s="193"/>
    </row>
    <row r="8" spans="1:10" s="194" customFormat="1" ht="31.5" customHeight="1">
      <c r="A8" s="183" t="s">
        <v>17</v>
      </c>
      <c r="B8" s="128" t="s">
        <v>291</v>
      </c>
      <c r="C8" s="128" t="s">
        <v>293</v>
      </c>
      <c r="D8" s="127" t="s">
        <v>9</v>
      </c>
      <c r="E8" s="127">
        <v>25</v>
      </c>
      <c r="F8" s="192"/>
      <c r="G8" s="96">
        <f t="shared" ref="G8:G70" si="0">E8*F8</f>
        <v>0</v>
      </c>
      <c r="H8" s="31"/>
      <c r="I8" s="96">
        <f t="shared" ref="I8:I70" si="1">ROUND(G8+G8*H8,2)</f>
        <v>0</v>
      </c>
      <c r="J8" s="193"/>
    </row>
    <row r="9" spans="1:10" s="194" customFormat="1" ht="31.5" customHeight="1">
      <c r="A9" s="183" t="s">
        <v>19</v>
      </c>
      <c r="B9" s="128" t="s">
        <v>351</v>
      </c>
      <c r="C9" s="128" t="s">
        <v>425</v>
      </c>
      <c r="D9" s="127" t="s">
        <v>14</v>
      </c>
      <c r="E9" s="127">
        <v>8</v>
      </c>
      <c r="F9" s="192"/>
      <c r="G9" s="96">
        <f t="shared" si="0"/>
        <v>0</v>
      </c>
      <c r="H9" s="31"/>
      <c r="I9" s="96">
        <f t="shared" si="1"/>
        <v>0</v>
      </c>
      <c r="J9" s="193"/>
    </row>
    <row r="10" spans="1:10" s="194" customFormat="1" ht="31.5" customHeight="1">
      <c r="A10" s="183" t="s">
        <v>21</v>
      </c>
      <c r="B10" s="128" t="s">
        <v>290</v>
      </c>
      <c r="C10" s="128" t="s">
        <v>426</v>
      </c>
      <c r="D10" s="127" t="s">
        <v>9</v>
      </c>
      <c r="E10" s="127">
        <v>12</v>
      </c>
      <c r="F10" s="192"/>
      <c r="G10" s="96">
        <f t="shared" si="0"/>
        <v>0</v>
      </c>
      <c r="H10" s="31"/>
      <c r="I10" s="96">
        <f t="shared" si="1"/>
        <v>0</v>
      </c>
      <c r="J10" s="193"/>
    </row>
    <row r="11" spans="1:10" s="194" customFormat="1" ht="31.5" customHeight="1">
      <c r="A11" s="183" t="s">
        <v>22</v>
      </c>
      <c r="B11" s="128" t="s">
        <v>289</v>
      </c>
      <c r="C11" s="128" t="s">
        <v>426</v>
      </c>
      <c r="D11" s="127" t="s">
        <v>9</v>
      </c>
      <c r="E11" s="127">
        <v>12</v>
      </c>
      <c r="F11" s="192"/>
      <c r="G11" s="96">
        <f t="shared" si="0"/>
        <v>0</v>
      </c>
      <c r="H11" s="31"/>
      <c r="I11" s="96">
        <f t="shared" si="1"/>
        <v>0</v>
      </c>
      <c r="J11" s="193"/>
    </row>
    <row r="12" spans="1:10" s="194" customFormat="1" ht="31.5" customHeight="1">
      <c r="A12" s="183" t="s">
        <v>23</v>
      </c>
      <c r="B12" s="128" t="s">
        <v>69</v>
      </c>
      <c r="C12" s="128" t="s">
        <v>427</v>
      </c>
      <c r="D12" s="127" t="s">
        <v>9</v>
      </c>
      <c r="E12" s="127">
        <v>100</v>
      </c>
      <c r="F12" s="192"/>
      <c r="G12" s="96">
        <f t="shared" si="0"/>
        <v>0</v>
      </c>
      <c r="H12" s="31"/>
      <c r="I12" s="96">
        <f t="shared" si="1"/>
        <v>0</v>
      </c>
      <c r="J12" s="193"/>
    </row>
    <row r="13" spans="1:10" s="194" customFormat="1" ht="31.5" customHeight="1">
      <c r="A13" s="183" t="s">
        <v>24</v>
      </c>
      <c r="B13" s="128" t="s">
        <v>473</v>
      </c>
      <c r="C13" s="128" t="s">
        <v>467</v>
      </c>
      <c r="D13" s="127" t="s">
        <v>9</v>
      </c>
      <c r="E13" s="127">
        <v>25</v>
      </c>
      <c r="F13" s="192"/>
      <c r="G13" s="96">
        <f t="shared" si="0"/>
        <v>0</v>
      </c>
      <c r="H13" s="31"/>
      <c r="I13" s="96">
        <f t="shared" si="1"/>
        <v>0</v>
      </c>
      <c r="J13" s="193"/>
    </row>
    <row r="14" spans="1:10" s="194" customFormat="1" ht="31.5" customHeight="1">
      <c r="A14" s="183" t="s">
        <v>26</v>
      </c>
      <c r="B14" s="128" t="s">
        <v>470</v>
      </c>
      <c r="C14" s="128" t="s">
        <v>448</v>
      </c>
      <c r="D14" s="127" t="s">
        <v>9</v>
      </c>
      <c r="E14" s="127">
        <v>25</v>
      </c>
      <c r="F14" s="192"/>
      <c r="G14" s="96">
        <f t="shared" si="0"/>
        <v>0</v>
      </c>
      <c r="H14" s="31"/>
      <c r="I14" s="96">
        <f t="shared" si="1"/>
        <v>0</v>
      </c>
      <c r="J14" s="193"/>
    </row>
    <row r="15" spans="1:10" s="194" customFormat="1" ht="31.5" customHeight="1">
      <c r="A15" s="183" t="s">
        <v>28</v>
      </c>
      <c r="B15" s="128" t="s">
        <v>303</v>
      </c>
      <c r="C15" s="128" t="s">
        <v>428</v>
      </c>
      <c r="D15" s="127" t="s">
        <v>9</v>
      </c>
      <c r="E15" s="127">
        <v>30</v>
      </c>
      <c r="F15" s="192"/>
      <c r="G15" s="96">
        <f t="shared" si="0"/>
        <v>0</v>
      </c>
      <c r="H15" s="31"/>
      <c r="I15" s="96">
        <f t="shared" si="1"/>
        <v>0</v>
      </c>
      <c r="J15" s="193"/>
    </row>
    <row r="16" spans="1:10" s="194" customFormat="1" ht="31.5" customHeight="1">
      <c r="A16" s="183" t="s">
        <v>30</v>
      </c>
      <c r="B16" s="128" t="s">
        <v>281</v>
      </c>
      <c r="C16" s="128" t="s">
        <v>315</v>
      </c>
      <c r="D16" s="127" t="s">
        <v>9</v>
      </c>
      <c r="E16" s="127">
        <v>32</v>
      </c>
      <c r="F16" s="192"/>
      <c r="G16" s="96">
        <f t="shared" si="0"/>
        <v>0</v>
      </c>
      <c r="H16" s="31"/>
      <c r="I16" s="96">
        <f t="shared" si="1"/>
        <v>0</v>
      </c>
      <c r="J16" s="193"/>
    </row>
    <row r="17" spans="1:10" s="194" customFormat="1" ht="31.5" customHeight="1">
      <c r="A17" s="183" t="s">
        <v>31</v>
      </c>
      <c r="B17" s="128" t="s">
        <v>243</v>
      </c>
      <c r="C17" s="128" t="s">
        <v>312</v>
      </c>
      <c r="D17" s="127" t="s">
        <v>9</v>
      </c>
      <c r="E17" s="127">
        <v>32</v>
      </c>
      <c r="F17" s="192"/>
      <c r="G17" s="96">
        <f t="shared" si="0"/>
        <v>0</v>
      </c>
      <c r="H17" s="31"/>
      <c r="I17" s="96">
        <f t="shared" si="1"/>
        <v>0</v>
      </c>
      <c r="J17" s="193"/>
    </row>
    <row r="18" spans="1:10" s="194" customFormat="1" ht="31.5" customHeight="1">
      <c r="A18" s="183" t="s">
        <v>33</v>
      </c>
      <c r="B18" s="128" t="s">
        <v>244</v>
      </c>
      <c r="C18" s="128" t="s">
        <v>312</v>
      </c>
      <c r="D18" s="127" t="s">
        <v>9</v>
      </c>
      <c r="E18" s="127">
        <v>32</v>
      </c>
      <c r="F18" s="192"/>
      <c r="G18" s="96">
        <f t="shared" si="0"/>
        <v>0</v>
      </c>
      <c r="H18" s="31"/>
      <c r="I18" s="96">
        <f t="shared" si="1"/>
        <v>0</v>
      </c>
      <c r="J18" s="193"/>
    </row>
    <row r="19" spans="1:10" s="194" customFormat="1" ht="31.5" customHeight="1">
      <c r="A19" s="183" t="s">
        <v>34</v>
      </c>
      <c r="B19" s="128" t="s">
        <v>292</v>
      </c>
      <c r="C19" s="128" t="s">
        <v>429</v>
      </c>
      <c r="D19" s="127" t="s">
        <v>9</v>
      </c>
      <c r="E19" s="127">
        <v>25</v>
      </c>
      <c r="F19" s="192"/>
      <c r="G19" s="96">
        <f t="shared" si="0"/>
        <v>0</v>
      </c>
      <c r="H19" s="31"/>
      <c r="I19" s="96">
        <f t="shared" si="1"/>
        <v>0</v>
      </c>
      <c r="J19" s="193"/>
    </row>
    <row r="20" spans="1:10" s="194" customFormat="1" ht="31.5" customHeight="1">
      <c r="A20" s="183" t="s">
        <v>35</v>
      </c>
      <c r="B20" s="128" t="s">
        <v>73</v>
      </c>
      <c r="C20" s="128" t="s">
        <v>430</v>
      </c>
      <c r="D20" s="127" t="s">
        <v>9</v>
      </c>
      <c r="E20" s="127">
        <v>30</v>
      </c>
      <c r="F20" s="192"/>
      <c r="G20" s="96">
        <f t="shared" si="0"/>
        <v>0</v>
      </c>
      <c r="H20" s="31"/>
      <c r="I20" s="96">
        <f t="shared" si="1"/>
        <v>0</v>
      </c>
      <c r="J20" s="193"/>
    </row>
    <row r="21" spans="1:10" s="194" customFormat="1" ht="31.5" customHeight="1">
      <c r="A21" s="183" t="s">
        <v>36</v>
      </c>
      <c r="B21" s="129" t="s">
        <v>246</v>
      </c>
      <c r="C21" s="129" t="s">
        <v>431</v>
      </c>
      <c r="D21" s="165" t="s">
        <v>9</v>
      </c>
      <c r="E21" s="165">
        <v>30</v>
      </c>
      <c r="F21" s="195"/>
      <c r="G21" s="96">
        <f t="shared" si="0"/>
        <v>0</v>
      </c>
      <c r="H21" s="31"/>
      <c r="I21" s="96">
        <f t="shared" si="1"/>
        <v>0</v>
      </c>
      <c r="J21" s="196"/>
    </row>
    <row r="22" spans="1:10" s="194" customFormat="1" ht="31.5" customHeight="1">
      <c r="A22" s="183" t="s">
        <v>38</v>
      </c>
      <c r="B22" s="128" t="s">
        <v>279</v>
      </c>
      <c r="C22" s="128" t="s">
        <v>432</v>
      </c>
      <c r="D22" s="165" t="s">
        <v>9</v>
      </c>
      <c r="E22" s="127">
        <v>20</v>
      </c>
      <c r="F22" s="192"/>
      <c r="G22" s="96">
        <f t="shared" si="0"/>
        <v>0</v>
      </c>
      <c r="H22" s="31"/>
      <c r="I22" s="96">
        <f t="shared" si="1"/>
        <v>0</v>
      </c>
      <c r="J22" s="193"/>
    </row>
    <row r="23" spans="1:10" s="194" customFormat="1" ht="31.5" customHeight="1">
      <c r="A23" s="183" t="s">
        <v>39</v>
      </c>
      <c r="B23" s="128" t="s">
        <v>481</v>
      </c>
      <c r="C23" s="128" t="s">
        <v>482</v>
      </c>
      <c r="D23" s="127" t="s">
        <v>319</v>
      </c>
      <c r="E23" s="127">
        <v>20</v>
      </c>
      <c r="F23" s="192"/>
      <c r="G23" s="96">
        <f t="shared" si="0"/>
        <v>0</v>
      </c>
      <c r="H23" s="31"/>
      <c r="I23" s="96">
        <f t="shared" si="1"/>
        <v>0</v>
      </c>
      <c r="J23" s="193"/>
    </row>
    <row r="24" spans="1:10" s="194" customFormat="1" ht="31.5" customHeight="1">
      <c r="A24" s="183" t="s">
        <v>41</v>
      </c>
      <c r="B24" s="128" t="s">
        <v>114</v>
      </c>
      <c r="C24" s="128" t="s">
        <v>433</v>
      </c>
      <c r="D24" s="127" t="s">
        <v>9</v>
      </c>
      <c r="E24" s="127">
        <v>10</v>
      </c>
      <c r="F24" s="192"/>
      <c r="G24" s="96">
        <f t="shared" si="0"/>
        <v>0</v>
      </c>
      <c r="H24" s="31"/>
      <c r="I24" s="96">
        <f t="shared" si="1"/>
        <v>0</v>
      </c>
      <c r="J24" s="193"/>
    </row>
    <row r="25" spans="1:10" s="194" customFormat="1" ht="31.5" customHeight="1">
      <c r="A25" s="183" t="s">
        <v>42</v>
      </c>
      <c r="B25" s="128" t="s">
        <v>485</v>
      </c>
      <c r="C25" s="128" t="s">
        <v>424</v>
      </c>
      <c r="D25" s="127" t="s">
        <v>9</v>
      </c>
      <c r="E25" s="127">
        <v>40</v>
      </c>
      <c r="F25" s="192"/>
      <c r="G25" s="96">
        <f t="shared" si="0"/>
        <v>0</v>
      </c>
      <c r="H25" s="31"/>
      <c r="I25" s="96">
        <f t="shared" si="1"/>
        <v>0</v>
      </c>
      <c r="J25" s="193"/>
    </row>
    <row r="26" spans="1:10" s="194" customFormat="1" ht="31.5" customHeight="1">
      <c r="A26" s="183" t="s">
        <v>43</v>
      </c>
      <c r="B26" s="128" t="s">
        <v>223</v>
      </c>
      <c r="C26" s="128" t="s">
        <v>435</v>
      </c>
      <c r="D26" s="127" t="s">
        <v>9</v>
      </c>
      <c r="E26" s="127">
        <v>40</v>
      </c>
      <c r="F26" s="192"/>
      <c r="G26" s="96">
        <f t="shared" si="0"/>
        <v>0</v>
      </c>
      <c r="H26" s="31"/>
      <c r="I26" s="96">
        <f t="shared" si="1"/>
        <v>0</v>
      </c>
      <c r="J26" s="193"/>
    </row>
    <row r="27" spans="1:10" s="194" customFormat="1" ht="31.5" customHeight="1">
      <c r="A27" s="183" t="s">
        <v>44</v>
      </c>
      <c r="B27" s="128" t="s">
        <v>278</v>
      </c>
      <c r="C27" s="128" t="s">
        <v>436</v>
      </c>
      <c r="D27" s="127" t="s">
        <v>9</v>
      </c>
      <c r="E27" s="127">
        <v>30</v>
      </c>
      <c r="F27" s="192"/>
      <c r="G27" s="96">
        <f t="shared" si="0"/>
        <v>0</v>
      </c>
      <c r="H27" s="31"/>
      <c r="I27" s="96">
        <f t="shared" si="1"/>
        <v>0</v>
      </c>
      <c r="J27" s="193"/>
    </row>
    <row r="28" spans="1:10" s="194" customFormat="1" ht="31.5" customHeight="1">
      <c r="A28" s="183" t="s">
        <v>77</v>
      </c>
      <c r="B28" s="128" t="s">
        <v>300</v>
      </c>
      <c r="C28" s="128" t="s">
        <v>280</v>
      </c>
      <c r="D28" s="127" t="s">
        <v>9</v>
      </c>
      <c r="E28" s="127">
        <v>24</v>
      </c>
      <c r="F28" s="192"/>
      <c r="G28" s="96">
        <f t="shared" si="0"/>
        <v>0</v>
      </c>
      <c r="H28" s="31"/>
      <c r="I28" s="96">
        <f t="shared" si="1"/>
        <v>0</v>
      </c>
      <c r="J28" s="193"/>
    </row>
    <row r="29" spans="1:10" s="194" customFormat="1" ht="31.5" customHeight="1">
      <c r="A29" s="183" t="s">
        <v>78</v>
      </c>
      <c r="B29" s="128" t="s">
        <v>348</v>
      </c>
      <c r="C29" s="128" t="s">
        <v>437</v>
      </c>
      <c r="D29" s="127" t="s">
        <v>9</v>
      </c>
      <c r="E29" s="127">
        <v>10</v>
      </c>
      <c r="F29" s="192"/>
      <c r="G29" s="96">
        <f t="shared" si="0"/>
        <v>0</v>
      </c>
      <c r="H29" s="31"/>
      <c r="I29" s="96">
        <f t="shared" si="1"/>
        <v>0</v>
      </c>
      <c r="J29" s="193"/>
    </row>
    <row r="30" spans="1:10" s="194" customFormat="1" ht="31.5" customHeight="1">
      <c r="A30" s="183" t="s">
        <v>79</v>
      </c>
      <c r="B30" s="128" t="s">
        <v>284</v>
      </c>
      <c r="C30" s="128" t="s">
        <v>438</v>
      </c>
      <c r="D30" s="127" t="s">
        <v>9</v>
      </c>
      <c r="E30" s="127">
        <v>10</v>
      </c>
      <c r="F30" s="192"/>
      <c r="G30" s="96">
        <f t="shared" si="0"/>
        <v>0</v>
      </c>
      <c r="H30" s="31"/>
      <c r="I30" s="96">
        <f t="shared" si="1"/>
        <v>0</v>
      </c>
      <c r="J30" s="193"/>
    </row>
    <row r="31" spans="1:10" s="194" customFormat="1" ht="31.5" customHeight="1">
      <c r="A31" s="183" t="s">
        <v>81</v>
      </c>
      <c r="B31" s="128" t="s">
        <v>294</v>
      </c>
      <c r="C31" s="128" t="s">
        <v>439</v>
      </c>
      <c r="D31" s="127" t="s">
        <v>9</v>
      </c>
      <c r="E31" s="127">
        <v>25</v>
      </c>
      <c r="F31" s="192"/>
      <c r="G31" s="96">
        <f t="shared" si="0"/>
        <v>0</v>
      </c>
      <c r="H31" s="31"/>
      <c r="I31" s="96">
        <f t="shared" si="1"/>
        <v>0</v>
      </c>
      <c r="J31" s="193"/>
    </row>
    <row r="32" spans="1:10" s="194" customFormat="1" ht="31.5" customHeight="1">
      <c r="A32" s="183" t="s">
        <v>84</v>
      </c>
      <c r="B32" s="128" t="s">
        <v>468</v>
      </c>
      <c r="C32" s="128" t="s">
        <v>448</v>
      </c>
      <c r="D32" s="127" t="s">
        <v>9</v>
      </c>
      <c r="E32" s="127">
        <v>25</v>
      </c>
      <c r="F32" s="192"/>
      <c r="G32" s="96">
        <f t="shared" si="0"/>
        <v>0</v>
      </c>
      <c r="H32" s="31"/>
      <c r="I32" s="96">
        <f t="shared" si="1"/>
        <v>0</v>
      </c>
      <c r="J32" s="193"/>
    </row>
    <row r="33" spans="1:10" s="194" customFormat="1" ht="31.5" customHeight="1">
      <c r="A33" s="183" t="s">
        <v>86</v>
      </c>
      <c r="B33" s="128" t="s">
        <v>469</v>
      </c>
      <c r="C33" s="128" t="s">
        <v>448</v>
      </c>
      <c r="D33" s="127" t="s">
        <v>9</v>
      </c>
      <c r="E33" s="127">
        <v>25</v>
      </c>
      <c r="F33" s="192"/>
      <c r="G33" s="96">
        <f t="shared" si="0"/>
        <v>0</v>
      </c>
      <c r="H33" s="31"/>
      <c r="I33" s="96">
        <f t="shared" si="1"/>
        <v>0</v>
      </c>
      <c r="J33" s="193"/>
    </row>
    <row r="34" spans="1:10" s="194" customFormat="1" ht="31.5" customHeight="1">
      <c r="A34" s="183" t="s">
        <v>88</v>
      </c>
      <c r="B34" s="128" t="s">
        <v>181</v>
      </c>
      <c r="C34" s="128" t="s">
        <v>313</v>
      </c>
      <c r="D34" s="127" t="s">
        <v>9</v>
      </c>
      <c r="E34" s="127">
        <v>12</v>
      </c>
      <c r="F34" s="192"/>
      <c r="G34" s="96">
        <f t="shared" si="0"/>
        <v>0</v>
      </c>
      <c r="H34" s="31"/>
      <c r="I34" s="96">
        <f t="shared" si="1"/>
        <v>0</v>
      </c>
      <c r="J34" s="193"/>
    </row>
    <row r="35" spans="1:10" s="194" customFormat="1" ht="31.5" customHeight="1">
      <c r="A35" s="183" t="s">
        <v>90</v>
      </c>
      <c r="B35" s="129" t="s">
        <v>177</v>
      </c>
      <c r="C35" s="129" t="s">
        <v>440</v>
      </c>
      <c r="D35" s="165" t="s">
        <v>9</v>
      </c>
      <c r="E35" s="165">
        <v>20</v>
      </c>
      <c r="F35" s="192"/>
      <c r="G35" s="96">
        <f t="shared" si="0"/>
        <v>0</v>
      </c>
      <c r="H35" s="31"/>
      <c r="I35" s="96">
        <f t="shared" si="1"/>
        <v>0</v>
      </c>
      <c r="J35" s="193"/>
    </row>
    <row r="36" spans="1:10" s="194" customFormat="1" ht="31.5" customHeight="1">
      <c r="A36" s="183" t="s">
        <v>91</v>
      </c>
      <c r="B36" s="128" t="s">
        <v>119</v>
      </c>
      <c r="C36" s="128" t="s">
        <v>441</v>
      </c>
      <c r="D36" s="127" t="s">
        <v>9</v>
      </c>
      <c r="E36" s="127">
        <v>10</v>
      </c>
      <c r="F36" s="192"/>
      <c r="G36" s="96">
        <f t="shared" si="0"/>
        <v>0</v>
      </c>
      <c r="H36" s="31"/>
      <c r="I36" s="96">
        <f t="shared" si="1"/>
        <v>0</v>
      </c>
      <c r="J36" s="193"/>
    </row>
    <row r="37" spans="1:10" s="194" customFormat="1" ht="31.5" customHeight="1">
      <c r="A37" s="183" t="s">
        <v>92</v>
      </c>
      <c r="B37" s="187" t="s">
        <v>447</v>
      </c>
      <c r="C37" s="187" t="s">
        <v>448</v>
      </c>
      <c r="D37" s="127" t="s">
        <v>9</v>
      </c>
      <c r="E37" s="188">
        <v>25</v>
      </c>
      <c r="F37" s="192"/>
      <c r="G37" s="96">
        <f t="shared" si="0"/>
        <v>0</v>
      </c>
      <c r="H37" s="31"/>
      <c r="I37" s="96">
        <f t="shared" si="1"/>
        <v>0</v>
      </c>
      <c r="J37" s="193"/>
    </row>
    <row r="38" spans="1:10" s="194" customFormat="1" ht="31.5" customHeight="1">
      <c r="A38" s="183" t="s">
        <v>93</v>
      </c>
      <c r="B38" s="187" t="s">
        <v>464</v>
      </c>
      <c r="C38" s="187" t="s">
        <v>465</v>
      </c>
      <c r="D38" s="127" t="s">
        <v>9</v>
      </c>
      <c r="E38" s="188">
        <v>25</v>
      </c>
      <c r="F38" s="192"/>
      <c r="G38" s="96">
        <f t="shared" si="0"/>
        <v>0</v>
      </c>
      <c r="H38" s="31"/>
      <c r="I38" s="96">
        <f t="shared" si="1"/>
        <v>0</v>
      </c>
      <c r="J38" s="193"/>
    </row>
    <row r="39" spans="1:10" s="194" customFormat="1" ht="31.5" customHeight="1">
      <c r="A39" s="183" t="s">
        <v>95</v>
      </c>
      <c r="B39" s="187" t="s">
        <v>461</v>
      </c>
      <c r="C39" s="187" t="s">
        <v>462</v>
      </c>
      <c r="D39" s="127" t="s">
        <v>9</v>
      </c>
      <c r="E39" s="188">
        <v>25</v>
      </c>
      <c r="F39" s="192"/>
      <c r="G39" s="96">
        <f t="shared" si="0"/>
        <v>0</v>
      </c>
      <c r="H39" s="31"/>
      <c r="I39" s="96">
        <f t="shared" si="1"/>
        <v>0</v>
      </c>
      <c r="J39" s="193"/>
    </row>
    <row r="40" spans="1:10" s="194" customFormat="1" ht="31.5" customHeight="1">
      <c r="A40" s="183" t="s">
        <v>97</v>
      </c>
      <c r="B40" s="187" t="s">
        <v>265</v>
      </c>
      <c r="C40" s="187" t="s">
        <v>266</v>
      </c>
      <c r="D40" s="127" t="s">
        <v>9</v>
      </c>
      <c r="E40" s="188">
        <v>12</v>
      </c>
      <c r="F40" s="195"/>
      <c r="G40" s="96">
        <f t="shared" si="0"/>
        <v>0</v>
      </c>
      <c r="H40" s="31"/>
      <c r="I40" s="96">
        <f t="shared" si="1"/>
        <v>0</v>
      </c>
      <c r="J40" s="196"/>
    </row>
    <row r="41" spans="1:10" s="194" customFormat="1" ht="31.5" customHeight="1">
      <c r="A41" s="183" t="s">
        <v>99</v>
      </c>
      <c r="B41" s="13" t="s">
        <v>184</v>
      </c>
      <c r="C41" s="13" t="s">
        <v>442</v>
      </c>
      <c r="D41" s="29" t="s">
        <v>9</v>
      </c>
      <c r="E41" s="177">
        <v>5</v>
      </c>
      <c r="F41" s="192"/>
      <c r="G41" s="96">
        <f t="shared" si="0"/>
        <v>0</v>
      </c>
      <c r="H41" s="31"/>
      <c r="I41" s="96">
        <f t="shared" si="1"/>
        <v>0</v>
      </c>
      <c r="J41" s="193"/>
    </row>
    <row r="42" spans="1:10" s="194" customFormat="1" ht="31.5" customHeight="1">
      <c r="A42" s="183" t="s">
        <v>260</v>
      </c>
      <c r="B42" s="12" t="s">
        <v>185</v>
      </c>
      <c r="C42" s="12" t="s">
        <v>444</v>
      </c>
      <c r="D42" s="29" t="s">
        <v>9</v>
      </c>
      <c r="E42" s="29">
        <v>35</v>
      </c>
      <c r="F42" s="192"/>
      <c r="G42" s="96">
        <f t="shared" si="0"/>
        <v>0</v>
      </c>
      <c r="H42" s="31"/>
      <c r="I42" s="96">
        <f t="shared" si="1"/>
        <v>0</v>
      </c>
      <c r="J42" s="193"/>
    </row>
    <row r="43" spans="1:10" s="194" customFormat="1" ht="31.5" customHeight="1">
      <c r="A43" s="183" t="s">
        <v>100</v>
      </c>
      <c r="B43" s="12" t="s">
        <v>186</v>
      </c>
      <c r="C43" s="12" t="s">
        <v>445</v>
      </c>
      <c r="D43" s="29" t="s">
        <v>9</v>
      </c>
      <c r="E43" s="29">
        <v>20</v>
      </c>
      <c r="F43" s="192"/>
      <c r="G43" s="96">
        <f t="shared" si="0"/>
        <v>0</v>
      </c>
      <c r="H43" s="31"/>
      <c r="I43" s="96">
        <f t="shared" si="1"/>
        <v>0</v>
      </c>
      <c r="J43" s="193"/>
    </row>
    <row r="44" spans="1:10" s="194" customFormat="1" ht="31.5" customHeight="1">
      <c r="A44" s="183" t="s">
        <v>101</v>
      </c>
      <c r="B44" s="12" t="s">
        <v>187</v>
      </c>
      <c r="C44" s="12" t="s">
        <v>446</v>
      </c>
      <c r="D44" s="29" t="s">
        <v>9</v>
      </c>
      <c r="E44" s="29">
        <v>35</v>
      </c>
      <c r="F44" s="192"/>
      <c r="G44" s="96">
        <f t="shared" si="0"/>
        <v>0</v>
      </c>
      <c r="H44" s="31"/>
      <c r="I44" s="96">
        <f t="shared" si="1"/>
        <v>0</v>
      </c>
      <c r="J44" s="193"/>
    </row>
    <row r="45" spans="1:10" s="194" customFormat="1" ht="31.5" customHeight="1">
      <c r="A45" s="183" t="s">
        <v>261</v>
      </c>
      <c r="B45" s="79" t="s">
        <v>182</v>
      </c>
      <c r="C45" s="12" t="s">
        <v>443</v>
      </c>
      <c r="D45" s="80" t="s">
        <v>9</v>
      </c>
      <c r="E45" s="80">
        <v>5</v>
      </c>
      <c r="F45" s="192"/>
      <c r="G45" s="96">
        <f t="shared" si="0"/>
        <v>0</v>
      </c>
      <c r="H45" s="31"/>
      <c r="I45" s="96">
        <f t="shared" si="1"/>
        <v>0</v>
      </c>
      <c r="J45" s="193"/>
    </row>
    <row r="46" spans="1:10" s="194" customFormat="1" ht="31.5" customHeight="1">
      <c r="A46" s="183" t="s">
        <v>102</v>
      </c>
      <c r="B46" s="12" t="s">
        <v>183</v>
      </c>
      <c r="C46" s="12" t="s">
        <v>445</v>
      </c>
      <c r="D46" s="29" t="s">
        <v>9</v>
      </c>
      <c r="E46" s="29">
        <v>35</v>
      </c>
      <c r="F46" s="192"/>
      <c r="G46" s="96">
        <f t="shared" si="0"/>
        <v>0</v>
      </c>
      <c r="H46" s="31"/>
      <c r="I46" s="96">
        <f t="shared" si="1"/>
        <v>0</v>
      </c>
      <c r="J46" s="193"/>
    </row>
    <row r="47" spans="1:10" s="194" customFormat="1" ht="31.5" customHeight="1">
      <c r="A47" s="183" t="s">
        <v>191</v>
      </c>
      <c r="B47" s="12" t="s">
        <v>188</v>
      </c>
      <c r="C47" s="12" t="s">
        <v>445</v>
      </c>
      <c r="D47" s="29" t="s">
        <v>9</v>
      </c>
      <c r="E47" s="29">
        <v>35</v>
      </c>
      <c r="F47" s="192"/>
      <c r="G47" s="96">
        <f t="shared" si="0"/>
        <v>0</v>
      </c>
      <c r="H47" s="31"/>
      <c r="I47" s="96">
        <f t="shared" si="1"/>
        <v>0</v>
      </c>
      <c r="J47" s="193"/>
    </row>
    <row r="48" spans="1:10" s="194" customFormat="1" ht="31.5" customHeight="1">
      <c r="A48" s="183" t="s">
        <v>192</v>
      </c>
      <c r="B48" s="128" t="s">
        <v>70</v>
      </c>
      <c r="C48" s="128" t="s">
        <v>427</v>
      </c>
      <c r="D48" s="127" t="s">
        <v>9</v>
      </c>
      <c r="E48" s="127">
        <v>30</v>
      </c>
      <c r="F48" s="192"/>
      <c r="G48" s="96">
        <f t="shared" si="0"/>
        <v>0</v>
      </c>
      <c r="H48" s="31"/>
      <c r="I48" s="96">
        <f t="shared" si="1"/>
        <v>0</v>
      </c>
      <c r="J48" s="193"/>
    </row>
    <row r="49" spans="1:10" s="194" customFormat="1" ht="63">
      <c r="A49" s="183" t="s">
        <v>103</v>
      </c>
      <c r="B49" s="184" t="s">
        <v>259</v>
      </c>
      <c r="C49" s="185" t="s">
        <v>350</v>
      </c>
      <c r="D49" s="127" t="s">
        <v>9</v>
      </c>
      <c r="E49" s="127">
        <v>12</v>
      </c>
      <c r="F49" s="192"/>
      <c r="G49" s="96">
        <f t="shared" si="0"/>
        <v>0</v>
      </c>
      <c r="H49" s="31"/>
      <c r="I49" s="96">
        <f t="shared" si="1"/>
        <v>0</v>
      </c>
      <c r="J49" s="193"/>
    </row>
    <row r="50" spans="1:10" s="194" customFormat="1" ht="31.5" customHeight="1">
      <c r="A50" s="183" t="s">
        <v>104</v>
      </c>
      <c r="B50" s="128" t="s">
        <v>252</v>
      </c>
      <c r="C50" s="128" t="s">
        <v>449</v>
      </c>
      <c r="D50" s="165" t="s">
        <v>9</v>
      </c>
      <c r="E50" s="127">
        <v>96</v>
      </c>
      <c r="F50" s="192"/>
      <c r="G50" s="96">
        <f t="shared" si="0"/>
        <v>0</v>
      </c>
      <c r="H50" s="31"/>
      <c r="I50" s="96">
        <f t="shared" si="1"/>
        <v>0</v>
      </c>
      <c r="J50" s="193"/>
    </row>
    <row r="51" spans="1:10" s="194" customFormat="1" ht="31.5" customHeight="1">
      <c r="A51" s="183" t="s">
        <v>105</v>
      </c>
      <c r="B51" s="128" t="s">
        <v>253</v>
      </c>
      <c r="C51" s="128" t="s">
        <v>450</v>
      </c>
      <c r="D51" s="165" t="s">
        <v>9</v>
      </c>
      <c r="E51" s="127">
        <v>5</v>
      </c>
      <c r="F51" s="192"/>
      <c r="G51" s="96">
        <f t="shared" si="0"/>
        <v>0</v>
      </c>
      <c r="H51" s="31"/>
      <c r="I51" s="96">
        <f t="shared" si="1"/>
        <v>0</v>
      </c>
      <c r="J51" s="193"/>
    </row>
    <row r="52" spans="1:10" s="194" customFormat="1" ht="31.5" customHeight="1">
      <c r="A52" s="183" t="s">
        <v>106</v>
      </c>
      <c r="B52" s="128" t="s">
        <v>285</v>
      </c>
      <c r="C52" s="128" t="s">
        <v>451</v>
      </c>
      <c r="D52" s="127" t="s">
        <v>9</v>
      </c>
      <c r="E52" s="127">
        <v>10</v>
      </c>
      <c r="F52" s="192"/>
      <c r="G52" s="96">
        <f t="shared" si="0"/>
        <v>0</v>
      </c>
      <c r="H52" s="31"/>
      <c r="I52" s="96">
        <f t="shared" si="1"/>
        <v>0</v>
      </c>
      <c r="J52" s="193"/>
    </row>
    <row r="53" spans="1:10" s="194" customFormat="1" ht="31.5" customHeight="1">
      <c r="A53" s="183" t="s">
        <v>107</v>
      </c>
      <c r="B53" s="128" t="s">
        <v>75</v>
      </c>
      <c r="C53" s="128" t="s">
        <v>196</v>
      </c>
      <c r="D53" s="127" t="s">
        <v>9</v>
      </c>
      <c r="E53" s="127">
        <v>10</v>
      </c>
      <c r="F53" s="192"/>
      <c r="G53" s="96">
        <f t="shared" si="0"/>
        <v>0</v>
      </c>
      <c r="H53" s="31"/>
      <c r="I53" s="96">
        <f t="shared" si="1"/>
        <v>0</v>
      </c>
      <c r="J53" s="193"/>
    </row>
    <row r="54" spans="1:10" s="194" customFormat="1" ht="31.5" customHeight="1">
      <c r="A54" s="183" t="s">
        <v>108</v>
      </c>
      <c r="B54" s="128" t="s">
        <v>286</v>
      </c>
      <c r="C54" s="128" t="s">
        <v>287</v>
      </c>
      <c r="D54" s="127" t="s">
        <v>9</v>
      </c>
      <c r="E54" s="127">
        <v>10</v>
      </c>
      <c r="F54" s="192"/>
      <c r="G54" s="96">
        <f t="shared" si="0"/>
        <v>0</v>
      </c>
      <c r="H54" s="31"/>
      <c r="I54" s="96">
        <f t="shared" si="1"/>
        <v>0</v>
      </c>
      <c r="J54" s="193"/>
    </row>
    <row r="55" spans="1:10" s="194" customFormat="1" ht="31.5" customHeight="1">
      <c r="A55" s="183" t="s">
        <v>109</v>
      </c>
      <c r="B55" s="128" t="s">
        <v>325</v>
      </c>
      <c r="C55" s="128" t="s">
        <v>349</v>
      </c>
      <c r="D55" s="127" t="s">
        <v>9</v>
      </c>
      <c r="E55" s="127">
        <v>16</v>
      </c>
      <c r="F55" s="192"/>
      <c r="G55" s="96">
        <f t="shared" si="0"/>
        <v>0</v>
      </c>
      <c r="H55" s="31"/>
      <c r="I55" s="96">
        <f t="shared" si="1"/>
        <v>0</v>
      </c>
      <c r="J55" s="193"/>
    </row>
    <row r="56" spans="1:10" s="194" customFormat="1" ht="31.5" customHeight="1">
      <c r="A56" s="183" t="s">
        <v>110</v>
      </c>
      <c r="B56" s="128" t="s">
        <v>82</v>
      </c>
      <c r="C56" s="128" t="s">
        <v>83</v>
      </c>
      <c r="D56" s="127" t="s">
        <v>9</v>
      </c>
      <c r="E56" s="127">
        <v>16</v>
      </c>
      <c r="F56" s="192"/>
      <c r="G56" s="96">
        <f t="shared" si="0"/>
        <v>0</v>
      </c>
      <c r="H56" s="31"/>
      <c r="I56" s="96">
        <f t="shared" si="1"/>
        <v>0</v>
      </c>
      <c r="J56" s="193"/>
    </row>
    <row r="57" spans="1:10" s="194" customFormat="1" ht="31.5" customHeight="1">
      <c r="A57" s="183" t="s">
        <v>111</v>
      </c>
      <c r="B57" s="128" t="s">
        <v>98</v>
      </c>
      <c r="C57" s="128" t="s">
        <v>264</v>
      </c>
      <c r="D57" s="127" t="s">
        <v>9</v>
      </c>
      <c r="E57" s="127">
        <v>30</v>
      </c>
      <c r="F57" s="192"/>
      <c r="G57" s="96">
        <f t="shared" si="0"/>
        <v>0</v>
      </c>
      <c r="H57" s="31"/>
      <c r="I57" s="96">
        <f t="shared" si="1"/>
        <v>0</v>
      </c>
      <c r="J57" s="193"/>
    </row>
    <row r="58" spans="1:10" s="194" customFormat="1" ht="31.5" customHeight="1">
      <c r="A58" s="183" t="s">
        <v>112</v>
      </c>
      <c r="B58" s="128" t="s">
        <v>434</v>
      </c>
      <c r="C58" s="128" t="s">
        <v>430</v>
      </c>
      <c r="D58" s="127" t="s">
        <v>9</v>
      </c>
      <c r="E58" s="127">
        <v>48</v>
      </c>
      <c r="F58" s="192"/>
      <c r="G58" s="96">
        <f t="shared" si="0"/>
        <v>0</v>
      </c>
      <c r="H58" s="31"/>
      <c r="I58" s="96">
        <f t="shared" si="1"/>
        <v>0</v>
      </c>
      <c r="J58" s="193"/>
    </row>
    <row r="59" spans="1:10" s="194" customFormat="1" ht="31.5" customHeight="1">
      <c r="A59" s="183" t="s">
        <v>254</v>
      </c>
      <c r="B59" s="128" t="s">
        <v>87</v>
      </c>
      <c r="C59" s="128" t="s">
        <v>194</v>
      </c>
      <c r="D59" s="127" t="s">
        <v>9</v>
      </c>
      <c r="E59" s="127">
        <v>10</v>
      </c>
      <c r="F59" s="192"/>
      <c r="G59" s="96">
        <f t="shared" si="0"/>
        <v>0</v>
      </c>
      <c r="H59" s="31"/>
      <c r="I59" s="96">
        <f t="shared" si="1"/>
        <v>0</v>
      </c>
      <c r="J59" s="193"/>
    </row>
    <row r="60" spans="1:10" s="194" customFormat="1" ht="31.5" customHeight="1">
      <c r="A60" s="183" t="s">
        <v>113</v>
      </c>
      <c r="B60" s="128" t="s">
        <v>420</v>
      </c>
      <c r="C60" s="128" t="s">
        <v>421</v>
      </c>
      <c r="D60" s="127" t="s">
        <v>9</v>
      </c>
      <c r="E60" s="127">
        <v>25</v>
      </c>
      <c r="F60" s="192"/>
      <c r="G60" s="96">
        <f t="shared" si="0"/>
        <v>0</v>
      </c>
      <c r="H60" s="31"/>
      <c r="I60" s="96">
        <f t="shared" si="1"/>
        <v>0</v>
      </c>
      <c r="J60" s="193"/>
    </row>
    <row r="61" spans="1:10" s="194" customFormat="1" ht="31.5" customHeight="1">
      <c r="A61" s="183" t="s">
        <v>228</v>
      </c>
      <c r="B61" s="128" t="s">
        <v>216</v>
      </c>
      <c r="C61" s="128" t="s">
        <v>304</v>
      </c>
      <c r="D61" s="127" t="s">
        <v>9</v>
      </c>
      <c r="E61" s="127">
        <v>48</v>
      </c>
      <c r="F61" s="192"/>
      <c r="G61" s="96">
        <f t="shared" si="0"/>
        <v>0</v>
      </c>
      <c r="H61" s="31"/>
      <c r="I61" s="96">
        <f t="shared" si="1"/>
        <v>0</v>
      </c>
      <c r="J61" s="193"/>
    </row>
    <row r="62" spans="1:10" s="194" customFormat="1" ht="31.5" customHeight="1">
      <c r="A62" s="183" t="s">
        <v>115</v>
      </c>
      <c r="B62" s="128" t="s">
        <v>221</v>
      </c>
      <c r="C62" s="129" t="s">
        <v>222</v>
      </c>
      <c r="D62" s="127" t="s">
        <v>9</v>
      </c>
      <c r="E62" s="127">
        <v>8</v>
      </c>
      <c r="F62" s="192"/>
      <c r="G62" s="96">
        <f t="shared" si="0"/>
        <v>0</v>
      </c>
      <c r="H62" s="31"/>
      <c r="I62" s="96">
        <f t="shared" si="1"/>
        <v>0</v>
      </c>
      <c r="J62" s="193"/>
    </row>
    <row r="63" spans="1:10" s="194" customFormat="1" ht="31.5" customHeight="1">
      <c r="A63" s="183" t="s">
        <v>116</v>
      </c>
      <c r="B63" s="129" t="s">
        <v>179</v>
      </c>
      <c r="C63" s="129" t="s">
        <v>180</v>
      </c>
      <c r="D63" s="165" t="s">
        <v>9</v>
      </c>
      <c r="E63" s="165">
        <v>8</v>
      </c>
      <c r="F63" s="192"/>
      <c r="G63" s="96">
        <f t="shared" si="0"/>
        <v>0</v>
      </c>
      <c r="H63" s="31"/>
      <c r="I63" s="96">
        <f t="shared" si="1"/>
        <v>0</v>
      </c>
      <c r="J63" s="193"/>
    </row>
    <row r="64" spans="1:10" s="194" customFormat="1" ht="31.5" customHeight="1">
      <c r="A64" s="183" t="s">
        <v>117</v>
      </c>
      <c r="B64" s="128" t="s">
        <v>305</v>
      </c>
      <c r="C64" s="128" t="s">
        <v>448</v>
      </c>
      <c r="D64" s="127" t="s">
        <v>9</v>
      </c>
      <c r="E64" s="127">
        <v>50</v>
      </c>
      <c r="F64" s="192"/>
      <c r="G64" s="96">
        <f t="shared" si="0"/>
        <v>0</v>
      </c>
      <c r="H64" s="31"/>
      <c r="I64" s="96">
        <f t="shared" si="1"/>
        <v>0</v>
      </c>
      <c r="J64" s="193"/>
    </row>
    <row r="65" spans="1:10" s="194" customFormat="1" ht="49.5" customHeight="1">
      <c r="A65" s="183" t="s">
        <v>118</v>
      </c>
      <c r="B65" s="128" t="s">
        <v>322</v>
      </c>
      <c r="C65" s="128" t="s">
        <v>452</v>
      </c>
      <c r="D65" s="127" t="s">
        <v>9</v>
      </c>
      <c r="E65" s="127">
        <v>20</v>
      </c>
      <c r="F65" s="195"/>
      <c r="G65" s="96">
        <f t="shared" si="0"/>
        <v>0</v>
      </c>
      <c r="H65" s="31"/>
      <c r="I65" s="96">
        <f t="shared" si="1"/>
        <v>0</v>
      </c>
      <c r="J65" s="196"/>
    </row>
    <row r="66" spans="1:10" s="194" customFormat="1" ht="31.5" customHeight="1">
      <c r="A66" s="183" t="s">
        <v>120</v>
      </c>
      <c r="B66" s="128" t="s">
        <v>476</v>
      </c>
      <c r="C66" s="128" t="s">
        <v>477</v>
      </c>
      <c r="D66" s="127" t="s">
        <v>9</v>
      </c>
      <c r="E66" s="127">
        <v>15</v>
      </c>
      <c r="F66" s="192"/>
      <c r="G66" s="96">
        <f t="shared" si="0"/>
        <v>0</v>
      </c>
      <c r="H66" s="31"/>
      <c r="I66" s="96">
        <f t="shared" si="1"/>
        <v>0</v>
      </c>
      <c r="J66" s="193"/>
    </row>
    <row r="67" spans="1:10" s="194" customFormat="1" ht="31.5" customHeight="1">
      <c r="A67" s="183" t="s">
        <v>121</v>
      </c>
      <c r="B67" s="128" t="s">
        <v>478</v>
      </c>
      <c r="C67" s="128" t="s">
        <v>479</v>
      </c>
      <c r="D67" s="127" t="s">
        <v>9</v>
      </c>
      <c r="E67" s="127">
        <v>15</v>
      </c>
      <c r="F67" s="192"/>
      <c r="G67" s="96">
        <f t="shared" si="0"/>
        <v>0</v>
      </c>
      <c r="H67" s="31"/>
      <c r="I67" s="96">
        <f t="shared" si="1"/>
        <v>0</v>
      </c>
      <c r="J67" s="193"/>
    </row>
    <row r="68" spans="1:10" s="194" customFormat="1" ht="31.5" customHeight="1">
      <c r="A68" s="183" t="s">
        <v>122</v>
      </c>
      <c r="B68" s="128" t="s">
        <v>480</v>
      </c>
      <c r="C68" s="128" t="s">
        <v>479</v>
      </c>
      <c r="D68" s="127" t="s">
        <v>9</v>
      </c>
      <c r="E68" s="127">
        <v>15</v>
      </c>
      <c r="F68" s="192"/>
      <c r="G68" s="96">
        <f t="shared" si="0"/>
        <v>0</v>
      </c>
      <c r="H68" s="31"/>
      <c r="I68" s="96">
        <f t="shared" si="1"/>
        <v>0</v>
      </c>
      <c r="J68" s="193"/>
    </row>
    <row r="69" spans="1:10" s="194" customFormat="1" ht="31.5" customHeight="1">
      <c r="A69" s="183" t="s">
        <v>123</v>
      </c>
      <c r="B69" s="128" t="s">
        <v>251</v>
      </c>
      <c r="C69" s="128" t="s">
        <v>453</v>
      </c>
      <c r="D69" s="127" t="s">
        <v>9</v>
      </c>
      <c r="E69" s="127">
        <v>24</v>
      </c>
      <c r="F69" s="192"/>
      <c r="G69" s="96">
        <f t="shared" si="0"/>
        <v>0</v>
      </c>
      <c r="H69" s="31"/>
      <c r="I69" s="96">
        <f t="shared" si="1"/>
        <v>0</v>
      </c>
      <c r="J69" s="193"/>
    </row>
    <row r="70" spans="1:10" s="194" customFormat="1" ht="31.5" customHeight="1">
      <c r="A70" s="183" t="s">
        <v>124</v>
      </c>
      <c r="B70" s="128" t="s">
        <v>282</v>
      </c>
      <c r="C70" s="128" t="s">
        <v>314</v>
      </c>
      <c r="D70" s="127" t="s">
        <v>9</v>
      </c>
      <c r="E70" s="127">
        <v>8</v>
      </c>
      <c r="F70" s="192"/>
      <c r="G70" s="96">
        <f t="shared" si="0"/>
        <v>0</v>
      </c>
      <c r="H70" s="31"/>
      <c r="I70" s="96">
        <f t="shared" si="1"/>
        <v>0</v>
      </c>
      <c r="J70" s="193"/>
    </row>
    <row r="71" spans="1:10" s="194" customFormat="1" ht="31.5" customHeight="1">
      <c r="A71" s="183" t="s">
        <v>125</v>
      </c>
      <c r="B71" s="128" t="s">
        <v>352</v>
      </c>
      <c r="C71" s="128" t="s">
        <v>454</v>
      </c>
      <c r="D71" s="127" t="s">
        <v>9</v>
      </c>
      <c r="E71" s="127">
        <v>20</v>
      </c>
      <c r="F71" s="192"/>
      <c r="G71" s="96">
        <f t="shared" ref="G71:G91" si="2">E71*F71</f>
        <v>0</v>
      </c>
      <c r="H71" s="31"/>
      <c r="I71" s="96">
        <f t="shared" ref="I71:I91" si="3">ROUND(G71+G71*H71,2)</f>
        <v>0</v>
      </c>
      <c r="J71" s="193"/>
    </row>
    <row r="72" spans="1:10" s="194" customFormat="1" ht="47.25">
      <c r="A72" s="183" t="s">
        <v>126</v>
      </c>
      <c r="B72" s="128" t="s">
        <v>80</v>
      </c>
      <c r="C72" s="128" t="s">
        <v>455</v>
      </c>
      <c r="D72" s="127" t="s">
        <v>9</v>
      </c>
      <c r="E72" s="127">
        <v>24</v>
      </c>
      <c r="F72" s="192"/>
      <c r="G72" s="96">
        <f t="shared" si="2"/>
        <v>0</v>
      </c>
      <c r="H72" s="31"/>
      <c r="I72" s="96">
        <f t="shared" si="3"/>
        <v>0</v>
      </c>
      <c r="J72" s="193"/>
    </row>
    <row r="73" spans="1:10" s="194" customFormat="1" ht="31.5" customHeight="1">
      <c r="A73" s="183" t="s">
        <v>217</v>
      </c>
      <c r="B73" s="129" t="s">
        <v>190</v>
      </c>
      <c r="C73" s="129" t="s">
        <v>427</v>
      </c>
      <c r="D73" s="165" t="s">
        <v>9</v>
      </c>
      <c r="E73" s="165">
        <v>10</v>
      </c>
      <c r="F73" s="192"/>
      <c r="G73" s="96">
        <f t="shared" si="2"/>
        <v>0</v>
      </c>
      <c r="H73" s="31"/>
      <c r="I73" s="96">
        <f t="shared" si="3"/>
        <v>0</v>
      </c>
      <c r="J73" s="193"/>
    </row>
    <row r="74" spans="1:10" s="194" customFormat="1" ht="31.5" customHeight="1">
      <c r="A74" s="183" t="s">
        <v>295</v>
      </c>
      <c r="B74" s="128" t="s">
        <v>326</v>
      </c>
      <c r="C74" s="128" t="s">
        <v>327</v>
      </c>
      <c r="D74" s="127" t="s">
        <v>9</v>
      </c>
      <c r="E74" s="127">
        <v>16</v>
      </c>
      <c r="F74" s="192"/>
      <c r="G74" s="96">
        <f t="shared" si="2"/>
        <v>0</v>
      </c>
      <c r="H74" s="31"/>
      <c r="I74" s="96">
        <f t="shared" si="3"/>
        <v>0</v>
      </c>
      <c r="J74" s="193"/>
    </row>
    <row r="75" spans="1:10" s="194" customFormat="1" ht="31.5" customHeight="1">
      <c r="A75" s="183" t="s">
        <v>296</v>
      </c>
      <c r="B75" s="128" t="s">
        <v>323</v>
      </c>
      <c r="C75" s="128" t="s">
        <v>324</v>
      </c>
      <c r="D75" s="127" t="s">
        <v>319</v>
      </c>
      <c r="E75" s="127">
        <v>16</v>
      </c>
      <c r="F75" s="192"/>
      <c r="G75" s="96">
        <f t="shared" si="2"/>
        <v>0</v>
      </c>
      <c r="H75" s="31"/>
      <c r="I75" s="96">
        <f t="shared" si="3"/>
        <v>0</v>
      </c>
      <c r="J75" s="193"/>
    </row>
    <row r="76" spans="1:10" s="194" customFormat="1" ht="31.5" customHeight="1">
      <c r="A76" s="183" t="s">
        <v>297</v>
      </c>
      <c r="B76" s="128" t="s">
        <v>89</v>
      </c>
      <c r="C76" s="128" t="s">
        <v>316</v>
      </c>
      <c r="D76" s="127" t="s">
        <v>9</v>
      </c>
      <c r="E76" s="127">
        <v>8</v>
      </c>
      <c r="F76" s="195"/>
      <c r="G76" s="96">
        <f t="shared" si="2"/>
        <v>0</v>
      </c>
      <c r="H76" s="31"/>
      <c r="I76" s="96">
        <f t="shared" si="3"/>
        <v>0</v>
      </c>
      <c r="J76" s="196"/>
    </row>
    <row r="77" spans="1:10" s="194" customFormat="1" ht="31.5" customHeight="1">
      <c r="A77" s="183" t="s">
        <v>298</v>
      </c>
      <c r="B77" s="128" t="s">
        <v>71</v>
      </c>
      <c r="C77" s="128" t="s">
        <v>456</v>
      </c>
      <c r="D77" s="127" t="s">
        <v>9</v>
      </c>
      <c r="E77" s="186">
        <v>15</v>
      </c>
      <c r="F77" s="192"/>
      <c r="G77" s="96">
        <f t="shared" si="2"/>
        <v>0</v>
      </c>
      <c r="H77" s="31"/>
      <c r="I77" s="96">
        <f t="shared" si="3"/>
        <v>0</v>
      </c>
      <c r="J77" s="193"/>
    </row>
    <row r="78" spans="1:10" s="194" customFormat="1" ht="31.5" customHeight="1">
      <c r="A78" s="183" t="s">
        <v>299</v>
      </c>
      <c r="B78" s="128" t="s">
        <v>288</v>
      </c>
      <c r="C78" s="128" t="s">
        <v>441</v>
      </c>
      <c r="D78" s="127" t="s">
        <v>9</v>
      </c>
      <c r="E78" s="127">
        <v>15</v>
      </c>
      <c r="F78" s="192"/>
      <c r="G78" s="96">
        <f t="shared" si="2"/>
        <v>0</v>
      </c>
      <c r="H78" s="31"/>
      <c r="I78" s="96">
        <f t="shared" si="3"/>
        <v>0</v>
      </c>
      <c r="J78" s="193"/>
    </row>
    <row r="79" spans="1:10" s="194" customFormat="1" ht="31.5" customHeight="1">
      <c r="A79" s="183" t="s">
        <v>356</v>
      </c>
      <c r="B79" s="128" t="s">
        <v>72</v>
      </c>
      <c r="C79" s="128" t="s">
        <v>427</v>
      </c>
      <c r="D79" s="127" t="s">
        <v>9</v>
      </c>
      <c r="E79" s="127">
        <v>5</v>
      </c>
      <c r="F79" s="192"/>
      <c r="G79" s="96">
        <f t="shared" si="2"/>
        <v>0</v>
      </c>
      <c r="H79" s="31"/>
      <c r="I79" s="96">
        <f t="shared" si="3"/>
        <v>0</v>
      </c>
      <c r="J79" s="193"/>
    </row>
    <row r="80" spans="1:10" s="194" customFormat="1" ht="31.5" customHeight="1">
      <c r="A80" s="183" t="s">
        <v>357</v>
      </c>
      <c r="B80" s="129" t="s">
        <v>176</v>
      </c>
      <c r="C80" s="129" t="s">
        <v>457</v>
      </c>
      <c r="D80" s="165" t="s">
        <v>9</v>
      </c>
      <c r="E80" s="165">
        <v>12</v>
      </c>
      <c r="F80" s="192"/>
      <c r="G80" s="96">
        <f t="shared" si="2"/>
        <v>0</v>
      </c>
      <c r="H80" s="31"/>
      <c r="I80" s="96">
        <f t="shared" si="3"/>
        <v>0</v>
      </c>
      <c r="J80" s="193"/>
    </row>
    <row r="81" spans="1:10" s="194" customFormat="1" ht="31.5" customHeight="1">
      <c r="A81" s="183" t="s">
        <v>358</v>
      </c>
      <c r="B81" s="128" t="s">
        <v>96</v>
      </c>
      <c r="C81" s="128" t="s">
        <v>458</v>
      </c>
      <c r="D81" s="127" t="s">
        <v>9</v>
      </c>
      <c r="E81" s="127">
        <v>36</v>
      </c>
      <c r="F81" s="192"/>
      <c r="G81" s="96">
        <f t="shared" si="2"/>
        <v>0</v>
      </c>
      <c r="H81" s="31"/>
      <c r="I81" s="96">
        <f t="shared" si="3"/>
        <v>0</v>
      </c>
      <c r="J81" s="193"/>
    </row>
    <row r="82" spans="1:10" s="194" customFormat="1" ht="31.5" customHeight="1">
      <c r="A82" s="183" t="s">
        <v>359</v>
      </c>
      <c r="B82" s="129" t="s">
        <v>215</v>
      </c>
      <c r="C82" s="129" t="s">
        <v>459</v>
      </c>
      <c r="D82" s="165" t="s">
        <v>9</v>
      </c>
      <c r="E82" s="165">
        <v>12</v>
      </c>
      <c r="F82" s="192"/>
      <c r="G82" s="96">
        <f t="shared" si="2"/>
        <v>0</v>
      </c>
      <c r="H82" s="31"/>
      <c r="I82" s="96">
        <f t="shared" si="3"/>
        <v>0</v>
      </c>
      <c r="J82" s="193"/>
    </row>
    <row r="83" spans="1:10" s="194" customFormat="1" ht="31.5" customHeight="1">
      <c r="A83" s="183" t="s">
        <v>411</v>
      </c>
      <c r="B83" s="129" t="s">
        <v>175</v>
      </c>
      <c r="C83" s="129" t="s">
        <v>459</v>
      </c>
      <c r="D83" s="165" t="s">
        <v>9</v>
      </c>
      <c r="E83" s="165">
        <v>12</v>
      </c>
      <c r="F83" s="195"/>
      <c r="G83" s="96">
        <f t="shared" si="2"/>
        <v>0</v>
      </c>
      <c r="H83" s="31"/>
      <c r="I83" s="96">
        <f t="shared" si="3"/>
        <v>0</v>
      </c>
      <c r="J83" s="196"/>
    </row>
    <row r="84" spans="1:10" s="194" customFormat="1" ht="31.5" customHeight="1">
      <c r="A84" s="183" t="s">
        <v>412</v>
      </c>
      <c r="B84" s="128" t="s">
        <v>76</v>
      </c>
      <c r="C84" s="128" t="s">
        <v>427</v>
      </c>
      <c r="D84" s="127" t="s">
        <v>9</v>
      </c>
      <c r="E84" s="127">
        <v>20</v>
      </c>
      <c r="F84" s="195"/>
      <c r="G84" s="96">
        <f t="shared" si="2"/>
        <v>0</v>
      </c>
      <c r="H84" s="31"/>
      <c r="I84" s="96">
        <f t="shared" si="3"/>
        <v>0</v>
      </c>
      <c r="J84" s="196"/>
    </row>
    <row r="85" spans="1:10" s="194" customFormat="1" ht="31.5" customHeight="1">
      <c r="A85" s="183" t="s">
        <v>413</v>
      </c>
      <c r="B85" s="128" t="s">
        <v>362</v>
      </c>
      <c r="C85" s="128" t="s">
        <v>460</v>
      </c>
      <c r="D85" s="127" t="s">
        <v>9</v>
      </c>
      <c r="E85" s="127">
        <v>8</v>
      </c>
      <c r="F85" s="192"/>
      <c r="G85" s="96">
        <f t="shared" si="2"/>
        <v>0</v>
      </c>
      <c r="H85" s="31"/>
      <c r="I85" s="96">
        <f t="shared" si="3"/>
        <v>0</v>
      </c>
      <c r="J85" s="193"/>
    </row>
    <row r="86" spans="1:10" s="194" customFormat="1" ht="31.5" customHeight="1">
      <c r="A86" s="183" t="s">
        <v>414</v>
      </c>
      <c r="B86" s="128" t="s">
        <v>85</v>
      </c>
      <c r="C86" s="128" t="s">
        <v>306</v>
      </c>
      <c r="D86" s="127" t="s">
        <v>9</v>
      </c>
      <c r="E86" s="127">
        <v>50</v>
      </c>
      <c r="F86" s="192"/>
      <c r="G86" s="96">
        <f t="shared" si="2"/>
        <v>0</v>
      </c>
      <c r="H86" s="31"/>
      <c r="I86" s="96">
        <f t="shared" si="3"/>
        <v>0</v>
      </c>
      <c r="J86" s="193"/>
    </row>
    <row r="87" spans="1:10" s="194" customFormat="1" ht="31.5" customHeight="1">
      <c r="A87" s="183" t="s">
        <v>415</v>
      </c>
      <c r="B87" s="128" t="s">
        <v>283</v>
      </c>
      <c r="C87" s="128" t="s">
        <v>256</v>
      </c>
      <c r="D87" s="127" t="s">
        <v>9</v>
      </c>
      <c r="E87" s="127">
        <v>60</v>
      </c>
      <c r="F87" s="192"/>
      <c r="G87" s="96">
        <f t="shared" si="2"/>
        <v>0</v>
      </c>
      <c r="H87" s="31"/>
      <c r="I87" s="96">
        <f t="shared" si="3"/>
        <v>0</v>
      </c>
      <c r="J87" s="193"/>
    </row>
    <row r="88" spans="1:10" s="194" customFormat="1" ht="31.5" customHeight="1">
      <c r="A88" s="183" t="s">
        <v>416</v>
      </c>
      <c r="B88" s="128" t="s">
        <v>474</v>
      </c>
      <c r="C88" s="128" t="s">
        <v>475</v>
      </c>
      <c r="D88" s="127" t="s">
        <v>9</v>
      </c>
      <c r="E88" s="127">
        <v>30</v>
      </c>
      <c r="F88" s="192"/>
      <c r="G88" s="96">
        <f t="shared" si="2"/>
        <v>0</v>
      </c>
      <c r="H88" s="31"/>
      <c r="I88" s="96">
        <f t="shared" si="3"/>
        <v>0</v>
      </c>
      <c r="J88" s="193"/>
    </row>
    <row r="89" spans="1:10" s="194" customFormat="1" ht="31.5" customHeight="1">
      <c r="A89" s="183" t="s">
        <v>417</v>
      </c>
      <c r="B89" s="128" t="s">
        <v>466</v>
      </c>
      <c r="C89" s="128" t="s">
        <v>467</v>
      </c>
      <c r="D89" s="127" t="s">
        <v>9</v>
      </c>
      <c r="E89" s="127">
        <v>25</v>
      </c>
      <c r="F89" s="192"/>
      <c r="G89" s="96">
        <f t="shared" si="2"/>
        <v>0</v>
      </c>
      <c r="H89" s="31"/>
      <c r="I89" s="96">
        <f t="shared" si="3"/>
        <v>0</v>
      </c>
      <c r="J89" s="193"/>
    </row>
    <row r="90" spans="1:10" s="194" customFormat="1" ht="31.5" customHeight="1">
      <c r="A90" s="183" t="s">
        <v>418</v>
      </c>
      <c r="B90" s="128" t="s">
        <v>471</v>
      </c>
      <c r="C90" s="128" t="s">
        <v>472</v>
      </c>
      <c r="D90" s="127" t="s">
        <v>9</v>
      </c>
      <c r="E90" s="127">
        <v>25</v>
      </c>
      <c r="F90" s="192"/>
      <c r="G90" s="96">
        <f t="shared" si="2"/>
        <v>0</v>
      </c>
      <c r="H90" s="31"/>
      <c r="I90" s="96">
        <f t="shared" si="3"/>
        <v>0</v>
      </c>
      <c r="J90" s="193"/>
    </row>
    <row r="91" spans="1:10" s="194" customFormat="1" ht="31.5" customHeight="1">
      <c r="A91" s="183" t="s">
        <v>419</v>
      </c>
      <c r="B91" s="128" t="s">
        <v>94</v>
      </c>
      <c r="C91" s="128" t="s">
        <v>463</v>
      </c>
      <c r="D91" s="127" t="s">
        <v>9</v>
      </c>
      <c r="E91" s="127">
        <v>24</v>
      </c>
      <c r="F91" s="192"/>
      <c r="G91" s="96">
        <f t="shared" si="2"/>
        <v>0</v>
      </c>
      <c r="H91" s="31"/>
      <c r="I91" s="96">
        <f t="shared" si="3"/>
        <v>0</v>
      </c>
      <c r="J91" s="193"/>
    </row>
    <row r="92" spans="1:10" ht="54.75" customHeight="1">
      <c r="A92" s="57"/>
      <c r="B92" s="58"/>
      <c r="C92" s="58"/>
      <c r="D92" s="59"/>
      <c r="E92" s="58"/>
      <c r="F92" s="107" t="s">
        <v>209</v>
      </c>
      <c r="G92" s="197">
        <f>SUM(G6:G91)</f>
        <v>0</v>
      </c>
      <c r="H92" s="107" t="s">
        <v>11</v>
      </c>
      <c r="I92" s="197">
        <f>SUM(I6:I91)</f>
        <v>0</v>
      </c>
      <c r="J92" s="60"/>
    </row>
    <row r="95" spans="1:10" ht="17.25" customHeight="1">
      <c r="B95" s="198"/>
      <c r="C95" s="198"/>
    </row>
    <row r="96" spans="1:10" ht="14.25" customHeight="1">
      <c r="A96" s="199"/>
      <c r="B96" s="220"/>
      <c r="C96" s="220"/>
      <c r="D96" s="199"/>
      <c r="F96" s="219" t="s">
        <v>270</v>
      </c>
      <c r="G96" s="219"/>
      <c r="H96" s="219"/>
      <c r="I96" s="219"/>
      <c r="J96" s="219"/>
    </row>
  </sheetData>
  <mergeCells count="6">
    <mergeCell ref="A1:J1"/>
    <mergeCell ref="A2:J2"/>
    <mergeCell ref="A3:J3"/>
    <mergeCell ref="A4:J4"/>
    <mergeCell ref="F96:J96"/>
    <mergeCell ref="B96:C9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2" manualBreakCount="2">
    <brk id="21" max="9" man="1"/>
    <brk id="42" max="9" man="1"/>
  </rowBreaks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opLeftCell="B26" zoomScaleNormal="100" zoomScaleSheetLayoutView="70" workbookViewId="0">
      <selection activeCell="C14" sqref="C14"/>
    </sheetView>
  </sheetViews>
  <sheetFormatPr defaultColWidth="9" defaultRowHeight="15"/>
  <cols>
    <col min="1" max="1" width="6.7109375" style="1" customWidth="1"/>
    <col min="2" max="2" width="24" customWidth="1"/>
    <col min="3" max="3" width="51.85546875" customWidth="1"/>
    <col min="4" max="4" width="8.7109375" style="1" customWidth="1"/>
    <col min="5" max="5" width="14" customWidth="1"/>
    <col min="6" max="6" width="16.85546875" bestFit="1" customWidth="1"/>
    <col min="7" max="7" width="14" style="2" customWidth="1"/>
    <col min="8" max="8" width="11.42578125" customWidth="1"/>
    <col min="9" max="9" width="15.42578125" style="2" customWidth="1"/>
    <col min="10" max="10" width="27.28515625" hidden="1" customWidth="1"/>
  </cols>
  <sheetData>
    <row r="1" spans="1:10" ht="65.25" customHeight="1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0" ht="23.25" customHeight="1">
      <c r="A2" s="212" t="s">
        <v>369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21">
      <c r="A3" s="206" t="s">
        <v>204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ht="21">
      <c r="A4" s="213" t="s">
        <v>368</v>
      </c>
      <c r="B4" s="213"/>
      <c r="C4" s="213"/>
      <c r="D4" s="213"/>
      <c r="E4" s="213"/>
      <c r="F4" s="213"/>
      <c r="G4" s="213"/>
      <c r="H4" s="213"/>
      <c r="I4" s="213"/>
      <c r="J4" s="213"/>
    </row>
    <row r="5" spans="1:10" ht="54" customHeight="1">
      <c r="A5" s="54" t="s">
        <v>0</v>
      </c>
      <c r="B5" s="55" t="s">
        <v>1</v>
      </c>
      <c r="C5" s="55" t="s">
        <v>2</v>
      </c>
      <c r="D5" s="55" t="s">
        <v>3</v>
      </c>
      <c r="E5" s="55" t="s">
        <v>4</v>
      </c>
      <c r="F5" s="55" t="s">
        <v>5</v>
      </c>
      <c r="G5" s="55" t="s">
        <v>267</v>
      </c>
      <c r="H5" s="55" t="s">
        <v>269</v>
      </c>
      <c r="I5" s="55" t="s">
        <v>268</v>
      </c>
      <c r="J5" s="55" t="s">
        <v>6</v>
      </c>
    </row>
    <row r="6" spans="1:10" ht="33.75" customHeight="1">
      <c r="A6" s="89" t="s">
        <v>7</v>
      </c>
      <c r="B6" s="102" t="s">
        <v>127</v>
      </c>
      <c r="C6" s="12" t="s">
        <v>128</v>
      </c>
      <c r="D6" s="29" t="s">
        <v>14</v>
      </c>
      <c r="E6" s="33">
        <v>100</v>
      </c>
      <c r="F6" s="83"/>
      <c r="G6" s="92">
        <f>E6*F6</f>
        <v>0</v>
      </c>
      <c r="H6" s="74"/>
      <c r="I6" s="92">
        <f>ROUND(G6+G6*H6,2)</f>
        <v>0</v>
      </c>
      <c r="J6" s="84"/>
    </row>
    <row r="7" spans="1:10" ht="31.5">
      <c r="A7" s="90" t="s">
        <v>15</v>
      </c>
      <c r="B7" s="102" t="s">
        <v>129</v>
      </c>
      <c r="C7" s="12" t="s">
        <v>130</v>
      </c>
      <c r="D7" s="29" t="s">
        <v>14</v>
      </c>
      <c r="E7" s="33">
        <v>40</v>
      </c>
      <c r="F7" s="83"/>
      <c r="G7" s="92">
        <f>E7*F7</f>
        <v>0</v>
      </c>
      <c r="H7" s="74"/>
      <c r="I7" s="92">
        <f>ROUND(G7+G7*H7,2)</f>
        <v>0</v>
      </c>
      <c r="J7" s="84"/>
    </row>
    <row r="8" spans="1:10" s="120" customFormat="1" ht="33" customHeight="1">
      <c r="A8" s="89" t="s">
        <v>17</v>
      </c>
      <c r="B8" s="102" t="s">
        <v>131</v>
      </c>
      <c r="C8" s="12" t="s">
        <v>132</v>
      </c>
      <c r="D8" s="29" t="s">
        <v>14</v>
      </c>
      <c r="E8" s="33">
        <v>30</v>
      </c>
      <c r="F8" s="83"/>
      <c r="G8" s="92">
        <f t="shared" ref="G8:G38" si="0">E8*F8</f>
        <v>0</v>
      </c>
      <c r="H8" s="74"/>
      <c r="I8" s="92">
        <f t="shared" ref="I8:I38" si="1">ROUND(G8+G8*H8,2)</f>
        <v>0</v>
      </c>
      <c r="J8" s="84"/>
    </row>
    <row r="9" spans="1:10" ht="31.5">
      <c r="A9" s="90" t="s">
        <v>19</v>
      </c>
      <c r="B9" s="102" t="s">
        <v>133</v>
      </c>
      <c r="C9" s="12" t="s">
        <v>134</v>
      </c>
      <c r="D9" s="29" t="s">
        <v>14</v>
      </c>
      <c r="E9" s="29">
        <v>30</v>
      </c>
      <c r="F9" s="83"/>
      <c r="G9" s="92">
        <f t="shared" si="0"/>
        <v>0</v>
      </c>
      <c r="H9" s="74"/>
      <c r="I9" s="92">
        <f t="shared" si="1"/>
        <v>0</v>
      </c>
      <c r="J9" s="76"/>
    </row>
    <row r="10" spans="1:10" ht="47.25">
      <c r="A10" s="89" t="s">
        <v>21</v>
      </c>
      <c r="B10" s="102" t="s">
        <v>135</v>
      </c>
      <c r="C10" s="12" t="s">
        <v>136</v>
      </c>
      <c r="D10" s="29" t="s">
        <v>14</v>
      </c>
      <c r="E10" s="33">
        <v>10</v>
      </c>
      <c r="F10" s="5"/>
      <c r="G10" s="92">
        <f t="shared" si="0"/>
        <v>0</v>
      </c>
      <c r="H10" s="74"/>
      <c r="I10" s="92">
        <f t="shared" si="1"/>
        <v>0</v>
      </c>
      <c r="J10" s="84"/>
    </row>
    <row r="11" spans="1:10" ht="31.5">
      <c r="A11" s="90" t="s">
        <v>22</v>
      </c>
      <c r="B11" s="102" t="s">
        <v>483</v>
      </c>
      <c r="C11" s="17" t="s">
        <v>484</v>
      </c>
      <c r="D11" s="29" t="s">
        <v>14</v>
      </c>
      <c r="E11" s="29">
        <v>100</v>
      </c>
      <c r="F11" s="5"/>
      <c r="G11" s="92">
        <f t="shared" si="0"/>
        <v>0</v>
      </c>
      <c r="H11" s="74"/>
      <c r="I11" s="92">
        <f t="shared" si="1"/>
        <v>0</v>
      </c>
      <c r="J11" s="9"/>
    </row>
    <row r="12" spans="1:10" ht="51.75" customHeight="1">
      <c r="A12" s="89" t="s">
        <v>23</v>
      </c>
      <c r="B12" s="102" t="s">
        <v>137</v>
      </c>
      <c r="C12" s="12" t="s">
        <v>138</v>
      </c>
      <c r="D12" s="29" t="s">
        <v>14</v>
      </c>
      <c r="E12" s="29">
        <v>10</v>
      </c>
      <c r="F12" s="5"/>
      <c r="G12" s="92">
        <f t="shared" si="0"/>
        <v>0</v>
      </c>
      <c r="H12" s="74"/>
      <c r="I12" s="92">
        <f t="shared" si="1"/>
        <v>0</v>
      </c>
      <c r="J12" s="9"/>
    </row>
    <row r="13" spans="1:10" ht="31.5">
      <c r="A13" s="90" t="s">
        <v>24</v>
      </c>
      <c r="B13" s="102" t="s">
        <v>486</v>
      </c>
      <c r="C13" s="12" t="s">
        <v>139</v>
      </c>
      <c r="D13" s="29" t="s">
        <v>14</v>
      </c>
      <c r="E13" s="29">
        <v>150</v>
      </c>
      <c r="F13" s="5"/>
      <c r="G13" s="92">
        <f t="shared" si="0"/>
        <v>0</v>
      </c>
      <c r="H13" s="74"/>
      <c r="I13" s="92">
        <f t="shared" si="1"/>
        <v>0</v>
      </c>
      <c r="J13" s="9"/>
    </row>
    <row r="14" spans="1:10" ht="47.25">
      <c r="A14" s="89" t="s">
        <v>26</v>
      </c>
      <c r="B14" s="102" t="s">
        <v>140</v>
      </c>
      <c r="C14" s="12" t="s">
        <v>141</v>
      </c>
      <c r="D14" s="29" t="s">
        <v>9</v>
      </c>
      <c r="E14" s="29">
        <v>30</v>
      </c>
      <c r="F14" s="5"/>
      <c r="G14" s="92">
        <f t="shared" si="0"/>
        <v>0</v>
      </c>
      <c r="H14" s="74"/>
      <c r="I14" s="92">
        <f t="shared" si="1"/>
        <v>0</v>
      </c>
      <c r="J14" s="9"/>
    </row>
    <row r="15" spans="1:10" ht="47.25">
      <c r="A15" s="90" t="s">
        <v>28</v>
      </c>
      <c r="B15" s="102" t="s">
        <v>142</v>
      </c>
      <c r="C15" s="12" t="s">
        <v>141</v>
      </c>
      <c r="D15" s="29" t="s">
        <v>9</v>
      </c>
      <c r="E15" s="29">
        <v>20</v>
      </c>
      <c r="F15" s="5"/>
      <c r="G15" s="92">
        <f t="shared" si="0"/>
        <v>0</v>
      </c>
      <c r="H15" s="74"/>
      <c r="I15" s="92">
        <f t="shared" si="1"/>
        <v>0</v>
      </c>
      <c r="J15" s="9"/>
    </row>
    <row r="16" spans="1:10" ht="63">
      <c r="A16" s="89" t="s">
        <v>30</v>
      </c>
      <c r="B16" s="102" t="s">
        <v>363</v>
      </c>
      <c r="C16" s="12" t="s">
        <v>143</v>
      </c>
      <c r="D16" s="29" t="s">
        <v>14</v>
      </c>
      <c r="E16" s="29">
        <v>9</v>
      </c>
      <c r="F16" s="5"/>
      <c r="G16" s="92">
        <f t="shared" si="0"/>
        <v>0</v>
      </c>
      <c r="H16" s="74"/>
      <c r="I16" s="92">
        <f t="shared" si="1"/>
        <v>0</v>
      </c>
      <c r="J16" s="9"/>
    </row>
    <row r="17" spans="1:10" ht="51.75" customHeight="1">
      <c r="A17" s="90" t="s">
        <v>31</v>
      </c>
      <c r="B17" s="102" t="s">
        <v>144</v>
      </c>
      <c r="C17" s="12" t="s">
        <v>141</v>
      </c>
      <c r="D17" s="29" t="s">
        <v>9</v>
      </c>
      <c r="E17" s="29">
        <v>25</v>
      </c>
      <c r="F17" s="5"/>
      <c r="G17" s="92">
        <f t="shared" si="0"/>
        <v>0</v>
      </c>
      <c r="H17" s="74"/>
      <c r="I17" s="92">
        <f t="shared" si="1"/>
        <v>0</v>
      </c>
      <c r="J17" s="9"/>
    </row>
    <row r="18" spans="1:10" ht="37.5" customHeight="1">
      <c r="A18" s="89" t="s">
        <v>33</v>
      </c>
      <c r="B18" s="200" t="s">
        <v>145</v>
      </c>
      <c r="C18" s="204" t="s">
        <v>146</v>
      </c>
      <c r="D18" s="29" t="s">
        <v>14</v>
      </c>
      <c r="E18" s="29">
        <v>40</v>
      </c>
      <c r="F18" s="5"/>
      <c r="G18" s="92">
        <f t="shared" si="0"/>
        <v>0</v>
      </c>
      <c r="H18" s="74"/>
      <c r="I18" s="92">
        <f t="shared" si="1"/>
        <v>0</v>
      </c>
      <c r="J18" s="9"/>
    </row>
    <row r="19" spans="1:10" ht="37.5" customHeight="1">
      <c r="A19" s="90" t="s">
        <v>34</v>
      </c>
      <c r="B19" s="200" t="s">
        <v>212</v>
      </c>
      <c r="C19" s="201" t="s">
        <v>213</v>
      </c>
      <c r="D19" s="29" t="s">
        <v>147</v>
      </c>
      <c r="E19" s="29">
        <v>20</v>
      </c>
      <c r="F19" s="83"/>
      <c r="G19" s="92">
        <f t="shared" si="0"/>
        <v>0</v>
      </c>
      <c r="H19" s="74"/>
      <c r="I19" s="92">
        <f t="shared" si="1"/>
        <v>0</v>
      </c>
      <c r="J19" s="84"/>
    </row>
    <row r="20" spans="1:10" ht="37.5" customHeight="1">
      <c r="A20" s="89" t="s">
        <v>35</v>
      </c>
      <c r="B20" s="102" t="s">
        <v>353</v>
      </c>
      <c r="C20" s="12" t="s">
        <v>257</v>
      </c>
      <c r="D20" s="29" t="s">
        <v>14</v>
      </c>
      <c r="E20" s="29">
        <v>100</v>
      </c>
      <c r="F20" s="83"/>
      <c r="G20" s="92">
        <f t="shared" si="0"/>
        <v>0</v>
      </c>
      <c r="H20" s="74"/>
      <c r="I20" s="92">
        <f t="shared" si="1"/>
        <v>0</v>
      </c>
      <c r="J20" s="9"/>
    </row>
    <row r="21" spans="1:10" ht="66" customHeight="1">
      <c r="A21" s="90" t="s">
        <v>36</v>
      </c>
      <c r="B21" s="202" t="s">
        <v>148</v>
      </c>
      <c r="C21" s="201" t="s">
        <v>149</v>
      </c>
      <c r="D21" s="29" t="s">
        <v>14</v>
      </c>
      <c r="E21" s="29">
        <v>20</v>
      </c>
      <c r="F21" s="83"/>
      <c r="G21" s="92">
        <f t="shared" si="0"/>
        <v>0</v>
      </c>
      <c r="H21" s="74"/>
      <c r="I21" s="92">
        <f t="shared" si="1"/>
        <v>0</v>
      </c>
      <c r="J21" s="84"/>
    </row>
    <row r="22" spans="1:10" ht="37.5" customHeight="1">
      <c r="A22" s="89" t="s">
        <v>38</v>
      </c>
      <c r="B22" s="102" t="s">
        <v>214</v>
      </c>
      <c r="C22" s="12" t="s">
        <v>213</v>
      </c>
      <c r="D22" s="29" t="s">
        <v>147</v>
      </c>
      <c r="E22" s="29">
        <v>15</v>
      </c>
      <c r="F22" s="5"/>
      <c r="G22" s="92">
        <f t="shared" si="0"/>
        <v>0</v>
      </c>
      <c r="H22" s="74"/>
      <c r="I22" s="92">
        <f t="shared" si="1"/>
        <v>0</v>
      </c>
      <c r="J22" s="9"/>
    </row>
    <row r="23" spans="1:10" ht="78.75" customHeight="1">
      <c r="A23" s="90" t="s">
        <v>39</v>
      </c>
      <c r="B23" s="102" t="s">
        <v>301</v>
      </c>
      <c r="C23" s="12" t="s">
        <v>302</v>
      </c>
      <c r="D23" s="29" t="s">
        <v>14</v>
      </c>
      <c r="E23" s="29">
        <v>9</v>
      </c>
      <c r="F23" s="83"/>
      <c r="G23" s="92">
        <f t="shared" si="0"/>
        <v>0</v>
      </c>
      <c r="H23" s="74"/>
      <c r="I23" s="92">
        <f t="shared" si="1"/>
        <v>0</v>
      </c>
      <c r="J23" s="84"/>
    </row>
    <row r="24" spans="1:10" ht="51.75" customHeight="1">
      <c r="A24" s="89" t="s">
        <v>41</v>
      </c>
      <c r="B24" s="102" t="s">
        <v>150</v>
      </c>
      <c r="C24" s="12" t="s">
        <v>151</v>
      </c>
      <c r="D24" s="29" t="s">
        <v>14</v>
      </c>
      <c r="E24" s="29">
        <v>40</v>
      </c>
      <c r="F24" s="5"/>
      <c r="G24" s="92">
        <f t="shared" si="0"/>
        <v>0</v>
      </c>
      <c r="H24" s="74"/>
      <c r="I24" s="92">
        <f t="shared" si="1"/>
        <v>0</v>
      </c>
      <c r="J24" s="9"/>
    </row>
    <row r="25" spans="1:10" ht="37.5" customHeight="1">
      <c r="A25" s="90" t="s">
        <v>42</v>
      </c>
      <c r="B25" s="102" t="s">
        <v>152</v>
      </c>
      <c r="C25" s="12" t="s">
        <v>153</v>
      </c>
      <c r="D25" s="29" t="s">
        <v>14</v>
      </c>
      <c r="E25" s="29">
        <v>5</v>
      </c>
      <c r="F25" s="5"/>
      <c r="G25" s="92">
        <f t="shared" si="0"/>
        <v>0</v>
      </c>
      <c r="H25" s="74"/>
      <c r="I25" s="92">
        <f t="shared" si="1"/>
        <v>0</v>
      </c>
      <c r="J25" s="9"/>
    </row>
    <row r="26" spans="1:10" ht="37.5" customHeight="1">
      <c r="A26" s="89" t="s">
        <v>43</v>
      </c>
      <c r="B26" s="102" t="s">
        <v>258</v>
      </c>
      <c r="C26" s="12" t="s">
        <v>154</v>
      </c>
      <c r="D26" s="29" t="s">
        <v>14</v>
      </c>
      <c r="E26" s="29">
        <v>6</v>
      </c>
      <c r="F26" s="5"/>
      <c r="G26" s="92">
        <f t="shared" si="0"/>
        <v>0</v>
      </c>
      <c r="H26" s="74"/>
      <c r="I26" s="92">
        <f t="shared" si="1"/>
        <v>0</v>
      </c>
      <c r="J26" s="9"/>
    </row>
    <row r="27" spans="1:10" s="120" customFormat="1" ht="37.5" customHeight="1">
      <c r="A27" s="90" t="s">
        <v>44</v>
      </c>
      <c r="B27" s="102" t="s">
        <v>155</v>
      </c>
      <c r="C27" s="102" t="s">
        <v>156</v>
      </c>
      <c r="D27" s="29" t="s">
        <v>14</v>
      </c>
      <c r="E27" s="29">
        <v>5</v>
      </c>
      <c r="F27" s="5"/>
      <c r="G27" s="92">
        <f t="shared" si="0"/>
        <v>0</v>
      </c>
      <c r="H27" s="74"/>
      <c r="I27" s="92">
        <f t="shared" si="1"/>
        <v>0</v>
      </c>
      <c r="J27" s="9"/>
    </row>
    <row r="28" spans="1:10" ht="31.5">
      <c r="A28" s="89" t="s">
        <v>77</v>
      </c>
      <c r="B28" s="102" t="s">
        <v>239</v>
      </c>
      <c r="C28" s="12" t="s">
        <v>247</v>
      </c>
      <c r="D28" s="29" t="s">
        <v>14</v>
      </c>
      <c r="E28" s="29">
        <v>100</v>
      </c>
      <c r="F28" s="121"/>
      <c r="G28" s="92">
        <f t="shared" si="0"/>
        <v>0</v>
      </c>
      <c r="H28" s="74"/>
      <c r="I28" s="92">
        <f t="shared" si="1"/>
        <v>0</v>
      </c>
      <c r="J28" s="122"/>
    </row>
    <row r="29" spans="1:10" ht="72" customHeight="1">
      <c r="A29" s="90" t="s">
        <v>78</v>
      </c>
      <c r="B29" s="102" t="s">
        <v>157</v>
      </c>
      <c r="C29" s="12" t="s">
        <v>158</v>
      </c>
      <c r="D29" s="29" t="s">
        <v>14</v>
      </c>
      <c r="E29" s="29">
        <v>60</v>
      </c>
      <c r="F29" s="86"/>
      <c r="G29" s="92">
        <f t="shared" si="0"/>
        <v>0</v>
      </c>
      <c r="H29" s="74"/>
      <c r="I29" s="92">
        <f t="shared" si="1"/>
        <v>0</v>
      </c>
      <c r="J29" s="87"/>
    </row>
    <row r="30" spans="1:10" ht="51.75" customHeight="1">
      <c r="A30" s="89" t="s">
        <v>79</v>
      </c>
      <c r="B30" s="102" t="s">
        <v>159</v>
      </c>
      <c r="C30" s="12" t="s">
        <v>160</v>
      </c>
      <c r="D30" s="29" t="s">
        <v>9</v>
      </c>
      <c r="E30" s="29">
        <v>10</v>
      </c>
      <c r="F30" s="5"/>
      <c r="G30" s="92">
        <f t="shared" si="0"/>
        <v>0</v>
      </c>
      <c r="H30" s="74"/>
      <c r="I30" s="92">
        <f t="shared" si="1"/>
        <v>0</v>
      </c>
      <c r="J30" s="9"/>
    </row>
    <row r="31" spans="1:10" ht="47.25">
      <c r="A31" s="90" t="s">
        <v>81</v>
      </c>
      <c r="B31" s="102" t="s">
        <v>161</v>
      </c>
      <c r="C31" s="12" t="s">
        <v>162</v>
      </c>
      <c r="D31" s="29" t="s">
        <v>147</v>
      </c>
      <c r="E31" s="29">
        <v>50</v>
      </c>
      <c r="F31" s="5"/>
      <c r="G31" s="92">
        <f t="shared" si="0"/>
        <v>0</v>
      </c>
      <c r="H31" s="74"/>
      <c r="I31" s="92">
        <f t="shared" si="1"/>
        <v>0</v>
      </c>
      <c r="J31" s="9"/>
    </row>
    <row r="32" spans="1:10" ht="45">
      <c r="A32" s="89" t="s">
        <v>84</v>
      </c>
      <c r="B32" s="102" t="s">
        <v>163</v>
      </c>
      <c r="C32" s="203" t="s">
        <v>164</v>
      </c>
      <c r="D32" s="29" t="s">
        <v>9</v>
      </c>
      <c r="E32" s="29">
        <v>30</v>
      </c>
      <c r="F32" s="5"/>
      <c r="G32" s="92">
        <f t="shared" si="0"/>
        <v>0</v>
      </c>
      <c r="H32" s="74"/>
      <c r="I32" s="92">
        <f t="shared" si="1"/>
        <v>0</v>
      </c>
      <c r="J32" s="9"/>
    </row>
    <row r="33" spans="1:10" ht="47.25">
      <c r="A33" s="90" t="s">
        <v>86</v>
      </c>
      <c r="B33" s="102" t="s">
        <v>165</v>
      </c>
      <c r="C33" s="12" t="s">
        <v>166</v>
      </c>
      <c r="D33" s="29" t="s">
        <v>9</v>
      </c>
      <c r="E33" s="29">
        <v>30</v>
      </c>
      <c r="F33" s="5"/>
      <c r="G33" s="92">
        <f t="shared" si="0"/>
        <v>0</v>
      </c>
      <c r="H33" s="74"/>
      <c r="I33" s="92">
        <f t="shared" si="1"/>
        <v>0</v>
      </c>
      <c r="J33" s="9"/>
    </row>
    <row r="34" spans="1:10" ht="47.25">
      <c r="A34" s="89" t="s">
        <v>88</v>
      </c>
      <c r="B34" s="102" t="s">
        <v>167</v>
      </c>
      <c r="C34" s="12" t="s">
        <v>168</v>
      </c>
      <c r="D34" s="29" t="s">
        <v>14</v>
      </c>
      <c r="E34" s="29">
        <v>15</v>
      </c>
      <c r="F34" s="5"/>
      <c r="G34" s="92">
        <f t="shared" si="0"/>
        <v>0</v>
      </c>
      <c r="H34" s="74"/>
      <c r="I34" s="92">
        <f t="shared" si="1"/>
        <v>0</v>
      </c>
      <c r="J34" s="9"/>
    </row>
    <row r="35" spans="1:10" ht="38.25" customHeight="1">
      <c r="A35" s="90" t="s">
        <v>90</v>
      </c>
      <c r="B35" s="102" t="s">
        <v>169</v>
      </c>
      <c r="C35" s="12" t="s">
        <v>170</v>
      </c>
      <c r="D35" s="29" t="s">
        <v>147</v>
      </c>
      <c r="E35" s="29">
        <v>15</v>
      </c>
      <c r="F35" s="5"/>
      <c r="G35" s="92">
        <f t="shared" si="0"/>
        <v>0</v>
      </c>
      <c r="H35" s="74"/>
      <c r="I35" s="92">
        <f t="shared" si="1"/>
        <v>0</v>
      </c>
      <c r="J35" s="9"/>
    </row>
    <row r="36" spans="1:10" ht="47.25">
      <c r="A36" s="89" t="s">
        <v>91</v>
      </c>
      <c r="B36" s="102" t="s">
        <v>171</v>
      </c>
      <c r="C36" s="12" t="s">
        <v>172</v>
      </c>
      <c r="D36" s="29" t="s">
        <v>14</v>
      </c>
      <c r="E36" s="29">
        <v>20</v>
      </c>
      <c r="F36" s="5"/>
      <c r="G36" s="92">
        <f t="shared" si="0"/>
        <v>0</v>
      </c>
      <c r="H36" s="74"/>
      <c r="I36" s="92">
        <f t="shared" si="1"/>
        <v>0</v>
      </c>
      <c r="J36" s="9"/>
    </row>
    <row r="37" spans="1:10" ht="47.25">
      <c r="A37" s="90" t="s">
        <v>92</v>
      </c>
      <c r="B37" s="102" t="s">
        <v>173</v>
      </c>
      <c r="C37" s="12" t="s">
        <v>174</v>
      </c>
      <c r="D37" s="29" t="s">
        <v>14</v>
      </c>
      <c r="E37" s="29">
        <v>300</v>
      </c>
      <c r="F37" s="5"/>
      <c r="G37" s="92">
        <f t="shared" si="0"/>
        <v>0</v>
      </c>
      <c r="H37" s="74"/>
      <c r="I37" s="92">
        <f t="shared" si="1"/>
        <v>0</v>
      </c>
      <c r="J37" s="9"/>
    </row>
    <row r="38" spans="1:10" ht="47.25">
      <c r="A38" s="89" t="s">
        <v>93</v>
      </c>
      <c r="B38" s="3" t="s">
        <v>173</v>
      </c>
      <c r="C38" s="17" t="s">
        <v>174</v>
      </c>
      <c r="D38" s="4" t="s">
        <v>14</v>
      </c>
      <c r="E38" s="4">
        <v>300</v>
      </c>
      <c r="F38" s="5"/>
      <c r="G38" s="92">
        <f t="shared" si="0"/>
        <v>0</v>
      </c>
      <c r="H38" s="74"/>
      <c r="I38" s="92">
        <f t="shared" si="1"/>
        <v>0</v>
      </c>
      <c r="J38" s="9"/>
    </row>
    <row r="39" spans="1:10" ht="54.75" customHeight="1">
      <c r="A39" s="77"/>
      <c r="B39" s="78"/>
      <c r="C39" s="71"/>
      <c r="D39" s="71"/>
      <c r="E39" s="71"/>
      <c r="F39" s="112" t="s">
        <v>210</v>
      </c>
      <c r="G39" s="93">
        <f>SUM(G6:G38)</f>
        <v>0</v>
      </c>
      <c r="H39" s="63"/>
      <c r="I39" s="91">
        <f>SUM(I6:I38)</f>
        <v>0</v>
      </c>
      <c r="J39" s="73"/>
    </row>
    <row r="41" spans="1:10">
      <c r="B41" s="115"/>
      <c r="C41" s="119"/>
    </row>
    <row r="42" spans="1:10">
      <c r="B42" s="211"/>
      <c r="C42" s="211"/>
      <c r="F42" s="210" t="s">
        <v>270</v>
      </c>
      <c r="G42" s="210"/>
      <c r="H42" s="210"/>
      <c r="I42" s="210"/>
      <c r="J42" s="210"/>
    </row>
    <row r="43" spans="1:10">
      <c r="B43" s="115"/>
      <c r="C43" s="115"/>
    </row>
    <row r="52" ht="39.75" customHeight="1"/>
  </sheetData>
  <mergeCells count="6">
    <mergeCell ref="A1:J1"/>
    <mergeCell ref="A2:J2"/>
    <mergeCell ref="A3:J3"/>
    <mergeCell ref="A4:J4"/>
    <mergeCell ref="F42:J42"/>
    <mergeCell ref="B42:C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rowBreaks count="2" manualBreakCount="2">
    <brk id="15" max="8" man="1"/>
    <brk id="27" max="8" man="1"/>
  </row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P1_Jajka</vt:lpstr>
      <vt:lpstr>Arkusz1</vt:lpstr>
      <vt:lpstr>P2_Mrożonki i ryby</vt:lpstr>
      <vt:lpstr>P3_Mleko</vt:lpstr>
      <vt:lpstr>P4_Mięso i wędliny</vt:lpstr>
      <vt:lpstr>P5_Drób</vt:lpstr>
      <vt:lpstr>P6_Pieczywa</vt:lpstr>
      <vt:lpstr>P7_Art.spożywcze</vt:lpstr>
      <vt:lpstr>P8_Świeże warzywa i owoce</vt:lpstr>
      <vt:lpstr>P1_Jajka!Obszar_wydruku</vt:lpstr>
      <vt:lpstr>'P2_Mrożonki i ryby'!Obszar_wydruku</vt:lpstr>
      <vt:lpstr>P3_Mleko!Obszar_wydruku</vt:lpstr>
      <vt:lpstr>'P4_Mięso i wędliny'!Obszar_wydruku</vt:lpstr>
      <vt:lpstr>P5_Drób!Obszar_wydruku</vt:lpstr>
      <vt:lpstr>P6_Pieczywa!Obszar_wydruku</vt:lpstr>
      <vt:lpstr>P7_Art.spożywcze!Obszar_wydruku</vt:lpstr>
      <vt:lpstr>'P8_Świeże warzywa i owoce'!Obszar_wydruku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user</cp:lastModifiedBy>
  <cp:lastPrinted>2024-10-19T21:24:22Z</cp:lastPrinted>
  <dcterms:created xsi:type="dcterms:W3CDTF">2020-03-22T18:28:00Z</dcterms:created>
  <dcterms:modified xsi:type="dcterms:W3CDTF">2024-10-21T08:49:13Z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1045-11.2.0.9453</vt:lpwstr>
  </property>
</Properties>
</file>