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ZADANIA INWESTYCYJNE\21 SSRP DŁUGA GOŚLINA_760607\03_FAZA REALIZACYJNA\02 PRZETARG WRB\5_dokumenty do wniosku zakupowego\3. finalne dokumenty\załączniki do Umowy\"/>
    </mc:Choice>
  </mc:AlternateContent>
  <xr:revisionPtr revIDLastSave="0" documentId="13_ncr:1_{0678FA25-AFEC-4DF9-B1AE-4DDDA731D0B0}" xr6:coauthVersionLast="47" xr6:coauthVersionMax="47" xr10:uidLastSave="{00000000-0000-0000-0000-000000000000}"/>
  <bookViews>
    <workbookView xWindow="-120" yWindow="-120" windowWidth="29040" windowHeight="16440" xr2:uid="{00000000-000D-0000-FFFF-FFFF00000000}"/>
  </bookViews>
  <sheets>
    <sheet name="Arkusz1" sheetId="1" r:id="rId1"/>
    <sheet name="Arkusz2" sheetId="2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1" l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6" i="1"/>
  <c r="G39" i="1" l="1"/>
  <c r="Y44" i="1"/>
  <c r="F39" i="1"/>
  <c r="B10" i="2" l="1"/>
</calcChain>
</file>

<file path=xl/sharedStrings.xml><?xml version="1.0" encoding="utf-8"?>
<sst xmlns="http://schemas.openxmlformats.org/spreadsheetml/2006/main" count="155" uniqueCount="96">
  <si>
    <t>Miesiąc realizacji Umowy</t>
  </si>
  <si>
    <t>Podpis Wykonawcy:</t>
  </si>
  <si>
    <t>data:</t>
  </si>
  <si>
    <t>Razem Wartość Netto:</t>
  </si>
  <si>
    <t>projektowanie</t>
  </si>
  <si>
    <t>NA</t>
  </si>
  <si>
    <t>obsluga iwnestycji</t>
  </si>
  <si>
    <t>agregaty</t>
  </si>
  <si>
    <t>roboty i materialy</t>
  </si>
  <si>
    <t>rezerwa</t>
  </si>
  <si>
    <t>Nazwa Kaminia Milowego</t>
  </si>
  <si>
    <t>Wynagrodzenie
[PLN]</t>
  </si>
  <si>
    <t>Wartość % Umowy</t>
  </si>
  <si>
    <t>Próby hydrauliczne</t>
  </si>
  <si>
    <t>Budowa SSRP Długa Goślina</t>
  </si>
  <si>
    <t>Zakres Kamienia Milowego</t>
  </si>
  <si>
    <t>Dokument potwierdzający wykonanie Kamienia Milowego</t>
  </si>
  <si>
    <t>Warunki uznania zapłaty</t>
  </si>
  <si>
    <t>Rozpoczęcie Budowy</t>
  </si>
  <si>
    <t>Realizacja przyłącza elektroenergetycznego</t>
  </si>
  <si>
    <t>Odbiór Techniczny</t>
  </si>
  <si>
    <t>Zagospodarowanie terenu</t>
  </si>
  <si>
    <t>Odbbiór Końcowy</t>
  </si>
  <si>
    <t>SUMA:</t>
  </si>
  <si>
    <t>Pozytywny protokół Odbioru Technicznego</t>
  </si>
  <si>
    <t>Pozytywny protokół Odbioru Końcowego</t>
  </si>
  <si>
    <t>Przeprowadzenie Odbioru Technicznego.</t>
  </si>
  <si>
    <t>Wykonanie wszystkich czynności wynikających z Umowy.</t>
  </si>
  <si>
    <t>Zewnętrzne instalacje międzyobiektowe</t>
  </si>
  <si>
    <t>1. droga wewnętrzna 
2. chodniki
3. nawierzchnia nieutwardzona
4. ogrodzenie</t>
  </si>
  <si>
    <t>SEOO</t>
  </si>
  <si>
    <t>Numer Kamienia Milowego (Nr KM)</t>
  </si>
  <si>
    <t>Odbiór Eksploatacyjny</t>
  </si>
  <si>
    <t>Przeprowadzenie Odbioru Eksploatacyjnego</t>
  </si>
  <si>
    <t>Pozytywny protokół Odbioru Eksploatacyjnego</t>
  </si>
  <si>
    <t>Bateria filtrów - technologia</t>
  </si>
  <si>
    <t>Układ podgrzewaczy gazu - technologia</t>
  </si>
  <si>
    <t>Kontener pomiarowni - technologia</t>
  </si>
  <si>
    <t>Kontener układu regulacji - technologia</t>
  </si>
  <si>
    <t>Kontener Układu redukcyjnego do agregatu prądotwórczego i kotłowni - technologia</t>
  </si>
  <si>
    <t>Kontener kotłowni - technologia</t>
  </si>
  <si>
    <t>Zespół Zaporowo-Upustowy DN500 MOP 8,4 MPa - WYLOTOWY - technologia</t>
  </si>
  <si>
    <t>Roboty technologiczne dot. obiektu "Bateria filtrów"</t>
  </si>
  <si>
    <t>Prace prefabrykacyjne dot. obiektu "Bateria filtrów"</t>
  </si>
  <si>
    <t>Roboty technologiczne dot. obiektu "Układ podgrzewaczy gazu"</t>
  </si>
  <si>
    <t>Prace prefabrykacyjne dot. obiektu  "Układ podgrzewaczy gazu"</t>
  </si>
  <si>
    <t>Roboty technologiczne dot. obiektu "Kontener pomiarowni"</t>
  </si>
  <si>
    <t>Prace prefabrykacyjne dot. obiektu "Kontener pomiarowni"</t>
  </si>
  <si>
    <t>Roboty technologiczne dot. obiektu "Kontener układu regulacji"</t>
  </si>
  <si>
    <t>Prace prefabrykacyjne dot. obiektu "Kontener układu regulacji"</t>
  </si>
  <si>
    <t>Roboty technologiczne dot. obiektu "Kontener kotłowni"</t>
  </si>
  <si>
    <t>Prace prefabrykacyjne dot. obiektu "Kontener kotłowni"</t>
  </si>
  <si>
    <t>Roboty technologiczne na ZZU DN500 MOP 8,4 MPa WYLOTOWY.</t>
  </si>
  <si>
    <t>Prace prefabrykacyjne na ZZU DN500 MOP 8,4 MPa WYLOTOWY.</t>
  </si>
  <si>
    <t>Zespół Zaporowo-Upustowy DN500 MOP 8,4 MPa - WYLOTOWY - prace prefabrykacyjne*</t>
  </si>
  <si>
    <t>Kontener kotłowni - prace prefabrykacyjne*</t>
  </si>
  <si>
    <t>Kontener układu regulacji - prace prefabrykacyjne*</t>
  </si>
  <si>
    <t>Kontener pomiarowni - prace prefabrykacyjne*</t>
  </si>
  <si>
    <t>Układ podgrzewaczy gazu - prace prefabrykacyjne*</t>
  </si>
  <si>
    <t>Bateria filtrów - prace prefabrykacyjne*</t>
  </si>
  <si>
    <t>Układ włączeniowy DN500 MOP 8,4 Mpa wraz z gazociągiem przyłączeniowym</t>
  </si>
  <si>
    <t>Realizacja wszystkich instalacji elektrycznych - zarówno w obiektach, jak i instalacji międzyobiektowych.</t>
  </si>
  <si>
    <t>Realizacja wszystkich instalacji AKP - zarówno w obiektach, jak i instalacji międzyobiektowych - w tym szaf.</t>
  </si>
  <si>
    <t>Zespół Zaporowo-Upustowy DN500 MOP 8,4 MPa - WLOTOWY</t>
  </si>
  <si>
    <t>Kontener AKP</t>
  </si>
  <si>
    <t>Kontener chromatografu</t>
  </si>
  <si>
    <t>Kontener układu regulacji - prace konstrukcyjno-budowlane</t>
  </si>
  <si>
    <t>Roboty konstrukcyjno-budowlane dot. obiektu "Kontener układu regulacji"</t>
  </si>
  <si>
    <t>Roboty konstrukcyjno-budowlane dot. obiektu  "Kontener pomiarowni"</t>
  </si>
  <si>
    <t>Kontener pomiarowni - prace konstrukcyjno-budowlane</t>
  </si>
  <si>
    <t>Układ podgrzewaczy gazu - prace konstrukcyjno-budowlane</t>
  </si>
  <si>
    <t>Roboty konstrukcyjno-budowlane dot. obiektu  "Układ podgrzewaczy gazu"</t>
  </si>
  <si>
    <t>Kontener kotłowni - prace konstrukcyjno-budowlane</t>
  </si>
  <si>
    <t>Roboty konstrukcyjno-budowlane dot. obiektu "Kontener kotłowni"</t>
  </si>
  <si>
    <t xml:space="preserve">1. gazociągi międzyobiektowe
2. prace hermetyczne
3. odwodnienie terenu
</t>
  </si>
  <si>
    <t>Dokumenty potwierdzające realizację prac, zatwierdzone przez Inspektora Nadzoru i/lub Zamawiającego. Protokoły odbioru potwierdzające wykonanie prac składających się na zakres KM, zostaną ustalone na etapie ustalania treści PZJ i PKiB.</t>
  </si>
  <si>
    <t>Instalacje elektryczne w obiektach oraz elektryczne instalacje międzyobiektowe</t>
  </si>
  <si>
    <t>Instalacje AKP w obiektach oraz międzyobiektowe instalacje AKP (w tym szafy)</t>
  </si>
  <si>
    <t>Przeprowadzenie z wynikiem pozytywnym prób ciśnieniowych gazoągu przyłączeniowego, jak i całej stacji.</t>
  </si>
  <si>
    <t>PZJ, PKiB, Plan zakupów, Plan BIOZ, Harmonogram Bazowy, Uznanie Technologii Spawania, Plan Spawania, Przekazanie terenu budowy, Obsługa saperska</t>
  </si>
  <si>
    <t>PLAN ZASAD PŁATNOŚCI</t>
  </si>
  <si>
    <t>1. Wykonanie i odebranie wszystkich czynności składających się na Kamień Milowy.
2. Kamień płatny jednorazowo.</t>
  </si>
  <si>
    <t>1. Wykonanie i odebranie  czynności składających się na Kamień Milowy.
Kamień płatny częściowo.
2. Kamień płatny w Częściach. Części Kamienia Milowego płatne w wysokości ceny zakupu materiału wynikającej z faktury dostawcy w ilości niezbędnej do realizacji Umowy, do łącznej wartości tej częsci Kamienia Milowego.</t>
  </si>
  <si>
    <t>1. Wykonanie i odebranie wszystkich czynności składających się na Kamień Milowy.
2. Kamień płatny częściowo:
- gazociągi międzyobiektowe - 1 %
- prace hermetyczne - 1 %
- odwodnienie terenu - 1%</t>
  </si>
  <si>
    <t>1. Wykonanie i odebranie wszystkich czynności składających się na Kamień Milowy.
2. Kamień płatny częściowo:
- próba dla gazociągu przyłączeniowego - 20%
- próba dla całego obiektu - 80%</t>
  </si>
  <si>
    <t>Realizacja systemu elektronicznej ochrony obiektu wraz z urządzeniami towarzyszącymi</t>
  </si>
  <si>
    <t>Realizacja  obejmująca m.in. Prace technologiczne, prace konstrukcyjnobudowlane, prace prefabrykacyjne.</t>
  </si>
  <si>
    <t>Realizacja  obejmująca m.in. Prace technologiczne, prace konstrukcyjno-budowlane, prace prefabrykacyjne.</t>
  </si>
  <si>
    <t>Realizacja  obejmująca m.in. Prace technologiczne, prace włączeniowe, prace ogólnobudowlane, prace prefabrykacyjne, wykopy, układkę, zasypkę.</t>
  </si>
  <si>
    <t>Realizacja przyłącza elektroenergetycznego.</t>
  </si>
  <si>
    <t>Dostawy Kluczowe niezbędne do realizacji Inwestycji, w szczególności:
1.gazomierze ultradźwiękowe DN300-4szt
2. chromatograf z higrometrem - 1 szt
3. zawory szybkozamykające (DN200-8 szt; DN250-4 szt;)
4. zawory regulacyjne DN250 wraz z odpowiednim napędem (jeśli wymagany) -2 szt
5. filtroseparatory DN250 - 3 szt
6. zawory kulowe DN200 i wyżej wraz z odpowiednim napędem (jeśli wymagany) (28 szt)
7. podgrzewacze gazu - 4 szt.
8. zawór zwrotny DN400 - 2 szt. 
9. agregat prądotwórczy - 1 szt.
10. inne, za zgodą Zamawiającego.</t>
  </si>
  <si>
    <t>Dokumenty potwierdzające realizację prac, zatwierdzone przez Inspektora Nadzoru i/lub Zamawiającego. Protokoły odbioru potwierdzające wykonanie prac składających się na zakres KM, zostaną ustalone na etapie ustalania treści PZJ i PKiB.
Oprócz powyższego należy przedstawić m.in.:
- potwierdzenie przejęcia przez Zamawiajacego w drodze cesji uprawnień i wierzytelności z umowy dostawy
- zatwierdzoną i przedłożoną do Zamawiającego podpisaną umowę na Dostawy Kluczowe  w zakresie KM
- podpisany pozytywny Protokół Odbioru Dostaw Kluczowych
- wystawioną prawidłowo fakturę dostawcy dotyczącą zakupu  Dostawy Kluczowej,  zgodnie z umową dostawy</t>
  </si>
  <si>
    <t>** w przypadku gdy suma płatności częściowych dla tego KM nie wyczerpuje pełnej kwoty wskazanej w kolumnie: "Wynagrodzenie [PLN]", pozostała kwota wynagrodzenia za ten KM będzie rozliczona wraz z rozliczeniem KM nr 31: Odbiór Techniczny</t>
  </si>
  <si>
    <t>* w przypadku braku prefabrykacji, kwota będzie rozliczona wraz z rozliczeniem KM nr 31: Odbiór Techniczny</t>
  </si>
  <si>
    <t>Dostawy Kluczowe**</t>
  </si>
  <si>
    <t>Załącznik nr 14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</si>
</sst>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\ &quot;zł&quot;"/>
  </numFmts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Century Gothic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9"/>
      <color theme="1"/>
      <name val="Century Gothic"/>
      <family val="2"/>
      <charset val="238"/>
    </font>
    <font>
      <b/>
      <sz val="11"/>
      <color theme="1"/>
      <name val="Century Gothic"/>
      <family val="2"/>
      <charset val="238"/>
    </font>
    <font>
      <sz val="8"/>
      <color theme="1"/>
      <name val="Century Gothic"/>
      <family val="2"/>
      <charset val="238"/>
    </font>
    <font>
      <sz val="6"/>
      <color rgb="FF4F81BD"/>
      <name val="Century Gothic"/>
      <family val="2"/>
      <charset val="238"/>
    </font>
    <font>
      <b/>
      <u/>
      <sz val="9"/>
      <color rgb="FF008080"/>
      <name val="Century Gothic"/>
      <family val="2"/>
      <charset val="238"/>
    </font>
    <font>
      <sz val="11"/>
      <color theme="1"/>
      <name val="Century Gothic"/>
      <family val="2"/>
      <charset val="238"/>
    </font>
    <font>
      <sz val="10"/>
      <color theme="1"/>
      <name val="Century Gothic"/>
      <family val="2"/>
      <charset val="238"/>
    </font>
    <font>
      <b/>
      <sz val="12"/>
      <color theme="1"/>
      <name val="Century Gothic"/>
      <family val="2"/>
      <charset val="238"/>
    </font>
    <font>
      <b/>
      <sz val="16"/>
      <color theme="1"/>
      <name val="Century Gothic"/>
      <family val="2"/>
      <charset val="238"/>
    </font>
    <font>
      <sz val="6"/>
      <name val="Century Gothic"/>
      <family val="2"/>
      <charset val="238"/>
    </font>
    <font>
      <b/>
      <sz val="8"/>
      <color theme="1"/>
      <name val="Century Gothic"/>
      <family val="2"/>
      <charset val="238"/>
    </font>
    <font>
      <b/>
      <sz val="8"/>
      <name val="Century Gothic"/>
      <family val="2"/>
      <charset val="238"/>
    </font>
    <font>
      <sz val="8"/>
      <name val="Calibri"/>
      <family val="2"/>
      <charset val="238"/>
      <scheme val="minor"/>
    </font>
    <font>
      <b/>
      <sz val="11"/>
      <color theme="1" tint="0.499984740745262"/>
      <name val="Calibri"/>
      <family val="2"/>
      <charset val="238"/>
      <scheme val="minor"/>
    </font>
    <font>
      <i/>
      <sz val="8"/>
      <color theme="1" tint="0.499984740745262"/>
      <name val="Century Gothic"/>
      <family val="2"/>
      <charset val="238"/>
    </font>
    <font>
      <b/>
      <sz val="18"/>
      <color theme="1"/>
      <name val="Century Gothic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D99594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6">
    <xf numFmtId="0" fontId="0" fillId="0" borderId="0" xfId="0"/>
    <xf numFmtId="0" fontId="3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10" fillId="3" borderId="1" xfId="0" applyFont="1" applyFill="1" applyBorder="1" applyAlignment="1">
      <alignment horizontal="center" vertical="center" wrapText="1"/>
    </xf>
    <xf numFmtId="3" fontId="0" fillId="0" borderId="0" xfId="0" applyNumberFormat="1"/>
    <xf numFmtId="0" fontId="0" fillId="0" borderId="0" xfId="0" applyAlignment="1">
      <alignment horizontal="center"/>
    </xf>
    <xf numFmtId="44" fontId="13" fillId="0" borderId="1" xfId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7" fillId="0" borderId="0" xfId="0" applyFont="1" applyAlignment="1">
      <alignment horizontal="center"/>
    </xf>
    <xf numFmtId="44" fontId="17" fillId="0" borderId="0" xfId="0" applyNumberFormat="1" applyFont="1"/>
    <xf numFmtId="44" fontId="18" fillId="0" borderId="1" xfId="0" applyNumberFormat="1" applyFont="1" applyBorder="1" applyAlignment="1">
      <alignment horizontal="center" vertical="center" wrapText="1"/>
    </xf>
    <xf numFmtId="10" fontId="14" fillId="0" borderId="1" xfId="2" applyNumberFormat="1" applyFont="1" applyBorder="1" applyAlignment="1">
      <alignment horizontal="center" vertical="center" wrapText="1"/>
    </xf>
    <xf numFmtId="10" fontId="15" fillId="0" borderId="1" xfId="2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0" fontId="15" fillId="0" borderId="1" xfId="2" applyNumberFormat="1" applyFont="1" applyBorder="1" applyAlignment="1">
      <alignment horizontal="center" wrapText="1"/>
    </xf>
    <xf numFmtId="44" fontId="3" fillId="0" borderId="1" xfId="0" applyNumberFormat="1" applyFont="1" applyBorder="1" applyAlignment="1">
      <alignment vertical="center" wrapText="1"/>
    </xf>
    <xf numFmtId="0" fontId="11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  <xf numFmtId="0" fontId="19" fillId="2" borderId="3" xfId="0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164" fontId="5" fillId="0" borderId="5" xfId="0" applyNumberFormat="1" applyFont="1" applyBorder="1" applyAlignment="1">
      <alignment horizontal="center" wrapText="1"/>
    </xf>
    <xf numFmtId="164" fontId="5" fillId="0" borderId="0" xfId="0" applyNumberFormat="1" applyFont="1" applyAlignment="1">
      <alignment horizontal="center" wrapText="1"/>
    </xf>
    <xf numFmtId="164" fontId="5" fillId="0" borderId="6" xfId="0" applyNumberFormat="1" applyFont="1" applyBorder="1" applyAlignment="1">
      <alignment horizontal="center" wrapText="1"/>
    </xf>
    <xf numFmtId="164" fontId="5" fillId="0" borderId="7" xfId="0" applyNumberFormat="1" applyFont="1" applyBorder="1" applyAlignment="1">
      <alignment horizontal="center" wrapText="1"/>
    </xf>
    <xf numFmtId="164" fontId="5" fillId="0" borderId="8" xfId="0" applyNumberFormat="1" applyFont="1" applyBorder="1" applyAlignment="1">
      <alignment horizontal="center" wrapText="1"/>
    </xf>
    <xf numFmtId="164" fontId="5" fillId="0" borderId="9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5" fillId="3" borderId="1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4" fillId="0" borderId="0" xfId="0" applyFont="1" applyFill="1" applyBorder="1" applyAlignment="1">
      <alignment horizontal="left" vertical="top" wrapText="1"/>
    </xf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602457</xdr:colOff>
      <xdr:row>46</xdr:row>
      <xdr:rowOff>47624</xdr:rowOff>
    </xdr:from>
    <xdr:to>
      <xdr:col>18</xdr:col>
      <xdr:colOff>526257</xdr:colOff>
      <xdr:row>47</xdr:row>
      <xdr:rowOff>202406</xdr:rowOff>
    </xdr:to>
    <xdr:sp macro="" textlink="">
      <xdr:nvSpPr>
        <xdr:cNvPr id="1025" name="Pole tekstowe 2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7936707" y="7786687"/>
          <a:ext cx="6472238" cy="369094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lnSpc>
              <a:spcPct val="100000"/>
            </a:lnSpc>
            <a:defRPr sz="1000"/>
          </a:pPr>
          <a:r>
            <a:rPr lang="pl-PL" sz="1200" b="1" i="0" u="none" strike="noStrike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Pola w tabeli należy uzupełnić kwotami Netto PLN</a:t>
          </a:r>
          <a:endParaRPr lang="pl-PL" sz="1200" b="0" i="0" u="none" strike="noStrike" baseline="0">
            <a:solidFill>
              <a:sysClr val="windowText" lastClr="000000"/>
            </a:solidFill>
            <a:latin typeface="Calibri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49"/>
  <sheetViews>
    <sheetView tabSelected="1" zoomScale="85" zoomScaleNormal="85" zoomScalePageLayoutView="70" workbookViewId="0">
      <pane xSplit="2" ySplit="5" topLeftCell="E19" activePane="bottomRight" state="frozen"/>
      <selection pane="topRight" activeCell="C1" sqref="C1"/>
      <selection pane="bottomLeft" activeCell="A6" sqref="A6"/>
      <selection pane="bottomRight" activeCell="G19" sqref="G19"/>
    </sheetView>
  </sheetViews>
  <sheetFormatPr defaultRowHeight="15" x14ac:dyDescent="0.25"/>
  <cols>
    <col min="1" max="1" width="17.140625" customWidth="1"/>
    <col min="2" max="2" width="24.140625" customWidth="1"/>
    <col min="3" max="3" width="27.28515625" customWidth="1"/>
    <col min="4" max="4" width="29" customWidth="1"/>
    <col min="5" max="5" width="49.42578125" customWidth="1"/>
    <col min="6" max="6" width="16.7109375" style="9" customWidth="1"/>
    <col min="7" max="7" width="18.7109375" customWidth="1"/>
    <col min="9" max="9" width="9.85546875" bestFit="1" customWidth="1"/>
  </cols>
  <sheetData>
    <row r="1" spans="1:31" x14ac:dyDescent="0.25">
      <c r="A1" s="24" t="s">
        <v>95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6"/>
    </row>
    <row r="2" spans="1:31" ht="22.5" x14ac:dyDescent="0.25">
      <c r="A2" s="27" t="s">
        <v>80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9"/>
    </row>
    <row r="3" spans="1:31" ht="20.25" x14ac:dyDescent="0.25">
      <c r="A3" s="30" t="s">
        <v>14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2"/>
    </row>
    <row r="4" spans="1:31" x14ac:dyDescent="0.25">
      <c r="A4" s="33" t="s">
        <v>31</v>
      </c>
      <c r="B4" s="33" t="s">
        <v>10</v>
      </c>
      <c r="C4" s="33" t="s">
        <v>15</v>
      </c>
      <c r="D4" s="33" t="s">
        <v>16</v>
      </c>
      <c r="E4" s="33" t="s">
        <v>17</v>
      </c>
      <c r="F4" s="33" t="s">
        <v>12</v>
      </c>
      <c r="G4" s="33" t="s">
        <v>11</v>
      </c>
      <c r="H4" s="47" t="s">
        <v>0</v>
      </c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</row>
    <row r="5" spans="1:31" x14ac:dyDescent="0.25">
      <c r="A5" s="33"/>
      <c r="B5" s="33"/>
      <c r="C5" s="33"/>
      <c r="D5" s="33"/>
      <c r="E5" s="33"/>
      <c r="F5" s="33"/>
      <c r="G5" s="33"/>
      <c r="H5" s="7">
        <v>1</v>
      </c>
      <c r="I5" s="7">
        <v>2</v>
      </c>
      <c r="J5" s="7">
        <v>3</v>
      </c>
      <c r="K5" s="7">
        <v>4</v>
      </c>
      <c r="L5" s="7">
        <v>5</v>
      </c>
      <c r="M5" s="7">
        <v>6</v>
      </c>
      <c r="N5" s="7">
        <v>7</v>
      </c>
      <c r="O5" s="7">
        <v>8</v>
      </c>
      <c r="P5" s="7">
        <v>9</v>
      </c>
      <c r="Q5" s="7">
        <v>10</v>
      </c>
      <c r="R5" s="7">
        <v>11</v>
      </c>
      <c r="S5" s="7">
        <v>12</v>
      </c>
      <c r="T5" s="7">
        <v>13</v>
      </c>
      <c r="U5" s="7">
        <v>14</v>
      </c>
      <c r="V5" s="7">
        <v>15</v>
      </c>
      <c r="W5" s="7">
        <v>16</v>
      </c>
      <c r="X5" s="7">
        <v>17</v>
      </c>
      <c r="Y5" s="7">
        <v>18</v>
      </c>
      <c r="Z5" s="7">
        <v>19</v>
      </c>
      <c r="AA5" s="7">
        <v>20</v>
      </c>
      <c r="AB5" s="7">
        <v>21</v>
      </c>
      <c r="AC5" s="7">
        <v>22</v>
      </c>
      <c r="AD5" s="7">
        <v>23</v>
      </c>
      <c r="AE5" s="7">
        <v>24</v>
      </c>
    </row>
    <row r="6" spans="1:31" ht="108" x14ac:dyDescent="0.25">
      <c r="A6" s="12">
        <v>1</v>
      </c>
      <c r="B6" s="13" t="s">
        <v>18</v>
      </c>
      <c r="C6" s="11" t="s">
        <v>79</v>
      </c>
      <c r="D6" s="11" t="s">
        <v>75</v>
      </c>
      <c r="E6" s="11" t="s">
        <v>81</v>
      </c>
      <c r="F6" s="17">
        <v>0.01</v>
      </c>
      <c r="G6" s="16">
        <f>ROUND(F6*$G$45,2)</f>
        <v>0</v>
      </c>
      <c r="H6" s="5"/>
      <c r="I6" s="10"/>
      <c r="J6" s="5"/>
      <c r="K6" s="5"/>
      <c r="L6" s="5"/>
      <c r="M6" s="5"/>
      <c r="N6" s="5"/>
      <c r="O6" s="5"/>
      <c r="P6" s="6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</row>
    <row r="7" spans="1:31" ht="108" x14ac:dyDescent="0.25">
      <c r="A7" s="12">
        <v>2</v>
      </c>
      <c r="B7" s="13" t="s">
        <v>19</v>
      </c>
      <c r="C7" s="11" t="s">
        <v>89</v>
      </c>
      <c r="D7" s="11" t="s">
        <v>75</v>
      </c>
      <c r="E7" s="11" t="s">
        <v>81</v>
      </c>
      <c r="F7" s="17">
        <v>0.01</v>
      </c>
      <c r="G7" s="16">
        <f t="shared" ref="G7:G38" si="0">ROUND(F7*$G$45,2)</f>
        <v>0</v>
      </c>
      <c r="H7" s="5"/>
      <c r="I7" s="10"/>
      <c r="J7" s="5"/>
      <c r="K7" s="5"/>
      <c r="L7" s="5"/>
      <c r="M7" s="5"/>
      <c r="N7" s="5"/>
      <c r="O7" s="5"/>
      <c r="P7" s="6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</row>
    <row r="8" spans="1:31" ht="333.75" customHeight="1" x14ac:dyDescent="0.25">
      <c r="A8" s="12">
        <v>3</v>
      </c>
      <c r="B8" s="13" t="s">
        <v>94</v>
      </c>
      <c r="C8" s="11" t="s">
        <v>90</v>
      </c>
      <c r="D8" s="19" t="s">
        <v>91</v>
      </c>
      <c r="E8" s="11" t="s">
        <v>82</v>
      </c>
      <c r="F8" s="17">
        <v>0.15</v>
      </c>
      <c r="G8" s="16">
        <f t="shared" si="0"/>
        <v>0</v>
      </c>
      <c r="H8" s="5"/>
      <c r="I8" s="10"/>
      <c r="J8" s="5"/>
      <c r="K8" s="5"/>
      <c r="L8" s="5"/>
      <c r="M8" s="5"/>
      <c r="N8" s="5"/>
      <c r="O8" s="5"/>
      <c r="P8" s="6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</row>
    <row r="9" spans="1:31" ht="108" x14ac:dyDescent="0.25">
      <c r="A9" s="12">
        <v>4</v>
      </c>
      <c r="B9" s="13" t="s">
        <v>60</v>
      </c>
      <c r="C9" s="11" t="s">
        <v>88</v>
      </c>
      <c r="D9" s="11" t="s">
        <v>75</v>
      </c>
      <c r="E9" s="11" t="s">
        <v>81</v>
      </c>
      <c r="F9" s="17">
        <v>7.0000000000000007E-2</v>
      </c>
      <c r="G9" s="16">
        <f t="shared" si="0"/>
        <v>0</v>
      </c>
      <c r="H9" s="5"/>
      <c r="I9" s="10"/>
      <c r="J9" s="5"/>
      <c r="K9" s="5"/>
      <c r="L9" s="5"/>
      <c r="M9" s="5"/>
      <c r="N9" s="5"/>
      <c r="O9" s="5"/>
      <c r="P9" s="6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</row>
    <row r="10" spans="1:31" ht="108" x14ac:dyDescent="0.25">
      <c r="A10" s="12">
        <v>5</v>
      </c>
      <c r="B10" s="13" t="s">
        <v>63</v>
      </c>
      <c r="C10" s="11" t="s">
        <v>87</v>
      </c>
      <c r="D10" s="11" t="s">
        <v>75</v>
      </c>
      <c r="E10" s="11" t="s">
        <v>81</v>
      </c>
      <c r="F10" s="18">
        <v>0.02</v>
      </c>
      <c r="G10" s="16">
        <f t="shared" si="0"/>
        <v>0</v>
      </c>
      <c r="H10" s="5"/>
      <c r="I10" s="10"/>
      <c r="J10" s="5"/>
      <c r="K10" s="5"/>
      <c r="L10" s="5"/>
      <c r="M10" s="5"/>
      <c r="N10" s="5"/>
      <c r="O10" s="5"/>
      <c r="P10" s="6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</row>
    <row r="11" spans="1:31" ht="108" x14ac:dyDescent="0.25">
      <c r="A11" s="12">
        <v>6</v>
      </c>
      <c r="B11" s="13" t="s">
        <v>35</v>
      </c>
      <c r="C11" s="11" t="s">
        <v>42</v>
      </c>
      <c r="D11" s="11" t="s">
        <v>75</v>
      </c>
      <c r="E11" s="11" t="s">
        <v>81</v>
      </c>
      <c r="F11" s="18">
        <v>0.03</v>
      </c>
      <c r="G11" s="16">
        <f t="shared" si="0"/>
        <v>0</v>
      </c>
      <c r="H11" s="5"/>
      <c r="I11" s="10"/>
      <c r="J11" s="5"/>
      <c r="K11" s="5"/>
      <c r="L11" s="5"/>
      <c r="M11" s="5"/>
      <c r="N11" s="5"/>
      <c r="O11" s="5"/>
      <c r="P11" s="6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</row>
    <row r="12" spans="1:31" ht="108" x14ac:dyDescent="0.25">
      <c r="A12" s="12">
        <v>7</v>
      </c>
      <c r="B12" s="13" t="s">
        <v>59</v>
      </c>
      <c r="C12" s="11" t="s">
        <v>43</v>
      </c>
      <c r="D12" s="11" t="s">
        <v>75</v>
      </c>
      <c r="E12" s="11" t="s">
        <v>81</v>
      </c>
      <c r="F12" s="18">
        <v>0.01</v>
      </c>
      <c r="G12" s="16">
        <f t="shared" si="0"/>
        <v>0</v>
      </c>
      <c r="H12" s="5"/>
      <c r="I12" s="10"/>
      <c r="J12" s="5"/>
      <c r="K12" s="5"/>
      <c r="L12" s="5"/>
      <c r="M12" s="5"/>
      <c r="N12" s="5"/>
      <c r="O12" s="5"/>
      <c r="P12" s="6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</row>
    <row r="13" spans="1:31" ht="108" x14ac:dyDescent="0.25">
      <c r="A13" s="12">
        <v>8</v>
      </c>
      <c r="B13" s="13" t="s">
        <v>36</v>
      </c>
      <c r="C13" s="11" t="s">
        <v>44</v>
      </c>
      <c r="D13" s="11" t="s">
        <v>75</v>
      </c>
      <c r="E13" s="11" t="s">
        <v>81</v>
      </c>
      <c r="F13" s="18">
        <v>0.02</v>
      </c>
      <c r="G13" s="16">
        <f t="shared" si="0"/>
        <v>0</v>
      </c>
      <c r="H13" s="5"/>
      <c r="I13" s="10"/>
      <c r="J13" s="5"/>
      <c r="K13" s="5"/>
      <c r="L13" s="5"/>
      <c r="M13" s="5"/>
      <c r="N13" s="5"/>
      <c r="O13" s="5"/>
      <c r="P13" s="6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</row>
    <row r="14" spans="1:31" ht="108" x14ac:dyDescent="0.25">
      <c r="A14" s="12">
        <v>9</v>
      </c>
      <c r="B14" s="13" t="s">
        <v>70</v>
      </c>
      <c r="C14" s="11" t="s">
        <v>71</v>
      </c>
      <c r="D14" s="11" t="s">
        <v>75</v>
      </c>
      <c r="E14" s="11" t="s">
        <v>81</v>
      </c>
      <c r="F14" s="18">
        <v>0.01</v>
      </c>
      <c r="G14" s="16">
        <f t="shared" si="0"/>
        <v>0</v>
      </c>
      <c r="H14" s="5"/>
      <c r="I14" s="10"/>
      <c r="J14" s="5"/>
      <c r="K14" s="5"/>
      <c r="L14" s="5"/>
      <c r="M14" s="5"/>
      <c r="N14" s="5"/>
      <c r="O14" s="5"/>
      <c r="P14" s="6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</row>
    <row r="15" spans="1:31" ht="108" x14ac:dyDescent="0.25">
      <c r="A15" s="12">
        <v>10</v>
      </c>
      <c r="B15" s="13" t="s">
        <v>58</v>
      </c>
      <c r="C15" s="11" t="s">
        <v>45</v>
      </c>
      <c r="D15" s="11" t="s">
        <v>75</v>
      </c>
      <c r="E15" s="11" t="s">
        <v>81</v>
      </c>
      <c r="F15" s="18">
        <v>5.0000000000000001E-3</v>
      </c>
      <c r="G15" s="16">
        <f t="shared" si="0"/>
        <v>0</v>
      </c>
      <c r="H15" s="5"/>
      <c r="I15" s="10"/>
      <c r="J15" s="5"/>
      <c r="K15" s="5"/>
      <c r="L15" s="5"/>
      <c r="M15" s="5"/>
      <c r="N15" s="5"/>
      <c r="O15" s="5"/>
      <c r="P15" s="6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</row>
    <row r="16" spans="1:31" ht="108" x14ac:dyDescent="0.25">
      <c r="A16" s="12">
        <v>11</v>
      </c>
      <c r="B16" s="13" t="s">
        <v>37</v>
      </c>
      <c r="C16" s="11" t="s">
        <v>46</v>
      </c>
      <c r="D16" s="11" t="s">
        <v>75</v>
      </c>
      <c r="E16" s="11" t="s">
        <v>81</v>
      </c>
      <c r="F16" s="18">
        <v>2.5000000000000001E-2</v>
      </c>
      <c r="G16" s="16">
        <f t="shared" si="0"/>
        <v>0</v>
      </c>
      <c r="H16" s="5"/>
      <c r="I16" s="10"/>
      <c r="J16" s="5"/>
      <c r="K16" s="5"/>
      <c r="L16" s="5"/>
      <c r="M16" s="5"/>
      <c r="N16" s="5"/>
      <c r="O16" s="5"/>
      <c r="P16" s="6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</row>
    <row r="17" spans="1:31" ht="108" x14ac:dyDescent="0.25">
      <c r="A17" s="12">
        <v>12</v>
      </c>
      <c r="B17" s="13" t="s">
        <v>69</v>
      </c>
      <c r="C17" s="11" t="s">
        <v>68</v>
      </c>
      <c r="D17" s="11" t="s">
        <v>75</v>
      </c>
      <c r="E17" s="11" t="s">
        <v>81</v>
      </c>
      <c r="F17" s="18">
        <v>0.01</v>
      </c>
      <c r="G17" s="16">
        <f t="shared" si="0"/>
        <v>0</v>
      </c>
      <c r="H17" s="5"/>
      <c r="I17" s="10"/>
      <c r="J17" s="5"/>
      <c r="K17" s="5"/>
      <c r="L17" s="5"/>
      <c r="M17" s="5"/>
      <c r="N17" s="5"/>
      <c r="O17" s="5"/>
      <c r="P17" s="6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</row>
    <row r="18" spans="1:31" ht="108" x14ac:dyDescent="0.25">
      <c r="A18" s="12">
        <v>13</v>
      </c>
      <c r="B18" s="13" t="s">
        <v>57</v>
      </c>
      <c r="C18" s="11" t="s">
        <v>47</v>
      </c>
      <c r="D18" s="11" t="s">
        <v>75</v>
      </c>
      <c r="E18" s="11" t="s">
        <v>81</v>
      </c>
      <c r="F18" s="18">
        <v>1.4999999999999999E-2</v>
      </c>
      <c r="G18" s="16">
        <f t="shared" si="0"/>
        <v>0</v>
      </c>
      <c r="H18" s="5"/>
      <c r="I18" s="10"/>
      <c r="J18" s="5"/>
      <c r="K18" s="5"/>
      <c r="L18" s="5"/>
      <c r="M18" s="5"/>
      <c r="N18" s="5"/>
      <c r="O18" s="5"/>
      <c r="P18" s="6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</row>
    <row r="19" spans="1:31" ht="108" x14ac:dyDescent="0.25">
      <c r="A19" s="12">
        <v>14</v>
      </c>
      <c r="B19" s="13" t="s">
        <v>38</v>
      </c>
      <c r="C19" s="11" t="s">
        <v>48</v>
      </c>
      <c r="D19" s="11" t="s">
        <v>75</v>
      </c>
      <c r="E19" s="11" t="s">
        <v>81</v>
      </c>
      <c r="F19" s="18">
        <v>2.5000000000000001E-2</v>
      </c>
      <c r="G19" s="16">
        <f t="shared" si="0"/>
        <v>0</v>
      </c>
      <c r="H19" s="5"/>
      <c r="I19" s="10"/>
      <c r="J19" s="5"/>
      <c r="K19" s="5"/>
      <c r="L19" s="5"/>
      <c r="M19" s="5"/>
      <c r="N19" s="5"/>
      <c r="O19" s="5"/>
      <c r="P19" s="6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</row>
    <row r="20" spans="1:31" ht="108" x14ac:dyDescent="0.25">
      <c r="A20" s="12">
        <v>15</v>
      </c>
      <c r="B20" s="13" t="s">
        <v>66</v>
      </c>
      <c r="C20" s="11" t="s">
        <v>67</v>
      </c>
      <c r="D20" s="11" t="s">
        <v>75</v>
      </c>
      <c r="E20" s="11" t="s">
        <v>81</v>
      </c>
      <c r="F20" s="18">
        <v>0.01</v>
      </c>
      <c r="G20" s="16">
        <f t="shared" si="0"/>
        <v>0</v>
      </c>
      <c r="H20" s="5"/>
      <c r="I20" s="10"/>
      <c r="J20" s="5"/>
      <c r="K20" s="5"/>
      <c r="L20" s="5"/>
      <c r="M20" s="5"/>
      <c r="N20" s="5"/>
      <c r="O20" s="5"/>
      <c r="P20" s="6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</row>
    <row r="21" spans="1:31" ht="108" x14ac:dyDescent="0.25">
      <c r="A21" s="12">
        <v>16</v>
      </c>
      <c r="B21" s="13" t="s">
        <v>56</v>
      </c>
      <c r="C21" s="11" t="s">
        <v>49</v>
      </c>
      <c r="D21" s="11" t="s">
        <v>75</v>
      </c>
      <c r="E21" s="11" t="s">
        <v>81</v>
      </c>
      <c r="F21" s="18">
        <v>1.4999999999999999E-2</v>
      </c>
      <c r="G21" s="16">
        <f t="shared" si="0"/>
        <v>0</v>
      </c>
      <c r="H21" s="5"/>
      <c r="I21" s="10"/>
      <c r="J21" s="5"/>
      <c r="K21" s="5"/>
      <c r="L21" s="5"/>
      <c r="M21" s="5"/>
      <c r="N21" s="5"/>
      <c r="O21" s="5"/>
      <c r="P21" s="6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</row>
    <row r="22" spans="1:31" ht="108" x14ac:dyDescent="0.25">
      <c r="A22" s="12">
        <v>17</v>
      </c>
      <c r="B22" s="13" t="s">
        <v>39</v>
      </c>
      <c r="C22" s="11" t="s">
        <v>86</v>
      </c>
      <c r="D22" s="11" t="s">
        <v>75</v>
      </c>
      <c r="E22" s="11" t="s">
        <v>81</v>
      </c>
      <c r="F22" s="18">
        <v>0.02</v>
      </c>
      <c r="G22" s="16">
        <f t="shared" si="0"/>
        <v>0</v>
      </c>
      <c r="H22" s="5"/>
      <c r="I22" s="10"/>
      <c r="J22" s="5"/>
      <c r="K22" s="5"/>
      <c r="L22" s="5"/>
      <c r="M22" s="5"/>
      <c r="N22" s="5"/>
      <c r="O22" s="5"/>
      <c r="P22" s="6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</row>
    <row r="23" spans="1:31" ht="108" x14ac:dyDescent="0.25">
      <c r="A23" s="12">
        <v>18</v>
      </c>
      <c r="B23" s="13" t="s">
        <v>40</v>
      </c>
      <c r="C23" s="11" t="s">
        <v>50</v>
      </c>
      <c r="D23" s="11" t="s">
        <v>75</v>
      </c>
      <c r="E23" s="11" t="s">
        <v>81</v>
      </c>
      <c r="F23" s="18">
        <v>0.04</v>
      </c>
      <c r="G23" s="16">
        <f t="shared" si="0"/>
        <v>0</v>
      </c>
      <c r="H23" s="5"/>
      <c r="I23" s="10"/>
      <c r="J23" s="5"/>
      <c r="K23" s="5"/>
      <c r="L23" s="5"/>
      <c r="M23" s="5"/>
      <c r="N23" s="5"/>
      <c r="O23" s="5"/>
      <c r="P23" s="6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</row>
    <row r="24" spans="1:31" ht="108" x14ac:dyDescent="0.25">
      <c r="A24" s="12">
        <v>19</v>
      </c>
      <c r="B24" s="13" t="s">
        <v>72</v>
      </c>
      <c r="C24" s="11" t="s">
        <v>73</v>
      </c>
      <c r="D24" s="11" t="s">
        <v>75</v>
      </c>
      <c r="E24" s="11" t="s">
        <v>81</v>
      </c>
      <c r="F24" s="18">
        <v>1.4999999999999999E-2</v>
      </c>
      <c r="G24" s="16">
        <f t="shared" si="0"/>
        <v>0</v>
      </c>
      <c r="H24" s="5"/>
      <c r="I24" s="10"/>
      <c r="J24" s="5"/>
      <c r="K24" s="5"/>
      <c r="L24" s="5"/>
      <c r="M24" s="5"/>
      <c r="N24" s="5"/>
      <c r="O24" s="5"/>
      <c r="P24" s="6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</row>
    <row r="25" spans="1:31" ht="108" x14ac:dyDescent="0.25">
      <c r="A25" s="12">
        <v>20</v>
      </c>
      <c r="B25" s="13" t="s">
        <v>55</v>
      </c>
      <c r="C25" s="11" t="s">
        <v>51</v>
      </c>
      <c r="D25" s="11" t="s">
        <v>75</v>
      </c>
      <c r="E25" s="11" t="s">
        <v>81</v>
      </c>
      <c r="F25" s="18">
        <v>0.02</v>
      </c>
      <c r="G25" s="16">
        <f t="shared" si="0"/>
        <v>0</v>
      </c>
      <c r="H25" s="5"/>
      <c r="I25" s="10"/>
      <c r="J25" s="5"/>
      <c r="K25" s="5"/>
      <c r="L25" s="5"/>
      <c r="M25" s="5"/>
      <c r="N25" s="5"/>
      <c r="O25" s="5"/>
      <c r="P25" s="6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</row>
    <row r="26" spans="1:31" ht="108" x14ac:dyDescent="0.25">
      <c r="A26" s="12">
        <v>21</v>
      </c>
      <c r="B26" s="13" t="s">
        <v>64</v>
      </c>
      <c r="C26" s="11" t="s">
        <v>86</v>
      </c>
      <c r="D26" s="11" t="s">
        <v>75</v>
      </c>
      <c r="E26" s="11" t="s">
        <v>81</v>
      </c>
      <c r="F26" s="18">
        <v>1.4999999999999999E-2</v>
      </c>
      <c r="G26" s="16">
        <f t="shared" si="0"/>
        <v>0</v>
      </c>
      <c r="H26" s="5"/>
      <c r="I26" s="10"/>
      <c r="J26" s="5"/>
      <c r="K26" s="5"/>
      <c r="L26" s="5"/>
      <c r="M26" s="5"/>
      <c r="N26" s="5"/>
      <c r="O26" s="5"/>
      <c r="P26" s="6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</row>
    <row r="27" spans="1:31" ht="108" x14ac:dyDescent="0.25">
      <c r="A27" s="12">
        <v>22</v>
      </c>
      <c r="B27" s="13" t="s">
        <v>65</v>
      </c>
      <c r="C27" s="11" t="s">
        <v>86</v>
      </c>
      <c r="D27" s="11" t="s">
        <v>75</v>
      </c>
      <c r="E27" s="11" t="s">
        <v>81</v>
      </c>
      <c r="F27" s="18">
        <v>0.02</v>
      </c>
      <c r="G27" s="16">
        <f t="shared" si="0"/>
        <v>0</v>
      </c>
      <c r="H27" s="5"/>
      <c r="I27" s="10"/>
      <c r="J27" s="5"/>
      <c r="K27" s="5"/>
      <c r="L27" s="5"/>
      <c r="M27" s="5"/>
      <c r="N27" s="5"/>
      <c r="O27" s="5"/>
      <c r="P27" s="6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</row>
    <row r="28" spans="1:31" ht="108" x14ac:dyDescent="0.25">
      <c r="A28" s="12">
        <v>23</v>
      </c>
      <c r="B28" s="13" t="s">
        <v>41</v>
      </c>
      <c r="C28" s="11" t="s">
        <v>52</v>
      </c>
      <c r="D28" s="11" t="s">
        <v>75</v>
      </c>
      <c r="E28" s="11" t="s">
        <v>81</v>
      </c>
      <c r="F28" s="18">
        <v>0.03</v>
      </c>
      <c r="G28" s="16">
        <f t="shared" si="0"/>
        <v>0</v>
      </c>
      <c r="H28" s="5"/>
      <c r="I28" s="10"/>
      <c r="J28" s="5"/>
      <c r="K28" s="5"/>
      <c r="L28" s="5"/>
      <c r="M28" s="5"/>
      <c r="N28" s="5"/>
      <c r="O28" s="5"/>
      <c r="P28" s="6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</row>
    <row r="29" spans="1:31" ht="108" x14ac:dyDescent="0.25">
      <c r="A29" s="12">
        <v>24</v>
      </c>
      <c r="B29" s="13" t="s">
        <v>54</v>
      </c>
      <c r="C29" s="11" t="s">
        <v>53</v>
      </c>
      <c r="D29" s="11" t="s">
        <v>75</v>
      </c>
      <c r="E29" s="11" t="s">
        <v>81</v>
      </c>
      <c r="F29" s="18">
        <v>1.4999999999999999E-2</v>
      </c>
      <c r="G29" s="16">
        <f t="shared" si="0"/>
        <v>0</v>
      </c>
      <c r="H29" s="5"/>
      <c r="I29" s="10"/>
      <c r="J29" s="5"/>
      <c r="K29" s="5"/>
      <c r="L29" s="5"/>
      <c r="M29" s="5"/>
      <c r="N29" s="5"/>
      <c r="O29" s="5"/>
      <c r="P29" s="6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</row>
    <row r="30" spans="1:31" ht="108" x14ac:dyDescent="0.25">
      <c r="A30" s="12">
        <v>25</v>
      </c>
      <c r="B30" s="13" t="s">
        <v>76</v>
      </c>
      <c r="C30" s="11" t="s">
        <v>61</v>
      </c>
      <c r="D30" s="11" t="s">
        <v>75</v>
      </c>
      <c r="E30" s="11" t="s">
        <v>81</v>
      </c>
      <c r="F30" s="18">
        <v>0.02</v>
      </c>
      <c r="G30" s="16">
        <f t="shared" si="0"/>
        <v>0</v>
      </c>
      <c r="H30" s="5"/>
      <c r="I30" s="10"/>
      <c r="J30" s="5"/>
      <c r="K30" s="5"/>
      <c r="L30" s="5"/>
      <c r="M30" s="5"/>
      <c r="N30" s="5"/>
      <c r="O30" s="5"/>
      <c r="P30" s="6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</row>
    <row r="31" spans="1:31" ht="108" x14ac:dyDescent="0.25">
      <c r="A31" s="12">
        <v>26</v>
      </c>
      <c r="B31" s="13" t="s">
        <v>77</v>
      </c>
      <c r="C31" s="11" t="s">
        <v>62</v>
      </c>
      <c r="D31" s="11" t="s">
        <v>75</v>
      </c>
      <c r="E31" s="11" t="s">
        <v>81</v>
      </c>
      <c r="F31" s="18">
        <v>0.05</v>
      </c>
      <c r="G31" s="16">
        <f t="shared" si="0"/>
        <v>0</v>
      </c>
      <c r="H31" s="5"/>
      <c r="I31" s="10"/>
      <c r="J31" s="5"/>
      <c r="K31" s="5"/>
      <c r="L31" s="5"/>
      <c r="M31" s="5"/>
      <c r="N31" s="5"/>
      <c r="O31" s="5"/>
      <c r="P31" s="6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</row>
    <row r="32" spans="1:31" ht="108" x14ac:dyDescent="0.25">
      <c r="A32" s="12">
        <v>27</v>
      </c>
      <c r="B32" s="13" t="s">
        <v>28</v>
      </c>
      <c r="C32" s="11" t="s">
        <v>74</v>
      </c>
      <c r="D32" s="11" t="s">
        <v>75</v>
      </c>
      <c r="E32" s="11" t="s">
        <v>83</v>
      </c>
      <c r="F32" s="18">
        <v>7.0000000000000007E-2</v>
      </c>
      <c r="G32" s="16">
        <f t="shared" si="0"/>
        <v>0</v>
      </c>
      <c r="H32" s="5"/>
      <c r="I32" s="10"/>
      <c r="J32" s="5"/>
      <c r="K32" s="5"/>
      <c r="L32" s="5"/>
      <c r="M32" s="5"/>
      <c r="N32" s="5"/>
      <c r="O32" s="5"/>
      <c r="P32" s="6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</row>
    <row r="33" spans="1:31" ht="108" x14ac:dyDescent="0.25">
      <c r="A33" s="12">
        <v>28</v>
      </c>
      <c r="B33" s="13" t="s">
        <v>30</v>
      </c>
      <c r="C33" s="11" t="s">
        <v>85</v>
      </c>
      <c r="D33" s="11" t="s">
        <v>75</v>
      </c>
      <c r="E33" s="11" t="s">
        <v>81</v>
      </c>
      <c r="F33" s="18">
        <v>0.03</v>
      </c>
      <c r="G33" s="16">
        <f t="shared" si="0"/>
        <v>0</v>
      </c>
      <c r="H33" s="5"/>
      <c r="I33" s="10"/>
      <c r="J33" s="5"/>
      <c r="K33" s="5"/>
      <c r="L33" s="5"/>
      <c r="M33" s="5"/>
      <c r="N33" s="5"/>
      <c r="O33" s="5"/>
      <c r="P33" s="6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</row>
    <row r="34" spans="1:31" ht="108" x14ac:dyDescent="0.25">
      <c r="A34" s="12">
        <v>29</v>
      </c>
      <c r="B34" s="13" t="s">
        <v>21</v>
      </c>
      <c r="C34" s="11" t="s">
        <v>29</v>
      </c>
      <c r="D34" s="11" t="s">
        <v>75</v>
      </c>
      <c r="E34" s="11" t="s">
        <v>81</v>
      </c>
      <c r="F34" s="18">
        <v>0.08</v>
      </c>
      <c r="G34" s="16">
        <f t="shared" si="0"/>
        <v>0</v>
      </c>
      <c r="H34" s="5"/>
      <c r="I34" s="10"/>
      <c r="J34" s="5"/>
      <c r="K34" s="5"/>
      <c r="L34" s="5"/>
      <c r="M34" s="5"/>
      <c r="N34" s="5"/>
      <c r="O34" s="5"/>
      <c r="P34" s="6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</row>
    <row r="35" spans="1:31" ht="108" x14ac:dyDescent="0.25">
      <c r="A35" s="12">
        <v>30</v>
      </c>
      <c r="B35" s="13" t="s">
        <v>13</v>
      </c>
      <c r="C35" s="11" t="s">
        <v>78</v>
      </c>
      <c r="D35" s="11" t="s">
        <v>75</v>
      </c>
      <c r="E35" s="11" t="s">
        <v>84</v>
      </c>
      <c r="F35" s="18">
        <v>0.04</v>
      </c>
      <c r="G35" s="16">
        <f t="shared" si="0"/>
        <v>0</v>
      </c>
      <c r="H35" s="5"/>
      <c r="I35" s="10"/>
      <c r="J35" s="5"/>
      <c r="K35" s="5"/>
      <c r="L35" s="5"/>
      <c r="M35" s="5"/>
      <c r="N35" s="5"/>
      <c r="O35" s="5"/>
      <c r="P35" s="6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</row>
    <row r="36" spans="1:31" ht="40.5" x14ac:dyDescent="0.25">
      <c r="A36" s="12">
        <v>31</v>
      </c>
      <c r="B36" s="13" t="s">
        <v>20</v>
      </c>
      <c r="C36" s="11" t="s">
        <v>26</v>
      </c>
      <c r="D36" s="11" t="s">
        <v>24</v>
      </c>
      <c r="E36" s="11" t="s">
        <v>81</v>
      </c>
      <c r="F36" s="18">
        <v>0.05</v>
      </c>
      <c r="G36" s="16">
        <f t="shared" si="0"/>
        <v>0</v>
      </c>
      <c r="H36" s="5"/>
      <c r="I36" s="10"/>
      <c r="J36" s="5"/>
      <c r="K36" s="5"/>
      <c r="L36" s="5"/>
      <c r="M36" s="5"/>
      <c r="N36" s="5"/>
      <c r="O36" s="5"/>
      <c r="P36" s="6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</row>
    <row r="37" spans="1:31" ht="40.5" x14ac:dyDescent="0.25">
      <c r="A37" s="12">
        <v>32</v>
      </c>
      <c r="B37" s="13" t="s">
        <v>32</v>
      </c>
      <c r="C37" s="11" t="s">
        <v>33</v>
      </c>
      <c r="D37" s="11" t="s">
        <v>34</v>
      </c>
      <c r="E37" s="11" t="s">
        <v>81</v>
      </c>
      <c r="F37" s="18">
        <v>0.03</v>
      </c>
      <c r="G37" s="16">
        <f t="shared" si="0"/>
        <v>0</v>
      </c>
      <c r="H37" s="5"/>
      <c r="I37" s="10"/>
      <c r="J37" s="5"/>
      <c r="K37" s="5"/>
      <c r="L37" s="5"/>
      <c r="M37" s="5"/>
      <c r="N37" s="5"/>
      <c r="O37" s="5"/>
      <c r="P37" s="6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</row>
    <row r="38" spans="1:31" ht="40.5" x14ac:dyDescent="0.25">
      <c r="A38" s="12">
        <v>33</v>
      </c>
      <c r="B38" s="13" t="s">
        <v>22</v>
      </c>
      <c r="C38" s="11" t="s">
        <v>27</v>
      </c>
      <c r="D38" s="11" t="s">
        <v>25</v>
      </c>
      <c r="E38" s="11" t="s">
        <v>81</v>
      </c>
      <c r="F38" s="18">
        <v>0.02</v>
      </c>
      <c r="G38" s="16">
        <f t="shared" si="0"/>
        <v>0</v>
      </c>
      <c r="H38" s="5"/>
      <c r="I38" s="10"/>
      <c r="J38" s="5"/>
      <c r="K38" s="5"/>
      <c r="L38" s="5"/>
      <c r="M38" s="5"/>
      <c r="N38" s="5"/>
      <c r="O38" s="5"/>
      <c r="P38" s="6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</row>
    <row r="39" spans="1:31" x14ac:dyDescent="0.25">
      <c r="A39" s="20"/>
      <c r="B39" s="1"/>
      <c r="C39" s="1"/>
      <c r="D39" s="1"/>
      <c r="E39" s="21" t="s">
        <v>23</v>
      </c>
      <c r="F39" s="22">
        <f>SUM(F6:F38)</f>
        <v>1.0000000000000002</v>
      </c>
      <c r="G39" s="23">
        <f>SUM(G6:G38)</f>
        <v>0</v>
      </c>
      <c r="H39" s="5"/>
      <c r="I39" s="10"/>
      <c r="J39" s="5"/>
      <c r="K39" s="5"/>
      <c r="L39" s="5"/>
      <c r="M39" s="5"/>
      <c r="N39" s="5"/>
      <c r="O39" s="5"/>
      <c r="P39" s="6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</row>
    <row r="40" spans="1:31" x14ac:dyDescent="0.25">
      <c r="A40" s="1"/>
      <c r="H40" s="1"/>
      <c r="I40" s="1"/>
    </row>
    <row r="41" spans="1:31" ht="24" customHeight="1" x14ac:dyDescent="0.25">
      <c r="B41" s="54" t="s">
        <v>93</v>
      </c>
      <c r="C41" s="54"/>
      <c r="D41" s="54"/>
    </row>
    <row r="42" spans="1:31" ht="45.75" customHeight="1" x14ac:dyDescent="0.25">
      <c r="B42" s="55" t="s">
        <v>92</v>
      </c>
      <c r="C42" s="55"/>
      <c r="D42" s="55"/>
    </row>
    <row r="44" spans="1:31" x14ac:dyDescent="0.25">
      <c r="J44" s="2"/>
      <c r="K44" s="2"/>
      <c r="L44" s="2"/>
      <c r="M44" s="2"/>
      <c r="N44" s="2"/>
      <c r="O44" s="2"/>
      <c r="P44" s="2"/>
      <c r="Q44" s="3"/>
      <c r="R44" s="3"/>
      <c r="S44" s="3"/>
      <c r="T44" s="34" t="s">
        <v>3</v>
      </c>
      <c r="U44" s="35"/>
      <c r="V44" s="35"/>
      <c r="W44" s="35"/>
      <c r="X44" s="36"/>
      <c r="Y44" s="40">
        <f>SUM(G7:G38)</f>
        <v>0</v>
      </c>
      <c r="Z44" s="41"/>
      <c r="AA44" s="41"/>
      <c r="AB44" s="41"/>
      <c r="AC44" s="41"/>
      <c r="AD44" s="41"/>
      <c r="AE44" s="42"/>
    </row>
    <row r="45" spans="1:31" x14ac:dyDescent="0.25">
      <c r="F45" s="14"/>
      <c r="G45" s="15"/>
      <c r="J45" s="2"/>
      <c r="K45" s="2"/>
      <c r="L45" s="2"/>
      <c r="M45" s="2"/>
      <c r="N45" s="2"/>
      <c r="O45" s="2"/>
      <c r="P45" s="2"/>
      <c r="Q45" s="3"/>
      <c r="R45" s="3"/>
      <c r="S45" s="3"/>
      <c r="T45" s="34"/>
      <c r="U45" s="35"/>
      <c r="V45" s="35"/>
      <c r="W45" s="35"/>
      <c r="X45" s="36"/>
      <c r="Y45" s="40"/>
      <c r="Z45" s="41"/>
      <c r="AA45" s="41"/>
      <c r="AB45" s="41"/>
      <c r="AC45" s="41"/>
      <c r="AD45" s="41"/>
      <c r="AE45" s="42"/>
    </row>
    <row r="46" spans="1:31" x14ac:dyDescent="0.25">
      <c r="J46" s="2"/>
      <c r="K46" s="2"/>
      <c r="L46" s="2"/>
      <c r="M46" s="2"/>
      <c r="N46" s="2"/>
      <c r="O46" s="2"/>
      <c r="P46" s="2"/>
      <c r="Q46" s="3"/>
      <c r="R46" s="3"/>
      <c r="S46" s="3"/>
      <c r="T46" s="37"/>
      <c r="U46" s="38"/>
      <c r="V46" s="38"/>
      <c r="W46" s="38"/>
      <c r="X46" s="39"/>
      <c r="Y46" s="43"/>
      <c r="Z46" s="44"/>
      <c r="AA46" s="44"/>
      <c r="AB46" s="44"/>
      <c r="AC46" s="44"/>
      <c r="AD46" s="44"/>
      <c r="AE46" s="45"/>
    </row>
    <row r="47" spans="1:31" ht="16.5" x14ac:dyDescent="0.25">
      <c r="J47" s="2"/>
      <c r="K47" s="2"/>
      <c r="L47" s="2"/>
      <c r="M47" s="2"/>
      <c r="N47" s="2"/>
      <c r="O47" s="2"/>
      <c r="P47" s="2"/>
      <c r="Q47" s="4"/>
      <c r="R47" s="4"/>
      <c r="S47" s="4"/>
      <c r="T47" s="46" t="s">
        <v>1</v>
      </c>
      <c r="U47" s="46"/>
      <c r="V47" s="46"/>
      <c r="W47" s="46"/>
      <c r="X47" s="46"/>
      <c r="Y47" s="48"/>
      <c r="Z47" s="49"/>
      <c r="AA47" s="49"/>
      <c r="AB47" s="49"/>
      <c r="AC47" s="49"/>
      <c r="AD47" s="49"/>
      <c r="AE47" s="50"/>
    </row>
    <row r="48" spans="1:31" x14ac:dyDescent="0.25">
      <c r="J48" s="2"/>
      <c r="K48" s="2"/>
      <c r="L48" s="2"/>
      <c r="M48" s="2"/>
      <c r="N48" s="2"/>
      <c r="O48" s="2"/>
      <c r="P48" s="2"/>
      <c r="Q48" s="4"/>
      <c r="R48" s="4"/>
      <c r="S48" s="4"/>
      <c r="T48" s="46" t="s">
        <v>2</v>
      </c>
      <c r="U48" s="46"/>
      <c r="V48" s="46"/>
      <c r="W48" s="46"/>
      <c r="X48" s="46"/>
      <c r="Y48" s="51"/>
      <c r="Z48" s="52"/>
      <c r="AA48" s="52"/>
      <c r="AB48" s="52"/>
      <c r="AC48" s="52"/>
      <c r="AD48" s="52"/>
      <c r="AE48" s="53"/>
    </row>
    <row r="49" spans="10:31" x14ac:dyDescent="0.25"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</row>
  </sheetData>
  <mergeCells count="19">
    <mergeCell ref="B41:D41"/>
    <mergeCell ref="B42:D42"/>
    <mergeCell ref="T44:X46"/>
    <mergeCell ref="F4:F5"/>
    <mergeCell ref="Y44:AE46"/>
    <mergeCell ref="T48:X48"/>
    <mergeCell ref="H4:AE4"/>
    <mergeCell ref="G4:G5"/>
    <mergeCell ref="Y47:AE47"/>
    <mergeCell ref="Y48:AE48"/>
    <mergeCell ref="T47:X47"/>
    <mergeCell ref="A1:AE1"/>
    <mergeCell ref="A2:AE2"/>
    <mergeCell ref="A3:AE3"/>
    <mergeCell ref="A4:A5"/>
    <mergeCell ref="B4:B5"/>
    <mergeCell ref="C4:C5"/>
    <mergeCell ref="D4:D5"/>
    <mergeCell ref="E4:E5"/>
  </mergeCells>
  <phoneticPr fontId="16" type="noConversion"/>
  <pageMargins left="0.7" right="0.7" top="0.75" bottom="0.75" header="0.3" footer="0.3"/>
  <pageSetup paperSize="8" scale="6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0"/>
  <sheetViews>
    <sheetView workbookViewId="0">
      <selection activeCell="B5" sqref="B5"/>
    </sheetView>
  </sheetViews>
  <sheetFormatPr defaultRowHeight="15" x14ac:dyDescent="0.25"/>
  <cols>
    <col min="1" max="1" width="17.5703125" bestFit="1" customWidth="1"/>
    <col min="2" max="2" width="30.28515625" customWidth="1"/>
  </cols>
  <sheetData>
    <row r="1" spans="1:2" x14ac:dyDescent="0.25">
      <c r="A1" t="s">
        <v>4</v>
      </c>
      <c r="B1" s="8">
        <v>7000000</v>
      </c>
    </row>
    <row r="2" spans="1:2" x14ac:dyDescent="0.25">
      <c r="A2" t="s">
        <v>5</v>
      </c>
      <c r="B2" s="8">
        <v>2200000</v>
      </c>
    </row>
    <row r="3" spans="1:2" x14ac:dyDescent="0.25">
      <c r="A3" t="s">
        <v>6</v>
      </c>
      <c r="B3" s="8">
        <v>5240000</v>
      </c>
    </row>
    <row r="4" spans="1:2" x14ac:dyDescent="0.25">
      <c r="A4" t="s">
        <v>7</v>
      </c>
      <c r="B4" s="8">
        <v>112600000</v>
      </c>
    </row>
    <row r="5" spans="1:2" x14ac:dyDescent="0.25">
      <c r="A5" t="s">
        <v>8</v>
      </c>
      <c r="B5" s="8">
        <v>51370000</v>
      </c>
    </row>
    <row r="6" spans="1:2" x14ac:dyDescent="0.25">
      <c r="A6" t="s">
        <v>9</v>
      </c>
      <c r="B6" s="8">
        <v>2500000</v>
      </c>
    </row>
    <row r="10" spans="1:2" x14ac:dyDescent="0.25">
      <c r="B10" s="8">
        <f>SUM(B1:B9)</f>
        <v>180910000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>Gaz-System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Marczak Wojciech</dc:creator>
  <cp:lastModifiedBy>Aneta Krzeszowska</cp:lastModifiedBy>
  <cp:lastPrinted>2014-06-26T21:11:21Z</cp:lastPrinted>
  <dcterms:created xsi:type="dcterms:W3CDTF">2013-01-28T10:09:57Z</dcterms:created>
  <dcterms:modified xsi:type="dcterms:W3CDTF">2024-05-29T10:42:52Z</dcterms:modified>
</cp:coreProperties>
</file>