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defaultThemeVersion="124226"/>
  <xr:revisionPtr revIDLastSave="0" documentId="13_ncr:1_{9CE48A1E-0F25-4FC7-A639-E250D54130E9}" xr6:coauthVersionLast="47" xr6:coauthVersionMax="47" xr10:uidLastSave="{00000000-0000-0000-0000-000000000000}"/>
  <bookViews>
    <workbookView xWindow="-120" yWindow="-120" windowWidth="24240" windowHeight="13140" tabRatio="577" xr2:uid="{00000000-000D-0000-FFFF-FFFF00000000}"/>
  </bookViews>
  <sheets>
    <sheet name="Arkusz1" sheetId="4" r:id="rId1"/>
  </sheets>
  <calcPr calcId="191029"/>
</workbook>
</file>

<file path=xl/calcChain.xml><?xml version="1.0" encoding="utf-8"?>
<calcChain xmlns="http://schemas.openxmlformats.org/spreadsheetml/2006/main">
  <c r="G44" i="4" l="1"/>
  <c r="G43" i="4" s="1"/>
  <c r="G46" i="4"/>
  <c r="G45" i="4" s="1"/>
  <c r="G48" i="4"/>
  <c r="G47" i="4" s="1"/>
  <c r="G59" i="4"/>
  <c r="G58" i="4" s="1"/>
  <c r="G20" i="4"/>
  <c r="G21" i="4"/>
  <c r="G57" i="4"/>
  <c r="G56" i="4" s="1"/>
  <c r="G52" i="4"/>
  <c r="G51" i="4" s="1"/>
  <c r="G42" i="4"/>
  <c r="G41" i="4" s="1"/>
  <c r="G40" i="4"/>
  <c r="G39" i="4" s="1"/>
  <c r="G38" i="4"/>
  <c r="G37" i="4" s="1"/>
  <c r="G36" i="4"/>
  <c r="G35" i="4" s="1"/>
  <c r="G34" i="4"/>
  <c r="G33" i="4"/>
  <c r="G32" i="4"/>
  <c r="D31" i="4"/>
  <c r="G31" i="4" s="1"/>
  <c r="G30" i="4"/>
  <c r="G29" i="4"/>
  <c r="G27" i="4"/>
  <c r="G24" i="4"/>
  <c r="G23" i="4" s="1"/>
  <c r="G22" i="4"/>
  <c r="G17" i="4"/>
  <c r="G16" i="4"/>
  <c r="G14" i="4"/>
  <c r="G13" i="4"/>
  <c r="G11" i="4"/>
  <c r="G10" i="4"/>
  <c r="G26" i="4"/>
  <c r="G12" i="4" l="1"/>
  <c r="G19" i="4"/>
  <c r="G28" i="4"/>
  <c r="G15" i="4"/>
  <c r="G25" i="4"/>
  <c r="G9" i="4"/>
  <c r="G8" i="4" s="1"/>
  <c r="G55" i="4"/>
  <c r="G54" i="4" s="1"/>
  <c r="G49" i="4" s="1"/>
</calcChain>
</file>

<file path=xl/sharedStrings.xml><?xml version="1.0" encoding="utf-8"?>
<sst xmlns="http://schemas.openxmlformats.org/spreadsheetml/2006/main" count="108" uniqueCount="69">
  <si>
    <t>Razem:</t>
  </si>
  <si>
    <t>m2</t>
  </si>
  <si>
    <t>Przedmiar</t>
  </si>
  <si>
    <t>Opis</t>
  </si>
  <si>
    <t>J. m.</t>
  </si>
  <si>
    <t>Cena</t>
  </si>
  <si>
    <t>Wartość</t>
  </si>
  <si>
    <t>M</t>
  </si>
  <si>
    <t>R</t>
  </si>
  <si>
    <t>mb</t>
  </si>
  <si>
    <t>kpl</t>
  </si>
  <si>
    <t>OBIEKT</t>
  </si>
  <si>
    <t>INWESTOR</t>
  </si>
  <si>
    <t>ADRES INWETYCJI</t>
  </si>
  <si>
    <t>Multi Polymers</t>
  </si>
  <si>
    <t xml:space="preserve">Lędziny ul. Lędzińska </t>
  </si>
  <si>
    <t xml:space="preserve">I </t>
  </si>
  <si>
    <t xml:space="preserve">Roboty rozbiórkowe </t>
  </si>
  <si>
    <t>Dach</t>
  </si>
  <si>
    <t>Pasma świetlne</t>
  </si>
  <si>
    <t>Demontaż pasm świetlnych konstrukcja stalowo-szklana</t>
  </si>
  <si>
    <t>Wywóz i utylizacja odpadów - konstrukcji pasm świetlnych</t>
  </si>
  <si>
    <t>Naświetla ściany szczytowej</t>
  </si>
  <si>
    <t>Wywóz i utylizacja konstrukcji i wypełnień naświetli</t>
  </si>
  <si>
    <t xml:space="preserve">Bramy </t>
  </si>
  <si>
    <t>Wywóz i utylizacja konstrukcji bram - złom</t>
  </si>
  <si>
    <t>Roboty rozbiórkowe i konstrukcyjne</t>
  </si>
  <si>
    <t>Roboty konstrukcyjno-budowlane</t>
  </si>
  <si>
    <t>Dostawa i montaż klap dymowych wraz z instalacją p.poż.</t>
  </si>
  <si>
    <t>Rynna dachowa DN180mm</t>
  </si>
  <si>
    <t>Rury spustowe DN160</t>
  </si>
  <si>
    <t>Wywietrzak wentylacji grawitacyjnej</t>
  </si>
  <si>
    <t>Instalacja odgromowa - kompletna</t>
  </si>
  <si>
    <t>Instalacja elektryczne - zasilanie urządzeń dachowych klap, wentylatorów</t>
  </si>
  <si>
    <t xml:space="preserve">Instalacje elektryczne </t>
  </si>
  <si>
    <t>System fasadowy aluminiowy z wypełnieniem szklanym</t>
  </si>
  <si>
    <t>Dostawa i montaż bram przemysłowych - 4 kpl</t>
  </si>
  <si>
    <t xml:space="preserve">II </t>
  </si>
  <si>
    <t>Obudowa ścian wewnętrznych</t>
  </si>
  <si>
    <t xml:space="preserve">Montaż podkonstrukcji pod płyty warstwowe </t>
  </si>
  <si>
    <t>Podkonstrukcja pod płyty warstwowe</t>
  </si>
  <si>
    <t>Płyty warstwowe gr.6cm PIR</t>
  </si>
  <si>
    <t>Obróbki blacharskie wokół bram okien itp..</t>
  </si>
  <si>
    <t>Obróbki blacharskie</t>
  </si>
  <si>
    <t>Pasma świetlne nad częścią biurową</t>
  </si>
  <si>
    <t>Demontaż koryta odwadniającego i obróbek blacharskich od strony remontowanej hali</t>
  </si>
  <si>
    <t>Obróbki  blacharskie od strony remontowanej hali szer. 50cm</t>
  </si>
  <si>
    <t>Wykonanie koryta odwadniającego od strony remontowanej hali</t>
  </si>
  <si>
    <t>Wykonanie wpustów dachowych od strony remontowanej hali</t>
  </si>
  <si>
    <t>Montaż płyt warstwowych gr.6cm</t>
  </si>
  <si>
    <t>Hala produkcyjna wraz z częścią biurową</t>
  </si>
  <si>
    <t>Demontaż naświetli ściany szczytowej</t>
  </si>
  <si>
    <t>Obróbki dodatkowe na połączeniu z częścią dachu biura</t>
  </si>
  <si>
    <t>Orynnowanie i obróbki blacharskie</t>
  </si>
  <si>
    <t>Obróbki blacharskie szerokość do 50cm</t>
  </si>
  <si>
    <t>Podłączenie do istniejącej kanalizacji deszczowej</t>
  </si>
  <si>
    <t>Instalacje eklektyczne, sanitarne ,technologiczne</t>
  </si>
  <si>
    <t>Tymczasowy demontaż elementów kolidujących z montażem obudowy</t>
  </si>
  <si>
    <t>Wentylacja</t>
  </si>
  <si>
    <t>Instalacja odgromowa</t>
  </si>
  <si>
    <t xml:space="preserve">Wykonanie otworów pod klapy dymowe i montaż konstrukcji </t>
  </si>
  <si>
    <t>Montaż automatycznych klap dymowych działających w systemie przeciwpożarowym 3,00x2,00m- 16szt</t>
  </si>
  <si>
    <t>Wykonanie pokrycia dachowego z papy</t>
  </si>
  <si>
    <t>CZĘŚĆ</t>
  </si>
  <si>
    <t xml:space="preserve">Modernizacja posadzki w obiekcie </t>
  </si>
  <si>
    <t>Dostawa i montaż pasm świetlnych konstrukcja aluminiowa, poliwęglan wraz z poziomą przegrodą z poliwęglanu.</t>
  </si>
  <si>
    <t>szt.</t>
  </si>
  <si>
    <t>Demontaż bram</t>
  </si>
  <si>
    <t>Dociepelnie zewnętrznej ściany szczytowej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</si>
</sst>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sz val="12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name val="Arial CE"/>
      <charset val="238"/>
    </font>
    <font>
      <sz val="9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9"/>
      <name val="Arial CE"/>
      <charset val="238"/>
    </font>
    <font>
      <b/>
      <i/>
      <sz val="8"/>
      <name val="Arial CE"/>
      <charset val="238"/>
    </font>
    <font>
      <b/>
      <i/>
      <sz val="12"/>
      <name val="Arial CE"/>
      <charset val="238"/>
    </font>
    <font>
      <b/>
      <i/>
      <sz val="10"/>
      <name val="Arial CE"/>
      <charset val="238"/>
    </font>
    <font>
      <b/>
      <sz val="10"/>
      <color theme="1"/>
      <name val="Arial CE"/>
      <charset val="238"/>
    </font>
    <font>
      <b/>
      <i/>
      <sz val="10"/>
      <color theme="1"/>
      <name val="Arial CE"/>
      <charset val="238"/>
    </font>
    <font>
      <sz val="8"/>
      <name val="Calibri"/>
      <family val="2"/>
      <scheme val="minor"/>
    </font>
    <font>
      <b/>
      <sz val="8"/>
      <name val="Arial"/>
      <family val="2"/>
    </font>
    <font>
      <sz val="16"/>
      <name val="Arial CE"/>
      <charset val="238"/>
    </font>
    <font>
      <sz val="16"/>
      <color theme="1"/>
      <name val="Arial"/>
      <family val="2"/>
      <charset val="238"/>
    </font>
    <font>
      <sz val="16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3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4" fontId="4" fillId="0" borderId="0" applyFont="0" applyFill="0" applyBorder="0" applyAlignment="0" applyProtection="0"/>
    <xf numFmtId="0" fontId="12" fillId="0" borderId="0"/>
    <xf numFmtId="0" fontId="3" fillId="0" borderId="0"/>
    <xf numFmtId="0" fontId="2" fillId="0" borderId="0"/>
    <xf numFmtId="0" fontId="13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5">
    <xf numFmtId="0" fontId="0" fillId="0" borderId="0" xfId="0"/>
    <xf numFmtId="0" fontId="11" fillId="4" borderId="0" xfId="0" applyFont="1" applyFill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2" fontId="11" fillId="4" borderId="12" xfId="0" applyNumberFormat="1" applyFont="1" applyFill="1" applyBorder="1" applyAlignment="1">
      <alignment horizontal="center" vertical="center" wrapText="1"/>
    </xf>
    <xf numFmtId="44" fontId="11" fillId="4" borderId="10" xfId="0" applyNumberFormat="1" applyFont="1" applyFill="1" applyBorder="1" applyAlignment="1">
      <alignment horizontal="center" vertical="center" wrapText="1"/>
    </xf>
    <xf numFmtId="164" fontId="10" fillId="5" borderId="9" xfId="1" applyNumberFormat="1" applyFont="1" applyFill="1" applyBorder="1" applyAlignment="1">
      <alignment horizontal="center" vertical="center"/>
    </xf>
    <xf numFmtId="164" fontId="10" fillId="5" borderId="9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2" fontId="10" fillId="5" borderId="3" xfId="0" applyNumberFormat="1" applyFont="1" applyFill="1" applyBorder="1" applyAlignment="1">
      <alignment horizontal="center" vertical="center" wrapText="1"/>
    </xf>
    <xf numFmtId="0" fontId="16" fillId="4" borderId="5" xfId="0" applyFont="1" applyFill="1" applyBorder="1" applyAlignment="1">
      <alignment vertical="center" wrapText="1"/>
    </xf>
    <xf numFmtId="44" fontId="19" fillId="3" borderId="4" xfId="1" applyFont="1" applyFill="1" applyBorder="1" applyAlignment="1">
      <alignment vertical="center" wrapText="1"/>
    </xf>
    <xf numFmtId="4" fontId="18" fillId="3" borderId="5" xfId="0" applyNumberFormat="1" applyFont="1" applyFill="1" applyBorder="1" applyAlignment="1">
      <alignment vertical="center" wrapText="1"/>
    </xf>
    <xf numFmtId="0" fontId="8" fillId="5" borderId="14" xfId="0" applyFont="1" applyFill="1" applyBorder="1" applyAlignment="1">
      <alignment horizontal="left" vertical="center" wrapText="1"/>
    </xf>
    <xf numFmtId="0" fontId="15" fillId="4" borderId="15" xfId="0" applyFont="1" applyFill="1" applyBorder="1" applyAlignment="1">
      <alignment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44" fontId="8" fillId="5" borderId="14" xfId="1" applyFont="1" applyFill="1" applyBorder="1" applyAlignment="1">
      <alignment horizontal="right" vertical="center" wrapText="1"/>
    </xf>
    <xf numFmtId="44" fontId="19" fillId="3" borderId="5" xfId="1" applyFont="1" applyFill="1" applyBorder="1" applyAlignment="1">
      <alignment vertical="center" wrapText="1"/>
    </xf>
    <xf numFmtId="0" fontId="14" fillId="5" borderId="14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/>
    </xf>
    <xf numFmtId="2" fontId="9" fillId="5" borderId="3" xfId="0" applyNumberFormat="1" applyFont="1" applyFill="1" applyBorder="1" applyAlignment="1">
      <alignment horizontal="center" vertical="center"/>
    </xf>
    <xf numFmtId="164" fontId="7" fillId="5" borderId="3" xfId="1" applyNumberFormat="1" applyFont="1" applyFill="1" applyBorder="1" applyAlignment="1">
      <alignment horizontal="center" vertical="center" wrapText="1"/>
    </xf>
    <xf numFmtId="164" fontId="6" fillId="5" borderId="3" xfId="1" applyNumberFormat="1" applyFont="1" applyFill="1" applyBorder="1" applyAlignment="1">
      <alignment horizontal="center" vertical="center" wrapText="1"/>
    </xf>
    <xf numFmtId="44" fontId="6" fillId="5" borderId="14" xfId="1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left" vertical="center" wrapText="1" indent="1"/>
    </xf>
    <xf numFmtId="0" fontId="10" fillId="5" borderId="1" xfId="0" applyFont="1" applyFill="1" applyBorder="1" applyAlignment="1">
      <alignment horizontal="center" vertical="center" wrapText="1"/>
    </xf>
    <xf numFmtId="164" fontId="10" fillId="5" borderId="3" xfId="1" applyNumberFormat="1" applyFont="1" applyFill="1" applyBorder="1" applyAlignment="1">
      <alignment horizontal="center" vertical="center" wrapText="1"/>
    </xf>
    <xf numFmtId="44" fontId="10" fillId="5" borderId="14" xfId="1" applyFont="1" applyFill="1" applyBorder="1" applyAlignment="1">
      <alignment horizontal="center" vertical="center" wrapText="1"/>
    </xf>
    <xf numFmtId="0" fontId="10" fillId="5" borderId="23" xfId="0" applyFont="1" applyFill="1" applyBorder="1" applyAlignment="1">
      <alignment horizontal="left" vertical="center" wrapText="1" indent="1"/>
    </xf>
    <xf numFmtId="0" fontId="10" fillId="5" borderId="24" xfId="0" applyFont="1" applyFill="1" applyBorder="1" applyAlignment="1">
      <alignment horizontal="center" vertical="center" wrapText="1"/>
    </xf>
    <xf numFmtId="2" fontId="10" fillId="5" borderId="25" xfId="0" applyNumberFormat="1" applyFont="1" applyFill="1" applyBorder="1" applyAlignment="1">
      <alignment horizontal="center" vertical="center" wrapText="1"/>
    </xf>
    <xf numFmtId="164" fontId="10" fillId="5" borderId="25" xfId="1" applyNumberFormat="1" applyFont="1" applyFill="1" applyBorder="1" applyAlignment="1">
      <alignment horizontal="center" vertical="center" wrapText="1"/>
    </xf>
    <xf numFmtId="44" fontId="21" fillId="5" borderId="14" xfId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left" vertical="center" wrapText="1"/>
    </xf>
    <xf numFmtId="0" fontId="9" fillId="2" borderId="21" xfId="0" applyFont="1" applyFill="1" applyBorder="1" applyAlignment="1">
      <alignment horizontal="center" vertical="center" wrapText="1"/>
    </xf>
    <xf numFmtId="2" fontId="10" fillId="2" borderId="22" xfId="0" applyNumberFormat="1" applyFont="1" applyFill="1" applyBorder="1" applyAlignment="1">
      <alignment horizontal="center" vertical="center" wrapText="1"/>
    </xf>
    <xf numFmtId="164" fontId="10" fillId="2" borderId="22" xfId="1" applyNumberFormat="1" applyFont="1" applyFill="1" applyBorder="1" applyAlignment="1">
      <alignment horizontal="center" vertical="center"/>
    </xf>
    <xf numFmtId="164" fontId="10" fillId="2" borderId="22" xfId="0" applyNumberFormat="1" applyFont="1" applyFill="1" applyBorder="1" applyAlignment="1">
      <alignment horizontal="center" vertical="center"/>
    </xf>
    <xf numFmtId="44" fontId="8" fillId="2" borderId="20" xfId="1" applyFont="1" applyFill="1" applyBorder="1" applyAlignment="1">
      <alignment horizontal="right" vertical="center" wrapText="1"/>
    </xf>
    <xf numFmtId="0" fontId="15" fillId="5" borderId="31" xfId="0" applyFont="1" applyFill="1" applyBorder="1" applyAlignment="1">
      <alignment horizontal="left" vertical="center" wrapText="1" indent="1"/>
    </xf>
    <xf numFmtId="0" fontId="10" fillId="5" borderId="28" xfId="0" applyFont="1" applyFill="1" applyBorder="1" applyAlignment="1">
      <alignment horizontal="center" vertical="center" wrapText="1"/>
    </xf>
    <xf numFmtId="2" fontId="10" fillId="5" borderId="9" xfId="0" applyNumberFormat="1" applyFont="1" applyFill="1" applyBorder="1" applyAlignment="1">
      <alignment horizontal="center" vertical="center" wrapText="1"/>
    </xf>
    <xf numFmtId="164" fontId="10" fillId="5" borderId="9" xfId="1" applyNumberFormat="1" applyFont="1" applyFill="1" applyBorder="1" applyAlignment="1">
      <alignment horizontal="center" vertical="center" wrapText="1"/>
    </xf>
    <xf numFmtId="0" fontId="14" fillId="7" borderId="14" xfId="0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horizontal="center" vertical="center"/>
    </xf>
    <xf numFmtId="2" fontId="9" fillId="7" borderId="3" xfId="0" applyNumberFormat="1" applyFont="1" applyFill="1" applyBorder="1" applyAlignment="1">
      <alignment horizontal="center" vertical="center"/>
    </xf>
    <xf numFmtId="164" fontId="7" fillId="7" borderId="3" xfId="1" applyNumberFormat="1" applyFont="1" applyFill="1" applyBorder="1" applyAlignment="1">
      <alignment horizontal="center" vertical="center" wrapText="1"/>
    </xf>
    <xf numFmtId="164" fontId="6" fillId="7" borderId="3" xfId="1" applyNumberFormat="1" applyFont="1" applyFill="1" applyBorder="1" applyAlignment="1">
      <alignment horizontal="center" vertical="center" wrapText="1"/>
    </xf>
    <xf numFmtId="44" fontId="21" fillId="7" borderId="14" xfId="1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left" vertical="center" wrapText="1" indent="1"/>
    </xf>
    <xf numFmtId="0" fontId="10" fillId="7" borderId="1" xfId="0" applyFont="1" applyFill="1" applyBorder="1" applyAlignment="1">
      <alignment horizontal="center" vertical="center" wrapText="1"/>
    </xf>
    <xf numFmtId="2" fontId="10" fillId="7" borderId="3" xfId="0" applyNumberFormat="1" applyFont="1" applyFill="1" applyBorder="1" applyAlignment="1">
      <alignment horizontal="center" vertical="center" wrapText="1"/>
    </xf>
    <xf numFmtId="164" fontId="10" fillId="7" borderId="3" xfId="1" applyNumberFormat="1" applyFont="1" applyFill="1" applyBorder="1" applyAlignment="1">
      <alignment horizontal="center" vertical="center" wrapText="1"/>
    </xf>
    <xf numFmtId="44" fontId="10" fillId="7" borderId="14" xfId="1" applyFont="1" applyFill="1" applyBorder="1" applyAlignment="1">
      <alignment horizontal="center" vertical="center" wrapText="1"/>
    </xf>
    <xf numFmtId="44" fontId="11" fillId="7" borderId="14" xfId="1" applyFont="1" applyFill="1" applyBorder="1" applyAlignment="1">
      <alignment horizontal="center" vertical="center" wrapText="1"/>
    </xf>
    <xf numFmtId="164" fontId="10" fillId="7" borderId="1" xfId="1" applyNumberFormat="1" applyFont="1" applyFill="1" applyBorder="1" applyAlignment="1">
      <alignment horizontal="left" vertical="center" wrapText="1"/>
    </xf>
    <xf numFmtId="164" fontId="10" fillId="7" borderId="3" xfId="1" applyNumberFormat="1" applyFont="1" applyFill="1" applyBorder="1" applyAlignment="1">
      <alignment horizontal="left" vertical="center" wrapText="1"/>
    </xf>
    <xf numFmtId="0" fontId="10" fillId="7" borderId="3" xfId="1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/>
    </xf>
    <xf numFmtId="44" fontId="9" fillId="7" borderId="1" xfId="1" applyFont="1" applyFill="1" applyBorder="1" applyAlignment="1">
      <alignment horizontal="center" vertical="center"/>
    </xf>
    <xf numFmtId="0" fontId="14" fillId="8" borderId="14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center" vertical="center"/>
    </xf>
    <xf numFmtId="2" fontId="9" fillId="8" borderId="3" xfId="0" applyNumberFormat="1" applyFont="1" applyFill="1" applyBorder="1" applyAlignment="1">
      <alignment horizontal="center" vertical="center"/>
    </xf>
    <xf numFmtId="164" fontId="7" fillId="8" borderId="3" xfId="1" applyNumberFormat="1" applyFont="1" applyFill="1" applyBorder="1" applyAlignment="1">
      <alignment horizontal="center" vertical="center" wrapText="1"/>
    </xf>
    <xf numFmtId="164" fontId="6" fillId="8" borderId="3" xfId="1" applyNumberFormat="1" applyFont="1" applyFill="1" applyBorder="1" applyAlignment="1">
      <alignment horizontal="center" vertical="center" wrapText="1"/>
    </xf>
    <xf numFmtId="44" fontId="21" fillId="8" borderId="14" xfId="1" applyFont="1" applyFill="1" applyBorder="1" applyAlignment="1">
      <alignment horizontal="center" vertical="center" wrapText="1"/>
    </xf>
    <xf numFmtId="0" fontId="10" fillId="8" borderId="14" xfId="0" applyFont="1" applyFill="1" applyBorder="1" applyAlignment="1">
      <alignment horizontal="left" vertical="center" wrapText="1" indent="1"/>
    </xf>
    <xf numFmtId="0" fontId="10" fillId="8" borderId="1" xfId="0" applyFont="1" applyFill="1" applyBorder="1" applyAlignment="1">
      <alignment horizontal="center" vertical="center" wrapText="1"/>
    </xf>
    <xf numFmtId="2" fontId="10" fillId="8" borderId="3" xfId="0" applyNumberFormat="1" applyFont="1" applyFill="1" applyBorder="1" applyAlignment="1">
      <alignment horizontal="center" vertical="center" wrapText="1"/>
    </xf>
    <xf numFmtId="164" fontId="10" fillId="8" borderId="3" xfId="1" applyNumberFormat="1" applyFont="1" applyFill="1" applyBorder="1" applyAlignment="1">
      <alignment horizontal="center" vertical="center" wrapText="1"/>
    </xf>
    <xf numFmtId="44" fontId="10" fillId="8" borderId="14" xfId="1" applyFont="1" applyFill="1" applyBorder="1" applyAlignment="1">
      <alignment horizontal="center" vertical="center" wrapText="1"/>
    </xf>
    <xf numFmtId="0" fontId="14" fillId="9" borderId="14" xfId="0" applyFont="1" applyFill="1" applyBorder="1" applyAlignment="1">
      <alignment horizontal="left" vertical="center" wrapText="1"/>
    </xf>
    <xf numFmtId="164" fontId="10" fillId="9" borderId="3" xfId="1" applyNumberFormat="1" applyFont="1" applyFill="1" applyBorder="1" applyAlignment="1">
      <alignment horizontal="center" vertical="center" wrapText="1"/>
    </xf>
    <xf numFmtId="44" fontId="10" fillId="9" borderId="14" xfId="1" applyFont="1" applyFill="1" applyBorder="1" applyAlignment="1">
      <alignment horizontal="center" vertical="center" wrapText="1"/>
    </xf>
    <xf numFmtId="0" fontId="10" fillId="9" borderId="14" xfId="0" applyFont="1" applyFill="1" applyBorder="1" applyAlignment="1">
      <alignment horizontal="left" vertical="center" wrapText="1" indent="1"/>
    </xf>
    <xf numFmtId="0" fontId="10" fillId="9" borderId="1" xfId="0" applyFont="1" applyFill="1" applyBorder="1" applyAlignment="1">
      <alignment horizontal="center" vertical="center" wrapText="1"/>
    </xf>
    <xf numFmtId="2" fontId="10" fillId="9" borderId="3" xfId="0" applyNumberFormat="1" applyFont="1" applyFill="1" applyBorder="1" applyAlignment="1">
      <alignment horizontal="center" vertical="center" wrapText="1"/>
    </xf>
    <xf numFmtId="0" fontId="22" fillId="2" borderId="19" xfId="0" applyFont="1" applyFill="1" applyBorder="1" applyAlignment="1">
      <alignment horizontal="center" vertical="center" wrapText="1"/>
    </xf>
    <xf numFmtId="44" fontId="21" fillId="9" borderId="14" xfId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center" wrapText="1"/>
    </xf>
    <xf numFmtId="164" fontId="10" fillId="2" borderId="9" xfId="1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44" fontId="8" fillId="2" borderId="14" xfId="1" applyFont="1" applyFill="1" applyBorder="1" applyAlignment="1">
      <alignment horizontal="right" vertical="center" wrapText="1"/>
    </xf>
    <xf numFmtId="0" fontId="22" fillId="2" borderId="30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22" fillId="5" borderId="29" xfId="0" applyFont="1" applyFill="1" applyBorder="1" applyAlignment="1">
      <alignment horizontal="center" vertical="center" wrapText="1"/>
    </xf>
    <xf numFmtId="0" fontId="22" fillId="5" borderId="30" xfId="0" applyFont="1" applyFill="1" applyBorder="1" applyAlignment="1">
      <alignment horizontal="center" vertical="center" wrapText="1"/>
    </xf>
    <xf numFmtId="0" fontId="22" fillId="5" borderId="9" xfId="0" applyFont="1" applyFill="1" applyBorder="1" applyAlignment="1">
      <alignment horizontal="center" vertical="center" wrapText="1"/>
    </xf>
    <xf numFmtId="4" fontId="19" fillId="3" borderId="6" xfId="0" applyNumberFormat="1" applyFont="1" applyFill="1" applyBorder="1" applyAlignment="1">
      <alignment horizontal="center" vertical="center" wrapText="1"/>
    </xf>
    <xf numFmtId="4" fontId="19" fillId="3" borderId="4" xfId="0" applyNumberFormat="1" applyFont="1" applyFill="1" applyBorder="1" applyAlignment="1">
      <alignment horizontal="center" vertical="center" wrapText="1"/>
    </xf>
    <xf numFmtId="4" fontId="19" fillId="3" borderId="7" xfId="0" applyNumberFormat="1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164" fontId="11" fillId="4" borderId="13" xfId="0" applyNumberFormat="1" applyFont="1" applyFill="1" applyBorder="1" applyAlignment="1">
      <alignment horizontal="center" vertical="center" wrapText="1"/>
    </xf>
    <xf numFmtId="164" fontId="11" fillId="4" borderId="11" xfId="0" applyNumberFormat="1" applyFont="1" applyFill="1" applyBorder="1" applyAlignment="1">
      <alignment horizontal="center" vertical="center" wrapText="1"/>
    </xf>
    <xf numFmtId="0" fontId="23" fillId="5" borderId="2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7" borderId="30" xfId="0" applyFont="1" applyFill="1" applyBorder="1" applyAlignment="1">
      <alignment horizontal="center" vertical="center" wrapText="1"/>
    </xf>
    <xf numFmtId="0" fontId="23" fillId="7" borderId="9" xfId="0" applyFont="1" applyFill="1" applyBorder="1" applyAlignment="1">
      <alignment horizontal="center" vertical="center" wrapText="1"/>
    </xf>
    <xf numFmtId="0" fontId="23" fillId="5" borderId="26" xfId="0" applyFont="1" applyFill="1" applyBorder="1" applyAlignment="1">
      <alignment horizontal="center" vertical="center" wrapText="1"/>
    </xf>
    <xf numFmtId="0" fontId="23" fillId="9" borderId="16" xfId="0" applyFont="1" applyFill="1" applyBorder="1" applyAlignment="1">
      <alignment horizontal="center" vertical="center" wrapText="1"/>
    </xf>
    <xf numFmtId="0" fontId="23" fillId="9" borderId="18" xfId="0" applyFont="1" applyFill="1" applyBorder="1" applyAlignment="1">
      <alignment horizontal="center" vertical="center" wrapText="1"/>
    </xf>
    <xf numFmtId="0" fontId="23" fillId="8" borderId="16" xfId="0" applyFont="1" applyFill="1" applyBorder="1" applyAlignment="1">
      <alignment horizontal="center" vertical="center" wrapText="1"/>
    </xf>
    <xf numFmtId="0" fontId="23" fillId="8" borderId="18" xfId="0" applyFont="1" applyFill="1" applyBorder="1" applyAlignment="1">
      <alignment horizontal="center" vertical="center" wrapText="1"/>
    </xf>
    <xf numFmtId="0" fontId="23" fillId="8" borderId="17" xfId="0" applyFont="1" applyFill="1" applyBorder="1" applyAlignment="1">
      <alignment horizontal="center" vertical="center" wrapText="1"/>
    </xf>
    <xf numFmtId="0" fontId="24" fillId="7" borderId="16" xfId="0" applyFont="1" applyFill="1" applyBorder="1" applyAlignment="1">
      <alignment horizontal="center" vertical="center" wrapText="1"/>
    </xf>
    <xf numFmtId="0" fontId="24" fillId="7" borderId="17" xfId="0" applyFont="1" applyFill="1" applyBorder="1" applyAlignment="1">
      <alignment horizontal="center" vertical="center" wrapText="1"/>
    </xf>
    <xf numFmtId="0" fontId="24" fillId="7" borderId="18" xfId="0" applyFont="1" applyFill="1" applyBorder="1" applyAlignment="1">
      <alignment horizontal="center" vertical="center" wrapText="1"/>
    </xf>
  </cellXfs>
  <cellStyles count="9">
    <cellStyle name="Normalny" xfId="0" builtinId="0"/>
    <cellStyle name="Normalny 2" xfId="5" xr:uid="{00000000-0005-0000-0000-000001000000}"/>
    <cellStyle name="Normalny 3" xfId="2" xr:uid="{00000000-0005-0000-0000-000002000000}"/>
    <cellStyle name="Normalny 3 2" xfId="3" xr:uid="{00000000-0005-0000-0000-000003000000}"/>
    <cellStyle name="Normalny 3 3" xfId="4" xr:uid="{00000000-0005-0000-0000-000004000000}"/>
    <cellStyle name="Normalny 4" xfId="6" xr:uid="{00000000-0005-0000-0000-000005000000}"/>
    <cellStyle name="Walutowy" xfId="1" builtinId="4"/>
    <cellStyle name="Walutowy 2" xfId="8" xr:uid="{00000000-0005-0000-0000-000007000000}"/>
    <cellStyle name="Walutowy 3" xfId="7" xr:uid="{00000000-0005-0000-0000-000008000000}"/>
  </cellStyles>
  <dxfs count="0"/>
  <tableStyles count="0" defaultTableStyle="TableStyleMedium2" defaultPivotStyle="PivotStyleMedium9"/>
  <colors>
    <mruColors>
      <color rgb="FFFE868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9"/>
  <sheetViews>
    <sheetView tabSelected="1" zoomScale="125" workbookViewId="0">
      <selection activeCell="G9" sqref="G9"/>
    </sheetView>
  </sheetViews>
  <sheetFormatPr defaultColWidth="11.42578125" defaultRowHeight="15" x14ac:dyDescent="0.25"/>
  <cols>
    <col min="2" max="2" width="41.85546875" customWidth="1"/>
    <col min="7" max="7" width="28.85546875" customWidth="1"/>
  </cols>
  <sheetData>
    <row r="1" spans="1:7" ht="15.75" thickBot="1" x14ac:dyDescent="0.3">
      <c r="A1" s="86" t="s">
        <v>11</v>
      </c>
      <c r="B1" s="87"/>
      <c r="C1" s="86" t="s">
        <v>50</v>
      </c>
      <c r="D1" s="87"/>
      <c r="E1" s="87"/>
      <c r="F1" s="87"/>
      <c r="G1" s="88"/>
    </row>
    <row r="2" spans="1:7" ht="15.75" thickBot="1" x14ac:dyDescent="0.3">
      <c r="A2" s="86" t="s">
        <v>12</v>
      </c>
      <c r="B2" s="87"/>
      <c r="C2" s="86" t="s">
        <v>14</v>
      </c>
      <c r="D2" s="89"/>
      <c r="E2" s="89"/>
      <c r="F2" s="89"/>
      <c r="G2" s="90"/>
    </row>
    <row r="3" spans="1:7" ht="15.75" thickBot="1" x14ac:dyDescent="0.3">
      <c r="A3" s="86" t="s">
        <v>13</v>
      </c>
      <c r="B3" s="87"/>
      <c r="C3" s="86" t="s">
        <v>15</v>
      </c>
      <c r="D3" s="87"/>
      <c r="E3" s="87"/>
      <c r="F3" s="87"/>
      <c r="G3" s="88"/>
    </row>
    <row r="4" spans="1:7" ht="15.75" thickBot="1" x14ac:dyDescent="0.3">
      <c r="A4" s="13"/>
      <c r="B4" s="9"/>
      <c r="C4" s="97" t="s">
        <v>2</v>
      </c>
      <c r="D4" s="98"/>
      <c r="E4" s="98"/>
      <c r="F4" s="98"/>
      <c r="G4" s="99"/>
    </row>
    <row r="5" spans="1:7" ht="15.75" thickBot="1" x14ac:dyDescent="0.3">
      <c r="A5" s="14" t="s">
        <v>63</v>
      </c>
      <c r="B5" s="1" t="s">
        <v>3</v>
      </c>
      <c r="C5" s="2" t="s">
        <v>4</v>
      </c>
      <c r="D5" s="3"/>
      <c r="E5" s="100" t="s">
        <v>5</v>
      </c>
      <c r="F5" s="101"/>
      <c r="G5" s="4" t="s">
        <v>6</v>
      </c>
    </row>
    <row r="6" spans="1:7" ht="15.75" thickBot="1" x14ac:dyDescent="0.3">
      <c r="A6" s="15" t="s">
        <v>16</v>
      </c>
      <c r="B6" s="11" t="s">
        <v>26</v>
      </c>
      <c r="C6" s="94" t="s">
        <v>0</v>
      </c>
      <c r="D6" s="95"/>
      <c r="E6" s="95"/>
      <c r="F6" s="96"/>
      <c r="G6" s="10"/>
    </row>
    <row r="7" spans="1:7" ht="20.25" x14ac:dyDescent="0.25">
      <c r="A7" s="77"/>
      <c r="B7" s="33" t="s">
        <v>17</v>
      </c>
      <c r="C7" s="34"/>
      <c r="D7" s="35"/>
      <c r="E7" s="36" t="s">
        <v>7</v>
      </c>
      <c r="F7" s="37" t="s">
        <v>8</v>
      </c>
      <c r="G7" s="38"/>
    </row>
    <row r="8" spans="1:7" x14ac:dyDescent="0.25">
      <c r="A8" s="112">
        <v>1</v>
      </c>
      <c r="B8" s="43" t="s">
        <v>44</v>
      </c>
      <c r="C8" s="44"/>
      <c r="D8" s="45"/>
      <c r="E8" s="46"/>
      <c r="F8" s="47"/>
      <c r="G8" s="48">
        <f>SUM(G9:G11)</f>
        <v>0</v>
      </c>
    </row>
    <row r="9" spans="1:7" ht="22.5" x14ac:dyDescent="0.25">
      <c r="A9" s="113"/>
      <c r="B9" s="49" t="s">
        <v>20</v>
      </c>
      <c r="C9" s="50" t="s">
        <v>1</v>
      </c>
      <c r="D9" s="51">
        <v>400</v>
      </c>
      <c r="E9" s="52"/>
      <c r="F9" s="52"/>
      <c r="G9" s="53">
        <f>D9*(E9+F9)</f>
        <v>0</v>
      </c>
    </row>
    <row r="10" spans="1:7" ht="22.5" x14ac:dyDescent="0.25">
      <c r="A10" s="113"/>
      <c r="B10" s="49" t="s">
        <v>21</v>
      </c>
      <c r="C10" s="50" t="s">
        <v>10</v>
      </c>
      <c r="D10" s="51">
        <v>1</v>
      </c>
      <c r="E10" s="52"/>
      <c r="F10" s="52"/>
      <c r="G10" s="53">
        <f>D10*(E10+F10)</f>
        <v>0</v>
      </c>
    </row>
    <row r="11" spans="1:7" ht="22.5" x14ac:dyDescent="0.25">
      <c r="A11" s="114"/>
      <c r="B11" s="49" t="s">
        <v>45</v>
      </c>
      <c r="C11" s="50" t="s">
        <v>9</v>
      </c>
      <c r="D11" s="51">
        <v>74.8</v>
      </c>
      <c r="E11" s="52"/>
      <c r="F11" s="52"/>
      <c r="G11" s="53">
        <f>D11*(E11+F11)</f>
        <v>0</v>
      </c>
    </row>
    <row r="12" spans="1:7" x14ac:dyDescent="0.25">
      <c r="A12" s="109">
        <v>2</v>
      </c>
      <c r="B12" s="60" t="s">
        <v>22</v>
      </c>
      <c r="C12" s="61"/>
      <c r="D12" s="62"/>
      <c r="E12" s="63"/>
      <c r="F12" s="64"/>
      <c r="G12" s="65">
        <f>SUM(G13:G14)</f>
        <v>0</v>
      </c>
    </row>
    <row r="13" spans="1:7" x14ac:dyDescent="0.25">
      <c r="A13" s="111"/>
      <c r="B13" s="66" t="s">
        <v>51</v>
      </c>
      <c r="C13" s="67" t="s">
        <v>1</v>
      </c>
      <c r="D13" s="68">
        <v>216</v>
      </c>
      <c r="E13" s="69"/>
      <c r="F13" s="69"/>
      <c r="G13" s="70">
        <f>D13*(E13+F13)</f>
        <v>0</v>
      </c>
    </row>
    <row r="14" spans="1:7" x14ac:dyDescent="0.25">
      <c r="A14" s="110"/>
      <c r="B14" s="66" t="s">
        <v>23</v>
      </c>
      <c r="C14" s="67" t="s">
        <v>10</v>
      </c>
      <c r="D14" s="68">
        <v>1</v>
      </c>
      <c r="E14" s="69"/>
      <c r="F14" s="69"/>
      <c r="G14" s="70">
        <f>D14*(E14+F14)</f>
        <v>0</v>
      </c>
    </row>
    <row r="15" spans="1:7" x14ac:dyDescent="0.25">
      <c r="A15" s="91">
        <v>3</v>
      </c>
      <c r="B15" s="18" t="s">
        <v>24</v>
      </c>
      <c r="C15" s="19"/>
      <c r="D15" s="20"/>
      <c r="E15" s="21"/>
      <c r="F15" s="22"/>
      <c r="G15" s="32">
        <f>SUM(G16:G18)</f>
        <v>0</v>
      </c>
    </row>
    <row r="16" spans="1:7" x14ac:dyDescent="0.25">
      <c r="A16" s="92"/>
      <c r="B16" s="24" t="s">
        <v>67</v>
      </c>
      <c r="C16" s="25" t="s">
        <v>66</v>
      </c>
      <c r="D16" s="8">
        <v>4</v>
      </c>
      <c r="E16" s="26"/>
      <c r="F16" s="26"/>
      <c r="G16" s="27">
        <f>D16*(E16+F16)</f>
        <v>0</v>
      </c>
    </row>
    <row r="17" spans="1:7" x14ac:dyDescent="0.25">
      <c r="A17" s="93"/>
      <c r="B17" s="24" t="s">
        <v>25</v>
      </c>
      <c r="C17" s="25" t="s">
        <v>10</v>
      </c>
      <c r="D17" s="8">
        <v>1</v>
      </c>
      <c r="E17" s="26"/>
      <c r="F17" s="26"/>
      <c r="G17" s="27">
        <f>D17*(E17+F17)</f>
        <v>0</v>
      </c>
    </row>
    <row r="18" spans="1:7" ht="20.25" x14ac:dyDescent="0.25">
      <c r="A18" s="85"/>
      <c r="B18" s="79" t="s">
        <v>27</v>
      </c>
      <c r="C18" s="80"/>
      <c r="D18" s="81"/>
      <c r="E18" s="82" t="s">
        <v>7</v>
      </c>
      <c r="F18" s="83" t="s">
        <v>8</v>
      </c>
      <c r="G18" s="84"/>
    </row>
    <row r="19" spans="1:7" x14ac:dyDescent="0.25">
      <c r="A19" s="104"/>
      <c r="B19" s="43" t="s">
        <v>18</v>
      </c>
      <c r="C19" s="44"/>
      <c r="D19" s="45"/>
      <c r="E19" s="46"/>
      <c r="F19" s="47"/>
      <c r="G19" s="48">
        <f>SUM(G20:G22)</f>
        <v>0</v>
      </c>
    </row>
    <row r="20" spans="1:7" ht="22.5" x14ac:dyDescent="0.25">
      <c r="A20" s="104"/>
      <c r="B20" s="49" t="s">
        <v>60</v>
      </c>
      <c r="C20" s="50" t="s">
        <v>10</v>
      </c>
      <c r="D20" s="51">
        <v>16</v>
      </c>
      <c r="E20" s="52"/>
      <c r="F20" s="52"/>
      <c r="G20" s="53">
        <f t="shared" ref="G20:G22" si="0">D20*(E20+F20)</f>
        <v>0</v>
      </c>
    </row>
    <row r="21" spans="1:7" x14ac:dyDescent="0.25">
      <c r="A21" s="104"/>
      <c r="B21" s="49" t="s">
        <v>62</v>
      </c>
      <c r="C21" s="50" t="s">
        <v>1</v>
      </c>
      <c r="D21" s="51">
        <v>2350</v>
      </c>
      <c r="E21" s="52"/>
      <c r="F21" s="52"/>
      <c r="G21" s="53">
        <f t="shared" si="0"/>
        <v>0</v>
      </c>
    </row>
    <row r="22" spans="1:7" ht="22.5" x14ac:dyDescent="0.25">
      <c r="A22" s="104"/>
      <c r="B22" s="49" t="s">
        <v>52</v>
      </c>
      <c r="C22" s="50" t="s">
        <v>10</v>
      </c>
      <c r="D22" s="51">
        <v>1</v>
      </c>
      <c r="E22" s="52"/>
      <c r="F22" s="52"/>
      <c r="G22" s="53">
        <f t="shared" si="0"/>
        <v>0</v>
      </c>
    </row>
    <row r="23" spans="1:7" ht="36" x14ac:dyDescent="0.25">
      <c r="A23" s="104"/>
      <c r="B23" s="43" t="s">
        <v>61</v>
      </c>
      <c r="C23" s="50"/>
      <c r="D23" s="51"/>
      <c r="E23" s="52"/>
      <c r="F23" s="52"/>
      <c r="G23" s="54">
        <f>G24</f>
        <v>0</v>
      </c>
    </row>
    <row r="24" spans="1:7" ht="22.5" x14ac:dyDescent="0.25">
      <c r="A24" s="104"/>
      <c r="B24" s="49" t="s">
        <v>28</v>
      </c>
      <c r="C24" s="50" t="s">
        <v>10</v>
      </c>
      <c r="D24" s="51">
        <v>16</v>
      </c>
      <c r="E24" s="52"/>
      <c r="F24" s="52"/>
      <c r="G24" s="53">
        <f>D24*(E24+F24)</f>
        <v>0</v>
      </c>
    </row>
    <row r="25" spans="1:7" x14ac:dyDescent="0.25">
      <c r="A25" s="104"/>
      <c r="B25" s="43" t="s">
        <v>19</v>
      </c>
      <c r="C25" s="50"/>
      <c r="D25" s="51"/>
      <c r="E25" s="52"/>
      <c r="F25" s="52"/>
      <c r="G25" s="54">
        <f>G26+G27</f>
        <v>0</v>
      </c>
    </row>
    <row r="26" spans="1:7" ht="33.75" x14ac:dyDescent="0.25">
      <c r="A26" s="104"/>
      <c r="B26" s="55" t="s">
        <v>65</v>
      </c>
      <c r="C26" s="56" t="s">
        <v>1</v>
      </c>
      <c r="D26" s="57">
        <v>156</v>
      </c>
      <c r="E26" s="56"/>
      <c r="F26" s="56"/>
      <c r="G26" s="56">
        <f>D26*(E26+F26)</f>
        <v>0</v>
      </c>
    </row>
    <row r="27" spans="1:7" ht="22.5" x14ac:dyDescent="0.25">
      <c r="A27" s="104"/>
      <c r="B27" s="55" t="s">
        <v>46</v>
      </c>
      <c r="C27" s="56" t="s">
        <v>9</v>
      </c>
      <c r="D27" s="57">
        <v>74.8</v>
      </c>
      <c r="E27" s="56"/>
      <c r="F27" s="56"/>
      <c r="G27" s="56">
        <f>D27*(E27+F27)</f>
        <v>0</v>
      </c>
    </row>
    <row r="28" spans="1:7" x14ac:dyDescent="0.25">
      <c r="A28" s="104"/>
      <c r="B28" s="43" t="s">
        <v>53</v>
      </c>
      <c r="C28" s="44"/>
      <c r="D28" s="45"/>
      <c r="E28" s="46"/>
      <c r="F28" s="47"/>
      <c r="G28" s="48">
        <f>SUM(G29:G34)</f>
        <v>0</v>
      </c>
    </row>
    <row r="29" spans="1:7" x14ac:dyDescent="0.25">
      <c r="A29" s="104"/>
      <c r="B29" s="49" t="s">
        <v>54</v>
      </c>
      <c r="C29" s="50" t="s">
        <v>9</v>
      </c>
      <c r="D29" s="51">
        <v>125</v>
      </c>
      <c r="E29" s="52"/>
      <c r="F29" s="52"/>
      <c r="G29" s="53">
        <f t="shared" ref="G29:G34" si="1">D29*(E29+F29)</f>
        <v>0</v>
      </c>
    </row>
    <row r="30" spans="1:7" x14ac:dyDescent="0.25">
      <c r="A30" s="104"/>
      <c r="B30" s="49" t="s">
        <v>29</v>
      </c>
      <c r="C30" s="50" t="s">
        <v>9</v>
      </c>
      <c r="D30" s="51">
        <v>75</v>
      </c>
      <c r="E30" s="52"/>
      <c r="F30" s="52"/>
      <c r="G30" s="53">
        <f t="shared" si="1"/>
        <v>0</v>
      </c>
    </row>
    <row r="31" spans="1:7" x14ac:dyDescent="0.25">
      <c r="A31" s="104"/>
      <c r="B31" s="49" t="s">
        <v>30</v>
      </c>
      <c r="C31" s="50" t="s">
        <v>9</v>
      </c>
      <c r="D31" s="51">
        <f>3*10.5</f>
        <v>31.5</v>
      </c>
      <c r="E31" s="52"/>
      <c r="F31" s="52"/>
      <c r="G31" s="53">
        <f t="shared" si="1"/>
        <v>0</v>
      </c>
    </row>
    <row r="32" spans="1:7" x14ac:dyDescent="0.25">
      <c r="A32" s="104"/>
      <c r="B32" s="49" t="s">
        <v>55</v>
      </c>
      <c r="C32" s="50" t="s">
        <v>10</v>
      </c>
      <c r="D32" s="51">
        <v>3</v>
      </c>
      <c r="E32" s="52"/>
      <c r="F32" s="52"/>
      <c r="G32" s="53">
        <f t="shared" si="1"/>
        <v>0</v>
      </c>
    </row>
    <row r="33" spans="1:7" ht="22.5" x14ac:dyDescent="0.25">
      <c r="A33" s="104"/>
      <c r="B33" s="49" t="s">
        <v>47</v>
      </c>
      <c r="C33" s="50" t="s">
        <v>9</v>
      </c>
      <c r="D33" s="51">
        <v>74.8</v>
      </c>
      <c r="E33" s="52"/>
      <c r="F33" s="52"/>
      <c r="G33" s="53">
        <f t="shared" si="1"/>
        <v>0</v>
      </c>
    </row>
    <row r="34" spans="1:7" ht="22.5" x14ac:dyDescent="0.25">
      <c r="A34" s="104"/>
      <c r="B34" s="49" t="s">
        <v>48</v>
      </c>
      <c r="C34" s="50" t="s">
        <v>10</v>
      </c>
      <c r="D34" s="51">
        <v>5</v>
      </c>
      <c r="E34" s="52"/>
      <c r="F34" s="52"/>
      <c r="G34" s="53">
        <f t="shared" si="1"/>
        <v>0</v>
      </c>
    </row>
    <row r="35" spans="1:7" x14ac:dyDescent="0.25">
      <c r="A35" s="104"/>
      <c r="B35" s="43" t="s">
        <v>58</v>
      </c>
      <c r="C35" s="44"/>
      <c r="D35" s="45"/>
      <c r="E35" s="46"/>
      <c r="F35" s="47"/>
      <c r="G35" s="48">
        <f>G36</f>
        <v>0</v>
      </c>
    </row>
    <row r="36" spans="1:7" x14ac:dyDescent="0.25">
      <c r="A36" s="104"/>
      <c r="B36" s="49" t="s">
        <v>31</v>
      </c>
      <c r="C36" s="50" t="s">
        <v>10</v>
      </c>
      <c r="D36" s="51">
        <v>4</v>
      </c>
      <c r="E36" s="52"/>
      <c r="F36" s="52"/>
      <c r="G36" s="53">
        <f>D36*(E36+F36)</f>
        <v>0</v>
      </c>
    </row>
    <row r="37" spans="1:7" x14ac:dyDescent="0.25">
      <c r="A37" s="104"/>
      <c r="B37" s="43" t="s">
        <v>59</v>
      </c>
      <c r="C37" s="44"/>
      <c r="D37" s="45"/>
      <c r="E37" s="46"/>
      <c r="F37" s="47"/>
      <c r="G37" s="48">
        <f>G38</f>
        <v>0</v>
      </c>
    </row>
    <row r="38" spans="1:7" x14ac:dyDescent="0.25">
      <c r="A38" s="104"/>
      <c r="B38" s="58" t="s">
        <v>32</v>
      </c>
      <c r="C38" s="44" t="s">
        <v>10</v>
      </c>
      <c r="D38" s="44">
        <v>1</v>
      </c>
      <c r="E38" s="44"/>
      <c r="F38" s="44"/>
      <c r="G38" s="59">
        <f>D38*(E38+F38)</f>
        <v>0</v>
      </c>
    </row>
    <row r="39" spans="1:7" ht="24" x14ac:dyDescent="0.25">
      <c r="A39" s="104"/>
      <c r="B39" s="43" t="s">
        <v>33</v>
      </c>
      <c r="C39" s="43"/>
      <c r="D39" s="43"/>
      <c r="E39" s="43"/>
      <c r="F39" s="43"/>
      <c r="G39" s="48">
        <f>G40</f>
        <v>0</v>
      </c>
    </row>
    <row r="40" spans="1:7" x14ac:dyDescent="0.25">
      <c r="A40" s="105"/>
      <c r="B40" s="49" t="s">
        <v>34</v>
      </c>
      <c r="C40" s="50" t="s">
        <v>10</v>
      </c>
      <c r="D40" s="51">
        <v>1</v>
      </c>
      <c r="E40" s="52"/>
      <c r="F40" s="52"/>
      <c r="G40" s="53">
        <f>D40*(E40+F40)</f>
        <v>0</v>
      </c>
    </row>
    <row r="41" spans="1:7" x14ac:dyDescent="0.25">
      <c r="A41" s="109">
        <v>2</v>
      </c>
      <c r="B41" s="60" t="s">
        <v>22</v>
      </c>
      <c r="C41" s="61"/>
      <c r="D41" s="62"/>
      <c r="E41" s="63"/>
      <c r="F41" s="64"/>
      <c r="G41" s="65">
        <f>G42</f>
        <v>0</v>
      </c>
    </row>
    <row r="42" spans="1:7" x14ac:dyDescent="0.25">
      <c r="A42" s="110"/>
      <c r="B42" s="66" t="s">
        <v>35</v>
      </c>
      <c r="C42" s="67" t="s">
        <v>1</v>
      </c>
      <c r="D42" s="68">
        <v>216</v>
      </c>
      <c r="E42" s="69"/>
      <c r="F42" s="69"/>
      <c r="G42" s="70">
        <f>D42*(E42+F42)</f>
        <v>0</v>
      </c>
    </row>
    <row r="43" spans="1:7" x14ac:dyDescent="0.25">
      <c r="A43" s="107">
        <v>4</v>
      </c>
      <c r="B43" s="71" t="s">
        <v>64</v>
      </c>
      <c r="C43" s="72"/>
      <c r="D43" s="72"/>
      <c r="E43" s="72"/>
      <c r="F43" s="72"/>
      <c r="G43" s="78">
        <f>G44</f>
        <v>0</v>
      </c>
    </row>
    <row r="44" spans="1:7" x14ac:dyDescent="0.25">
      <c r="A44" s="108"/>
      <c r="B44" s="74" t="s">
        <v>64</v>
      </c>
      <c r="C44" s="75" t="s">
        <v>1</v>
      </c>
      <c r="D44" s="76">
        <v>4000</v>
      </c>
      <c r="E44" s="72"/>
      <c r="F44" s="72"/>
      <c r="G44" s="73">
        <f>D44*(E44+F44)</f>
        <v>0</v>
      </c>
    </row>
    <row r="45" spans="1:7" x14ac:dyDescent="0.25">
      <c r="A45" s="103">
        <v>3</v>
      </c>
      <c r="B45" s="39" t="s">
        <v>68</v>
      </c>
      <c r="C45" s="40"/>
      <c r="D45" s="41"/>
      <c r="E45" s="42"/>
      <c r="F45" s="42"/>
      <c r="G45" s="32">
        <f>G46</f>
        <v>0</v>
      </c>
    </row>
    <row r="46" spans="1:7" x14ac:dyDescent="0.25">
      <c r="A46" s="103"/>
      <c r="B46" s="24" t="s">
        <v>68</v>
      </c>
      <c r="C46" s="25" t="s">
        <v>1</v>
      </c>
      <c r="D46" s="8">
        <v>435</v>
      </c>
      <c r="E46" s="26"/>
      <c r="F46" s="26"/>
      <c r="G46" s="27">
        <f>D46*(E46+F46)</f>
        <v>0</v>
      </c>
    </row>
    <row r="47" spans="1:7" x14ac:dyDescent="0.25">
      <c r="A47" s="103"/>
      <c r="B47" s="18" t="s">
        <v>24</v>
      </c>
      <c r="C47" s="19"/>
      <c r="D47" s="20"/>
      <c r="E47" s="21"/>
      <c r="F47" s="22"/>
      <c r="G47" s="32">
        <f>G48</f>
        <v>0</v>
      </c>
    </row>
    <row r="48" spans="1:7" ht="15.75" thickBot="1" x14ac:dyDescent="0.3">
      <c r="A48" s="106"/>
      <c r="B48" s="24" t="s">
        <v>36</v>
      </c>
      <c r="C48" s="25" t="s">
        <v>10</v>
      </c>
      <c r="D48" s="8">
        <v>4</v>
      </c>
      <c r="E48" s="26"/>
      <c r="F48" s="26"/>
      <c r="G48" s="27">
        <f>D48*(E48+F48)</f>
        <v>0</v>
      </c>
    </row>
    <row r="49" spans="1:7" ht="15.75" thickBot="1" x14ac:dyDescent="0.3">
      <c r="A49" s="15" t="s">
        <v>37</v>
      </c>
      <c r="B49" s="11" t="s">
        <v>38</v>
      </c>
      <c r="C49" s="94" t="s">
        <v>0</v>
      </c>
      <c r="D49" s="95"/>
      <c r="E49" s="95"/>
      <c r="F49" s="96"/>
      <c r="G49" s="17">
        <f>G51+G54+G56+G58</f>
        <v>0</v>
      </c>
    </row>
    <row r="50" spans="1:7" ht="15" customHeight="1" x14ac:dyDescent="0.25">
      <c r="A50" s="102">
        <v>3</v>
      </c>
      <c r="B50" s="12" t="s">
        <v>17</v>
      </c>
      <c r="C50" s="7"/>
      <c r="D50" s="8"/>
      <c r="E50" s="5" t="s">
        <v>7</v>
      </c>
      <c r="F50" s="6" t="s">
        <v>8</v>
      </c>
      <c r="G50" s="23"/>
    </row>
    <row r="51" spans="1:7" ht="15" customHeight="1" x14ac:dyDescent="0.25">
      <c r="A51" s="103"/>
      <c r="B51" s="18" t="s">
        <v>56</v>
      </c>
      <c r="C51" s="19"/>
      <c r="D51" s="20"/>
      <c r="E51" s="21"/>
      <c r="F51" s="22"/>
      <c r="G51" s="16">
        <f>G52</f>
        <v>0</v>
      </c>
    </row>
    <row r="52" spans="1:7" ht="22.5" x14ac:dyDescent="0.25">
      <c r="A52" s="103"/>
      <c r="B52" s="24" t="s">
        <v>57</v>
      </c>
      <c r="C52" s="25" t="s">
        <v>10</v>
      </c>
      <c r="D52" s="8">
        <v>1</v>
      </c>
      <c r="E52" s="26"/>
      <c r="F52" s="26"/>
      <c r="G52" s="27">
        <f>D52*(E52+F52)</f>
        <v>0</v>
      </c>
    </row>
    <row r="53" spans="1:7" ht="15.95" customHeight="1" x14ac:dyDescent="0.25">
      <c r="A53" s="103"/>
      <c r="B53" s="12" t="s">
        <v>27</v>
      </c>
      <c r="C53" s="7"/>
      <c r="D53" s="8"/>
      <c r="E53" s="5" t="s">
        <v>7</v>
      </c>
      <c r="F53" s="6" t="s">
        <v>8</v>
      </c>
      <c r="G53" s="16"/>
    </row>
    <row r="54" spans="1:7" ht="15" customHeight="1" x14ac:dyDescent="0.25">
      <c r="A54" s="103"/>
      <c r="B54" s="18" t="s">
        <v>39</v>
      </c>
      <c r="C54" s="19"/>
      <c r="D54" s="20"/>
      <c r="E54" s="21"/>
      <c r="F54" s="22"/>
      <c r="G54" s="32">
        <f>G55</f>
        <v>0</v>
      </c>
    </row>
    <row r="55" spans="1:7" ht="15" customHeight="1" x14ac:dyDescent="0.25">
      <c r="A55" s="103"/>
      <c r="B55" s="24" t="s">
        <v>40</v>
      </c>
      <c r="C55" s="25" t="s">
        <v>9</v>
      </c>
      <c r="D55" s="8">
        <v>2420</v>
      </c>
      <c r="E55" s="26"/>
      <c r="F55" s="26"/>
      <c r="G55" s="27">
        <f>D55*(E55+F55)</f>
        <v>0</v>
      </c>
    </row>
    <row r="56" spans="1:7" ht="15" customHeight="1" x14ac:dyDescent="0.25">
      <c r="A56" s="103"/>
      <c r="B56" s="18" t="s">
        <v>41</v>
      </c>
      <c r="C56" s="19"/>
      <c r="D56" s="20"/>
      <c r="E56" s="21"/>
      <c r="F56" s="22"/>
      <c r="G56" s="32">
        <f>G57</f>
        <v>0</v>
      </c>
    </row>
    <row r="57" spans="1:7" ht="15.95" customHeight="1" x14ac:dyDescent="0.25">
      <c r="A57" s="103"/>
      <c r="B57" s="24" t="s">
        <v>49</v>
      </c>
      <c r="C57" s="25" t="s">
        <v>1</v>
      </c>
      <c r="D57" s="8">
        <v>4000</v>
      </c>
      <c r="E57" s="26"/>
      <c r="F57" s="26"/>
      <c r="G57" s="27">
        <f>D57*(E57+F57)</f>
        <v>0</v>
      </c>
    </row>
    <row r="58" spans="1:7" ht="15" customHeight="1" x14ac:dyDescent="0.25">
      <c r="A58" s="103"/>
      <c r="B58" s="18" t="s">
        <v>42</v>
      </c>
      <c r="C58" s="19"/>
      <c r="D58" s="20"/>
      <c r="E58" s="21"/>
      <c r="F58" s="22"/>
      <c r="G58" s="32">
        <f>G59</f>
        <v>0</v>
      </c>
    </row>
    <row r="59" spans="1:7" ht="15.95" customHeight="1" thickBot="1" x14ac:dyDescent="0.3">
      <c r="A59" s="103"/>
      <c r="B59" s="28" t="s">
        <v>43</v>
      </c>
      <c r="C59" s="29" t="s">
        <v>10</v>
      </c>
      <c r="D59" s="30">
        <v>1</v>
      </c>
      <c r="E59" s="31"/>
      <c r="F59" s="31"/>
      <c r="G59" s="27">
        <f>D59*(E59+F59)</f>
        <v>0</v>
      </c>
    </row>
  </sheetData>
  <mergeCells count="18">
    <mergeCell ref="C49:F49"/>
    <mergeCell ref="C4:G4"/>
    <mergeCell ref="E5:F5"/>
    <mergeCell ref="C6:F6"/>
    <mergeCell ref="A50:A59"/>
    <mergeCell ref="A19:A40"/>
    <mergeCell ref="A45:A48"/>
    <mergeCell ref="A43:A44"/>
    <mergeCell ref="A41:A42"/>
    <mergeCell ref="A12:A14"/>
    <mergeCell ref="A8:A11"/>
    <mergeCell ref="C1:G1"/>
    <mergeCell ref="C2:G2"/>
    <mergeCell ref="A3:B3"/>
    <mergeCell ref="C3:G3"/>
    <mergeCell ref="A15:A17"/>
    <mergeCell ref="A1:B1"/>
    <mergeCell ref="A2:B2"/>
  </mergeCells>
  <phoneticPr fontId="2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2024-09-27T20:45:14Z</dcterms:modified>
</cp:coreProperties>
</file>