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7. Folie samoprzylepne polietylenowe\Załaczniki ang\"/>
    </mc:Choice>
  </mc:AlternateContent>
  <xr:revisionPtr revIDLastSave="0" documentId="13_ncr:1_{7F3A1E62-4B6E-4555-93BB-014C75D27743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5" i="2" l="1"/>
  <c r="Q24" i="2"/>
  <c r="Q23" i="2" s="1"/>
  <c r="Q21" i="2"/>
  <c r="Q20" i="2"/>
  <c r="Q19" i="2"/>
  <c r="Q16" i="2"/>
  <c r="Q15" i="2"/>
  <c r="Q12" i="2"/>
  <c r="Q11" i="2"/>
  <c r="Q10" i="2"/>
  <c r="Q14" i="2" l="1"/>
  <c r="Q18" i="2"/>
  <c r="Q9" i="2"/>
  <c r="Q27" i="2" s="1"/>
</calcChain>
</file>

<file path=xl/sharedStrings.xml><?xml version="1.0" encoding="utf-8"?>
<sst xmlns="http://schemas.openxmlformats.org/spreadsheetml/2006/main" count="54" uniqueCount="39">
  <si>
    <t>transza nr 2</t>
  </si>
  <si>
    <t>SUMA</t>
  </si>
  <si>
    <t>SELF-ADHESIVE POLYETHYLENE FOILS</t>
  </si>
  <si>
    <t>Raw material no. 1</t>
  </si>
  <si>
    <t>Raw material no. 2</t>
  </si>
  <si>
    <t>Raw material no. 3</t>
  </si>
  <si>
    <t>Raw material no. 4</t>
  </si>
  <si>
    <t>White polyethylene foil with acrylic adhesive on a silicone paper backing</t>
  </si>
  <si>
    <t>For printing in flexographic and digital technology, used as a material for the production of self-adhesive labels.</t>
  </si>
  <si>
    <t>White polyethylene foil, corona</t>
  </si>
  <si>
    <t>Permanent, acrylic</t>
  </si>
  <si>
    <t>Silicone paper, white color</t>
  </si>
  <si>
    <t>tranche no. 1</t>
  </si>
  <si>
    <t>tranche no. 2</t>
  </si>
  <si>
    <t>Transparent polyethylene foil with acrylic adhesive on a silicone paper backing</t>
  </si>
  <si>
    <t>Transparent polyethylene foil, corona</t>
  </si>
  <si>
    <t>White polyethylene foil with rubber adhesive on a siliconized paper backing</t>
  </si>
  <si>
    <t>White polyethylene foil</t>
  </si>
  <si>
    <t>Permanent, rubber</t>
  </si>
  <si>
    <t>White polyethylene foil with rubber adhesive of very high adhesive strength, on a siliconized paper backing</t>
  </si>
  <si>
    <t>Matt white polyethylene foil</t>
  </si>
  <si>
    <t>PRODUCT GROUP</t>
  </si>
  <si>
    <t>NUMBER</t>
  </si>
  <si>
    <t>Raw material - general description</t>
  </si>
  <si>
    <t>Material Application</t>
  </si>
  <si>
    <t>Upper material - description</t>
  </si>
  <si>
    <t>Outer material - weight [g/m²]</t>
  </si>
  <si>
    <t>Outer material - thickness [μm]</t>
  </si>
  <si>
    <t>Glue - description</t>
  </si>
  <si>
    <t>Adhesive - adhesion (according to FTM 9) [N/25mm]</t>
  </si>
  <si>
    <t>Foundation - description</t>
  </si>
  <si>
    <t>Backing - grammage [g/m²]</t>
  </si>
  <si>
    <t>Base - thickness [μm]</t>
  </si>
  <si>
    <t>Delivery time</t>
  </si>
  <si>
    <t>Roll width [mm]</t>
  </si>
  <si>
    <t>Roll length [m]</t>
  </si>
  <si>
    <t>number of rolls [pcs]</t>
  </si>
  <si>
    <t>amount of raw material [m²]</t>
  </si>
  <si>
    <t>Annex No. 4 Technical and quantitative specification – Self-adhesive polyethylene foils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</si>
</sst>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0" xfId="0" applyFont="1"/>
    <xf numFmtId="0" fontId="4" fillId="0" borderId="0" xfId="1" applyFont="1" applyAlignment="1">
      <alignment horizontal="left" wrapText="1"/>
    </xf>
    <xf numFmtId="4" fontId="4" fillId="0" borderId="0" xfId="1" applyNumberFormat="1" applyFont="1" applyAlignment="1">
      <alignment wrapText="1"/>
    </xf>
    <xf numFmtId="3" fontId="4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17" fontId="4" fillId="0" borderId="0" xfId="1" applyNumberFormat="1" applyFont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1" xfId="1" applyFont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left" vertical="center" wrapText="1"/>
    </xf>
    <xf numFmtId="3" fontId="3" fillId="0" borderId="1" xfId="1" applyNumberFormat="1" applyFont="1" applyBorder="1" applyAlignment="1">
      <alignment horizontal="left" vertical="center" wrapText="1"/>
    </xf>
    <xf numFmtId="4" fontId="3" fillId="4" borderId="1" xfId="1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" fontId="4" fillId="0" borderId="1" xfId="1" applyNumberFormat="1" applyFont="1" applyBorder="1" applyAlignment="1">
      <alignment horizontal="left" vertical="center" wrapText="1"/>
    </xf>
    <xf numFmtId="17" fontId="4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wrapText="1"/>
    </xf>
    <xf numFmtId="3" fontId="4" fillId="0" borderId="1" xfId="1" applyNumberFormat="1" applyFont="1" applyBorder="1" applyAlignment="1">
      <alignment horizontal="center" wrapText="1"/>
    </xf>
    <xf numFmtId="17" fontId="4" fillId="0" borderId="1" xfId="1" applyNumberFormat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3" fontId="4" fillId="0" borderId="1" xfId="1" applyNumberFormat="1" applyFont="1" applyBorder="1" applyAlignment="1">
      <alignment wrapText="1"/>
    </xf>
    <xf numFmtId="4" fontId="3" fillId="0" borderId="1" xfId="1" applyNumberFormat="1" applyFont="1" applyBorder="1" applyAlignment="1">
      <alignment wrapText="1"/>
    </xf>
    <xf numFmtId="4" fontId="3" fillId="5" borderId="1" xfId="1" applyNumberFormat="1" applyFont="1" applyFill="1" applyBorder="1" applyAlignment="1">
      <alignment wrapText="1"/>
    </xf>
    <xf numFmtId="0" fontId="3" fillId="3" borderId="1" xfId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11853</xdr:colOff>
      <xdr:row>4</xdr:row>
      <xdr:rowOff>34502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7E3E3E5-17AB-F131-DD92-50E8D7B3C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60720" cy="813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6:R33"/>
  <sheetViews>
    <sheetView tabSelected="1" zoomScale="90" zoomScaleNormal="90" workbookViewId="0">
      <selection activeCell="D14" sqref="D14"/>
    </sheetView>
  </sheetViews>
  <sheetFormatPr defaultColWidth="11.19921875" defaultRowHeight="15.6" x14ac:dyDescent="0.3"/>
  <cols>
    <col min="1" max="1" width="22.19921875" style="6" customWidth="1"/>
    <col min="2" max="2" width="8.69921875" style="6" customWidth="1"/>
    <col min="3" max="3" width="15.69921875" style="6" customWidth="1"/>
    <col min="4" max="4" width="28.8984375" style="6" customWidth="1"/>
    <col min="5" max="5" width="14.69921875" style="6" customWidth="1"/>
    <col min="6" max="7" width="12.5" style="8" customWidth="1"/>
    <col min="8" max="8" width="14.59765625" style="6" customWidth="1"/>
    <col min="9" max="9" width="15.8984375" style="8" customWidth="1"/>
    <col min="10" max="10" width="16.19921875" style="6" customWidth="1"/>
    <col min="11" max="11" width="11.69921875" style="11" customWidth="1"/>
    <col min="12" max="12" width="9.69921875" style="11" customWidth="1"/>
    <col min="13" max="13" width="11.19921875" style="6" customWidth="1"/>
    <col min="14" max="14" width="12.59765625" style="6" customWidth="1"/>
    <col min="15" max="15" width="11.69921875" style="6" customWidth="1"/>
    <col min="16" max="16" width="12.8984375" style="6" customWidth="1"/>
    <col min="17" max="17" width="12.19921875" style="6" bestFit="1" customWidth="1"/>
    <col min="18" max="18" width="10.69921875" style="1"/>
  </cols>
  <sheetData>
    <row r="6" spans="1:17" x14ac:dyDescent="0.3">
      <c r="A6" s="35" t="s">
        <v>38</v>
      </c>
      <c r="B6" s="35"/>
      <c r="C6" s="35"/>
      <c r="D6" s="35"/>
    </row>
    <row r="8" spans="1:17" s="34" customFormat="1" ht="63" customHeight="1" x14ac:dyDescent="0.3">
      <c r="A8" s="31" t="s">
        <v>21</v>
      </c>
      <c r="B8" s="31" t="s">
        <v>22</v>
      </c>
      <c r="C8" s="31" t="s">
        <v>23</v>
      </c>
      <c r="D8" s="31" t="s">
        <v>24</v>
      </c>
      <c r="E8" s="31" t="s">
        <v>25</v>
      </c>
      <c r="F8" s="32" t="s">
        <v>26</v>
      </c>
      <c r="G8" s="32" t="s">
        <v>27</v>
      </c>
      <c r="H8" s="32" t="s">
        <v>28</v>
      </c>
      <c r="I8" s="32" t="s">
        <v>29</v>
      </c>
      <c r="J8" s="32" t="s">
        <v>30</v>
      </c>
      <c r="K8" s="32" t="s">
        <v>31</v>
      </c>
      <c r="L8" s="32" t="s">
        <v>32</v>
      </c>
      <c r="M8" s="31" t="s">
        <v>33</v>
      </c>
      <c r="N8" s="33" t="s">
        <v>34</v>
      </c>
      <c r="O8" s="32" t="s">
        <v>35</v>
      </c>
      <c r="P8" s="32" t="s">
        <v>36</v>
      </c>
      <c r="Q8" s="33" t="s">
        <v>37</v>
      </c>
    </row>
    <row r="9" spans="1:17" s="12" customFormat="1" ht="122.25" customHeight="1" x14ac:dyDescent="0.3">
      <c r="A9" s="36" t="s">
        <v>2</v>
      </c>
      <c r="B9" s="13" t="s">
        <v>3</v>
      </c>
      <c r="C9" s="13" t="s">
        <v>7</v>
      </c>
      <c r="D9" s="13" t="s">
        <v>8</v>
      </c>
      <c r="E9" s="13" t="s">
        <v>9</v>
      </c>
      <c r="F9" s="14">
        <v>78</v>
      </c>
      <c r="G9" s="14">
        <v>79</v>
      </c>
      <c r="H9" s="14" t="s">
        <v>10</v>
      </c>
      <c r="I9" s="14">
        <v>10</v>
      </c>
      <c r="J9" s="13" t="s">
        <v>11</v>
      </c>
      <c r="K9" s="15">
        <v>57</v>
      </c>
      <c r="L9" s="15">
        <v>51</v>
      </c>
      <c r="M9" s="16"/>
      <c r="N9" s="17"/>
      <c r="O9" s="18"/>
      <c r="P9" s="18"/>
      <c r="Q9" s="19">
        <f>SUM(Q10:Q12)</f>
        <v>16695</v>
      </c>
    </row>
    <row r="10" spans="1:17" s="12" customFormat="1" ht="31.2" x14ac:dyDescent="0.3">
      <c r="A10" s="36"/>
      <c r="B10" s="20"/>
      <c r="C10" s="20"/>
      <c r="D10" s="20"/>
      <c r="E10" s="20"/>
      <c r="F10" s="15"/>
      <c r="G10" s="15"/>
      <c r="H10" s="20"/>
      <c r="I10" s="15"/>
      <c r="J10" s="20"/>
      <c r="K10" s="15"/>
      <c r="L10" s="15"/>
      <c r="M10" s="21" t="s">
        <v>12</v>
      </c>
      <c r="N10" s="22">
        <v>333</v>
      </c>
      <c r="O10" s="14">
        <v>3000</v>
      </c>
      <c r="P10" s="14">
        <v>6</v>
      </c>
      <c r="Q10" s="17">
        <f>(N10/1000)*O10*P10</f>
        <v>5994</v>
      </c>
    </row>
    <row r="11" spans="1:17" s="12" customFormat="1" ht="31.2" x14ac:dyDescent="0.3">
      <c r="A11" s="36"/>
      <c r="B11" s="13"/>
      <c r="C11" s="13"/>
      <c r="D11" s="13"/>
      <c r="E11" s="13"/>
      <c r="F11" s="14"/>
      <c r="G11" s="14"/>
      <c r="H11" s="13"/>
      <c r="I11" s="14"/>
      <c r="J11" s="13"/>
      <c r="K11" s="14"/>
      <c r="L11" s="14"/>
      <c r="M11" s="21" t="s">
        <v>13</v>
      </c>
      <c r="N11" s="22">
        <v>225</v>
      </c>
      <c r="O11" s="14">
        <v>3000</v>
      </c>
      <c r="P11" s="14">
        <v>7</v>
      </c>
      <c r="Q11" s="17">
        <f>(N11/1000)*O11*P11</f>
        <v>4725</v>
      </c>
    </row>
    <row r="12" spans="1:17" s="12" customFormat="1" ht="31.2" x14ac:dyDescent="0.3">
      <c r="A12" s="36"/>
      <c r="B12" s="13"/>
      <c r="C12" s="13"/>
      <c r="D12" s="13"/>
      <c r="E12" s="13"/>
      <c r="F12" s="14"/>
      <c r="G12" s="14"/>
      <c r="H12" s="13"/>
      <c r="I12" s="14"/>
      <c r="J12" s="13"/>
      <c r="K12" s="14"/>
      <c r="L12" s="14"/>
      <c r="M12" s="21" t="s">
        <v>13</v>
      </c>
      <c r="N12" s="22">
        <v>332</v>
      </c>
      <c r="O12" s="14">
        <v>3000</v>
      </c>
      <c r="P12" s="14">
        <v>6</v>
      </c>
      <c r="Q12" s="17">
        <f>(N12/1000)*O12*P12</f>
        <v>5976</v>
      </c>
    </row>
    <row r="13" spans="1:17" s="12" customFormat="1" x14ac:dyDescent="0.3">
      <c r="A13" s="36"/>
      <c r="B13" s="13"/>
      <c r="C13" s="13"/>
      <c r="D13" s="13"/>
      <c r="E13" s="13"/>
      <c r="F13" s="14"/>
      <c r="G13" s="14"/>
      <c r="H13" s="13"/>
      <c r="I13" s="14"/>
      <c r="J13" s="13"/>
      <c r="K13" s="14"/>
      <c r="L13" s="14"/>
      <c r="M13" s="23"/>
      <c r="N13" s="22"/>
      <c r="O13" s="14"/>
      <c r="P13" s="14"/>
      <c r="Q13" s="17"/>
    </row>
    <row r="14" spans="1:17" s="12" customFormat="1" ht="129" customHeight="1" x14ac:dyDescent="0.3">
      <c r="A14" s="36"/>
      <c r="B14" s="13" t="s">
        <v>4</v>
      </c>
      <c r="C14" s="13" t="s">
        <v>14</v>
      </c>
      <c r="D14" s="13" t="s">
        <v>8</v>
      </c>
      <c r="E14" s="13" t="s">
        <v>15</v>
      </c>
      <c r="F14" s="14">
        <v>74</v>
      </c>
      <c r="G14" s="14">
        <v>79</v>
      </c>
      <c r="H14" s="14" t="s">
        <v>10</v>
      </c>
      <c r="I14" s="14">
        <v>10</v>
      </c>
      <c r="J14" s="13" t="s">
        <v>11</v>
      </c>
      <c r="K14" s="15">
        <v>57</v>
      </c>
      <c r="L14" s="15">
        <v>51</v>
      </c>
      <c r="M14" s="23"/>
      <c r="N14" s="22"/>
      <c r="O14" s="14"/>
      <c r="P14" s="14"/>
      <c r="Q14" s="19">
        <f>SUM(Q15:Q16)</f>
        <v>8964</v>
      </c>
    </row>
    <row r="15" spans="1:17" s="12" customFormat="1" ht="31.2" x14ac:dyDescent="0.3">
      <c r="A15" s="36"/>
      <c r="B15" s="20"/>
      <c r="C15" s="13"/>
      <c r="D15" s="13"/>
      <c r="E15" s="13"/>
      <c r="F15" s="14"/>
      <c r="G15" s="14"/>
      <c r="H15" s="13"/>
      <c r="I15" s="14"/>
      <c r="J15" s="13"/>
      <c r="K15" s="14"/>
      <c r="L15" s="14"/>
      <c r="M15" s="21" t="s">
        <v>12</v>
      </c>
      <c r="N15" s="22">
        <v>332</v>
      </c>
      <c r="O15" s="14">
        <v>3000</v>
      </c>
      <c r="P15" s="14">
        <v>6</v>
      </c>
      <c r="Q15" s="17">
        <f>(N15/1000)*O15*P15</f>
        <v>5976</v>
      </c>
    </row>
    <row r="16" spans="1:17" s="12" customFormat="1" x14ac:dyDescent="0.3">
      <c r="A16" s="36"/>
      <c r="B16" s="13"/>
      <c r="C16" s="13"/>
      <c r="D16" s="13"/>
      <c r="E16" s="13"/>
      <c r="F16" s="14"/>
      <c r="G16" s="14"/>
      <c r="H16" s="13"/>
      <c r="I16" s="14"/>
      <c r="J16" s="13"/>
      <c r="K16" s="14"/>
      <c r="L16" s="14"/>
      <c r="M16" s="21" t="s">
        <v>0</v>
      </c>
      <c r="N16" s="22">
        <v>332</v>
      </c>
      <c r="O16" s="14">
        <v>3000</v>
      </c>
      <c r="P16" s="14">
        <v>3</v>
      </c>
      <c r="Q16" s="17">
        <f>(N16/1000)*O16*P16</f>
        <v>2988</v>
      </c>
    </row>
    <row r="17" spans="1:17" s="12" customFormat="1" x14ac:dyDescent="0.3">
      <c r="A17" s="36"/>
      <c r="B17" s="13"/>
      <c r="C17" s="13"/>
      <c r="D17" s="13"/>
      <c r="E17" s="13"/>
      <c r="F17" s="14"/>
      <c r="G17" s="14"/>
      <c r="H17" s="13"/>
      <c r="I17" s="14"/>
      <c r="J17" s="13"/>
      <c r="K17" s="14"/>
      <c r="L17" s="14"/>
      <c r="M17" s="23"/>
      <c r="N17" s="22"/>
      <c r="O17" s="14"/>
      <c r="P17" s="14"/>
      <c r="Q17" s="17"/>
    </row>
    <row r="18" spans="1:17" s="12" customFormat="1" ht="141.6" customHeight="1" x14ac:dyDescent="0.3">
      <c r="A18" s="36"/>
      <c r="B18" s="13" t="s">
        <v>5</v>
      </c>
      <c r="C18" s="13" t="s">
        <v>19</v>
      </c>
      <c r="D18" s="13" t="s">
        <v>8</v>
      </c>
      <c r="E18" s="13" t="s">
        <v>20</v>
      </c>
      <c r="F18" s="14">
        <v>75</v>
      </c>
      <c r="G18" s="14">
        <v>95</v>
      </c>
      <c r="H18" s="14" t="s">
        <v>18</v>
      </c>
      <c r="I18" s="14">
        <v>30</v>
      </c>
      <c r="J18" s="13" t="s">
        <v>11</v>
      </c>
      <c r="K18" s="15">
        <v>57</v>
      </c>
      <c r="L18" s="15">
        <v>51</v>
      </c>
      <c r="M18" s="21"/>
      <c r="N18" s="22"/>
      <c r="O18" s="14"/>
      <c r="P18" s="14"/>
      <c r="Q18" s="19">
        <f>SUM(Q19:Q21)</f>
        <v>4999</v>
      </c>
    </row>
    <row r="19" spans="1:17" s="12" customFormat="1" ht="31.2" x14ac:dyDescent="0.3">
      <c r="A19" s="36"/>
      <c r="B19" s="20"/>
      <c r="C19" s="20"/>
      <c r="D19" s="20"/>
      <c r="E19" s="20"/>
      <c r="F19" s="15"/>
      <c r="G19" s="15"/>
      <c r="H19" s="20"/>
      <c r="I19" s="15"/>
      <c r="J19" s="20"/>
      <c r="K19" s="15"/>
      <c r="L19" s="15"/>
      <c r="M19" s="21" t="s">
        <v>12</v>
      </c>
      <c r="N19" s="22">
        <v>250</v>
      </c>
      <c r="O19" s="14">
        <v>2000</v>
      </c>
      <c r="P19" s="14">
        <v>4</v>
      </c>
      <c r="Q19" s="17">
        <f>(N19/1000)*O19*P19</f>
        <v>2000</v>
      </c>
    </row>
    <row r="20" spans="1:17" s="12" customFormat="1" ht="31.2" x14ac:dyDescent="0.3">
      <c r="A20" s="36"/>
      <c r="B20" s="13"/>
      <c r="C20" s="13"/>
      <c r="D20" s="13"/>
      <c r="E20" s="13"/>
      <c r="F20" s="14"/>
      <c r="G20" s="14"/>
      <c r="H20" s="13"/>
      <c r="I20" s="14"/>
      <c r="J20" s="13"/>
      <c r="K20" s="14"/>
      <c r="L20" s="14"/>
      <c r="M20" s="21" t="s">
        <v>13</v>
      </c>
      <c r="N20" s="22">
        <v>333</v>
      </c>
      <c r="O20" s="14">
        <v>1000</v>
      </c>
      <c r="P20" s="14">
        <v>3</v>
      </c>
      <c r="Q20" s="17">
        <f>(N20/1000)*O20*P20</f>
        <v>999</v>
      </c>
    </row>
    <row r="21" spans="1:17" s="12" customFormat="1" ht="31.2" x14ac:dyDescent="0.3">
      <c r="A21" s="36"/>
      <c r="B21" s="13"/>
      <c r="C21" s="13"/>
      <c r="D21" s="13"/>
      <c r="E21" s="13"/>
      <c r="F21" s="14"/>
      <c r="G21" s="14"/>
      <c r="H21" s="13"/>
      <c r="I21" s="14"/>
      <c r="J21" s="13"/>
      <c r="K21" s="14"/>
      <c r="L21" s="14"/>
      <c r="M21" s="21" t="s">
        <v>13</v>
      </c>
      <c r="N21" s="22">
        <v>250</v>
      </c>
      <c r="O21" s="14">
        <v>2000</v>
      </c>
      <c r="P21" s="14">
        <v>4</v>
      </c>
      <c r="Q21" s="17">
        <f>(N21/1000)*O21*P21</f>
        <v>2000</v>
      </c>
    </row>
    <row r="22" spans="1:17" s="12" customFormat="1" x14ac:dyDescent="0.3">
      <c r="A22" s="36"/>
      <c r="B22" s="13"/>
      <c r="C22" s="13"/>
      <c r="D22" s="13"/>
      <c r="E22" s="13"/>
      <c r="F22" s="14"/>
      <c r="G22" s="14"/>
      <c r="H22" s="13"/>
      <c r="I22" s="14"/>
      <c r="J22" s="13"/>
      <c r="K22" s="14"/>
      <c r="L22" s="14"/>
      <c r="M22" s="23"/>
      <c r="N22" s="22"/>
      <c r="O22" s="14"/>
      <c r="P22" s="14"/>
      <c r="Q22" s="17"/>
    </row>
    <row r="23" spans="1:17" s="12" customFormat="1" ht="98.4" customHeight="1" x14ac:dyDescent="0.3">
      <c r="A23" s="36"/>
      <c r="B23" s="13" t="s">
        <v>6</v>
      </c>
      <c r="C23" s="13" t="s">
        <v>16</v>
      </c>
      <c r="D23" s="13" t="s">
        <v>8</v>
      </c>
      <c r="E23" s="13" t="s">
        <v>17</v>
      </c>
      <c r="F23" s="14">
        <v>92</v>
      </c>
      <c r="G23" s="14">
        <v>93</v>
      </c>
      <c r="H23" s="14" t="s">
        <v>18</v>
      </c>
      <c r="I23" s="14">
        <v>20</v>
      </c>
      <c r="J23" s="13" t="s">
        <v>11</v>
      </c>
      <c r="K23" s="14">
        <v>71</v>
      </c>
      <c r="L23" s="14">
        <v>61</v>
      </c>
      <c r="M23" s="21"/>
      <c r="N23" s="22"/>
      <c r="O23" s="14"/>
      <c r="P23" s="14"/>
      <c r="Q23" s="19">
        <f>SUM(Q24:Q25)</f>
        <v>2342</v>
      </c>
    </row>
    <row r="24" spans="1:17" s="12" customFormat="1" ht="31.2" x14ac:dyDescent="0.3">
      <c r="A24" s="36"/>
      <c r="B24" s="20"/>
      <c r="C24" s="13"/>
      <c r="D24" s="13"/>
      <c r="E24" s="13"/>
      <c r="F24" s="14"/>
      <c r="G24" s="14"/>
      <c r="H24" s="13"/>
      <c r="I24" s="14"/>
      <c r="J24" s="13"/>
      <c r="K24" s="14"/>
      <c r="L24" s="14"/>
      <c r="M24" s="21" t="s">
        <v>12</v>
      </c>
      <c r="N24" s="22">
        <v>251.5</v>
      </c>
      <c r="O24" s="14">
        <v>2000</v>
      </c>
      <c r="P24" s="14">
        <v>2</v>
      </c>
      <c r="Q24" s="17">
        <f>(N24/1000)*O24*P24</f>
        <v>1006</v>
      </c>
    </row>
    <row r="25" spans="1:17" s="12" customFormat="1" ht="31.2" x14ac:dyDescent="0.3">
      <c r="A25" s="36"/>
      <c r="B25" s="13"/>
      <c r="C25" s="13"/>
      <c r="D25" s="13"/>
      <c r="E25" s="13"/>
      <c r="F25" s="14"/>
      <c r="G25" s="14"/>
      <c r="H25" s="13"/>
      <c r="I25" s="14"/>
      <c r="J25" s="13"/>
      <c r="K25" s="14"/>
      <c r="L25" s="14"/>
      <c r="M25" s="21" t="s">
        <v>13</v>
      </c>
      <c r="N25" s="22">
        <v>167</v>
      </c>
      <c r="O25" s="14">
        <v>2000</v>
      </c>
      <c r="P25" s="14">
        <v>4</v>
      </c>
      <c r="Q25" s="17">
        <f>(N25/1000)*O25*P25</f>
        <v>1336</v>
      </c>
    </row>
    <row r="26" spans="1:17" s="12" customFormat="1" x14ac:dyDescent="0.3">
      <c r="A26" s="36"/>
      <c r="B26" s="24"/>
      <c r="C26" s="24"/>
      <c r="D26" s="24"/>
      <c r="E26" s="24"/>
      <c r="F26" s="25"/>
      <c r="G26" s="25"/>
      <c r="H26" s="24"/>
      <c r="I26" s="25"/>
      <c r="J26" s="24"/>
      <c r="K26" s="25"/>
      <c r="L26" s="25"/>
      <c r="M26" s="26"/>
      <c r="N26" s="27"/>
      <c r="O26" s="28"/>
      <c r="P26" s="28"/>
      <c r="Q26" s="29"/>
    </row>
    <row r="27" spans="1:17" s="12" customFormat="1" x14ac:dyDescent="0.3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9"/>
      <c r="P27" s="30" t="s">
        <v>1</v>
      </c>
      <c r="Q27" s="30">
        <f>Q9+Q14+Q18+Q23</f>
        <v>33000</v>
      </c>
    </row>
    <row r="28" spans="1:17" s="12" customFormat="1" x14ac:dyDescent="0.3">
      <c r="A28" s="7"/>
      <c r="B28" s="2"/>
      <c r="C28" s="6"/>
      <c r="D28" s="6"/>
      <c r="E28" s="6"/>
      <c r="F28" s="8"/>
      <c r="G28" s="8"/>
      <c r="H28" s="6"/>
      <c r="I28" s="8"/>
      <c r="J28" s="6"/>
      <c r="K28" s="8"/>
      <c r="L28" s="8"/>
      <c r="M28" s="10"/>
      <c r="N28" s="3"/>
      <c r="O28" s="4"/>
      <c r="P28" s="4"/>
      <c r="Q28" s="5"/>
    </row>
    <row r="29" spans="1:17" s="12" customFormat="1" x14ac:dyDescent="0.3">
      <c r="A29" s="7"/>
      <c r="B29" s="2"/>
      <c r="C29" s="6"/>
      <c r="D29" s="6"/>
      <c r="E29" s="6"/>
      <c r="F29" s="8"/>
      <c r="G29" s="8"/>
      <c r="H29" s="6"/>
      <c r="I29" s="8"/>
      <c r="J29" s="6"/>
      <c r="K29" s="8"/>
      <c r="L29" s="8"/>
      <c r="M29" s="9"/>
      <c r="N29" s="3"/>
      <c r="O29" s="4"/>
      <c r="P29" s="4"/>
      <c r="Q29" s="5"/>
    </row>
    <row r="30" spans="1:17" s="12" customFormat="1" x14ac:dyDescent="0.3">
      <c r="A30" s="7"/>
      <c r="B30" s="6"/>
      <c r="C30" s="6"/>
      <c r="D30" s="6"/>
      <c r="E30" s="6"/>
      <c r="F30" s="8"/>
      <c r="G30" s="8"/>
      <c r="H30" s="6"/>
      <c r="I30" s="8"/>
      <c r="J30" s="6"/>
      <c r="K30" s="8"/>
      <c r="L30" s="8"/>
      <c r="M30" s="9"/>
      <c r="N30" s="3"/>
      <c r="O30" s="4"/>
      <c r="P30" s="4"/>
      <c r="Q30" s="5"/>
    </row>
    <row r="31" spans="1:17" s="12" customFormat="1" x14ac:dyDescent="0.3">
      <c r="A31" s="7"/>
      <c r="B31" s="6"/>
      <c r="C31" s="6"/>
      <c r="D31" s="6"/>
      <c r="E31" s="6"/>
      <c r="F31" s="8"/>
      <c r="G31" s="8"/>
      <c r="H31" s="6"/>
      <c r="I31" s="8"/>
      <c r="J31" s="6"/>
      <c r="K31" s="8"/>
      <c r="L31" s="8"/>
      <c r="M31" s="9"/>
      <c r="N31" s="3"/>
      <c r="O31" s="4"/>
      <c r="P31" s="4"/>
      <c r="Q31" s="5"/>
    </row>
    <row r="32" spans="1:17" s="12" customFormat="1" x14ac:dyDescent="0.3">
      <c r="A32" s="7"/>
      <c r="B32" s="6"/>
      <c r="C32" s="6"/>
      <c r="D32" s="6"/>
      <c r="E32" s="6"/>
      <c r="F32" s="8"/>
      <c r="G32" s="8"/>
      <c r="H32" s="6"/>
      <c r="I32" s="8"/>
      <c r="J32" s="6"/>
      <c r="K32" s="8"/>
      <c r="L32" s="8"/>
      <c r="M32" s="9"/>
      <c r="N32" s="3"/>
      <c r="O32" s="4"/>
      <c r="P32" s="4"/>
      <c r="Q32" s="5"/>
    </row>
    <row r="33" spans="1:17" s="12" customFormat="1" x14ac:dyDescent="0.3">
      <c r="A33" s="7"/>
      <c r="B33" s="6"/>
      <c r="C33" s="6"/>
      <c r="D33" s="6"/>
      <c r="E33" s="6"/>
      <c r="F33" s="8"/>
      <c r="G33" s="8"/>
      <c r="H33" s="6"/>
      <c r="I33" s="8"/>
      <c r="J33" s="6"/>
      <c r="K33" s="8"/>
      <c r="L33" s="8"/>
      <c r="M33" s="9"/>
      <c r="N33" s="3"/>
      <c r="O33" s="4"/>
      <c r="P33" s="4"/>
      <c r="Q33" s="5"/>
    </row>
  </sheetData>
  <mergeCells count="3">
    <mergeCell ref="A6:D6"/>
    <mergeCell ref="A9:A27"/>
    <mergeCell ref="B27:O27"/>
  </mergeCells>
  <pageMargins left="0.7" right="0.7" top="0.75" bottom="0.75" header="0.3" footer="0.3"/>
  <pageSetup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2024-11-18T10:55:05Z</cp:lastPrinted>
  <dcterms:created xsi:type="dcterms:W3CDTF">2024-11-10T21:34:29Z</dcterms:created>
  <dcterms:modified xsi:type="dcterms:W3CDTF">2024-11-18T10:55:10Z</dcterms:modified>
</cp:coreProperties>
</file>