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X:\1\ZO\W TOKU\2025\FFZS.27.19.2025 - Serwis urządzeń oraz elementów systemów SIP (dawne ENTE)\Publikacja\"/>
    </mc:Choice>
  </mc:AlternateContent>
  <xr:revisionPtr revIDLastSave="0" documentId="13_ncr:1_{5C84917E-1308-4D46-AF44-F80B895A2725}" xr6:coauthVersionLast="47" xr6:coauthVersionMax="47" xr10:uidLastSave="{00000000-0000-0000-0000-000000000000}"/>
  <bookViews>
    <workbookView xWindow="-13395" yWindow="-21720" windowWidth="51840" windowHeight="21120" xr2:uid="{936A1994-3EA8-49FA-A5F7-CE368B99807D}"/>
  </bookViews>
  <sheets>
    <sheet name="Arkusz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2" l="1"/>
  <c r="J20" i="2"/>
  <c r="D54" i="2" l="1"/>
  <c r="H54" i="2" s="1"/>
  <c r="D55" i="2"/>
  <c r="H55" i="2" s="1"/>
  <c r="D56" i="2"/>
  <c r="H56" i="2" s="1"/>
  <c r="D57" i="2"/>
  <c r="H57" i="2" s="1"/>
  <c r="D58" i="2"/>
  <c r="H58" i="2" s="1"/>
  <c r="D49" i="2"/>
  <c r="D51" i="2"/>
  <c r="D50" i="2"/>
  <c r="J54" i="2" l="1"/>
  <c r="H49" i="2"/>
</calcChain>
</file>

<file path=xl/sharedStrings.xml><?xml version="1.0" encoding="utf-8"?>
<sst xmlns="http://schemas.openxmlformats.org/spreadsheetml/2006/main" count="105" uniqueCount="102">
  <si>
    <t>Nazwa urządzenia</t>
  </si>
  <si>
    <r>
      <t xml:space="preserve">Cena jednostokowa netto regenerowane 2025 </t>
    </r>
    <r>
      <rPr>
        <b/>
        <sz val="10"/>
        <color rgb="FFEE0000"/>
        <rFont val="Arial"/>
        <family val="2"/>
        <charset val="238"/>
      </rPr>
      <t>(uzupełnić wg dostępności)</t>
    </r>
  </si>
  <si>
    <r>
      <t xml:space="preserve">Cena jednostokowa brutto regenerowane 2025 </t>
    </r>
    <r>
      <rPr>
        <b/>
        <sz val="10"/>
        <color rgb="FFEE0000"/>
        <rFont val="Arial"/>
        <family val="2"/>
        <charset val="238"/>
      </rPr>
      <t>(uzupełnić wg dostępności)</t>
    </r>
  </si>
  <si>
    <r>
      <t xml:space="preserve">Cena jednostkowa netto nowe 2025 </t>
    </r>
    <r>
      <rPr>
        <b/>
        <sz val="10"/>
        <color rgb="FFEE0000"/>
        <rFont val="Arial"/>
        <family val="2"/>
        <charset val="238"/>
      </rPr>
      <t>(należy uzupełnić wszystkie pozycje)</t>
    </r>
  </si>
  <si>
    <r>
      <t xml:space="preserve">Cena jednostkowa brutto nowe 2025 </t>
    </r>
    <r>
      <rPr>
        <b/>
        <sz val="10"/>
        <color rgb="FFEE0000"/>
        <rFont val="Arial"/>
        <family val="2"/>
        <charset val="238"/>
      </rPr>
      <t>(należy uzupełnić wszystkie pozycje)</t>
    </r>
  </si>
  <si>
    <t>Antena WiFi</t>
  </si>
  <si>
    <t>Awia Route LTE</t>
  </si>
  <si>
    <t>Terminal TS-10/LCD-10</t>
  </si>
  <si>
    <t>Terminal TS-15/LCD-15</t>
  </si>
  <si>
    <t>Centralka SIP</t>
  </si>
  <si>
    <t xml:space="preserve">Kamera lusterkowa </t>
  </si>
  <si>
    <t>Kamera pantografu</t>
  </si>
  <si>
    <t>Kamera szlakowa/wewnętrzna</t>
  </si>
  <si>
    <t>Moduł audio DVR</t>
  </si>
  <si>
    <t>Przedwzmacniacz audio</t>
  </si>
  <si>
    <t>VIPER 012</t>
  </si>
  <si>
    <t>VIPER 112-P8</t>
  </si>
  <si>
    <t>Wzmacniacz audio</t>
  </si>
  <si>
    <t>Zasilacz A.R.Lte</t>
  </si>
  <si>
    <t>Zasilacze switche POE 48V</t>
  </si>
  <si>
    <t>Tablica LED boczna multikolor</t>
  </si>
  <si>
    <t>Tablica LED wewnętrzna multikolor</t>
  </si>
  <si>
    <t>Zliczarka hella</t>
  </si>
  <si>
    <t>Zliczarka IRMA Matrix</t>
  </si>
  <si>
    <t xml:space="preserve">Doświetlacz IR dla kamer pantografowych </t>
  </si>
  <si>
    <t>Monitor LCD-22 do prezentacji informacji pasażerskiej</t>
  </si>
  <si>
    <t>Monitor LCD-22 do prezentacji informacji pasażerskiej GL</t>
  </si>
  <si>
    <t>Monitor LCD-24 do prezentacji informacji pasażerskiej</t>
  </si>
  <si>
    <t>Rejestrator z dyskami 2,5”</t>
  </si>
  <si>
    <t>Rejestrator z dyskami 3,5”</t>
  </si>
  <si>
    <t>Rozmównica Pasażera/interkom/IP</t>
  </si>
  <si>
    <t>Tablice LED boczne bursztyn</t>
  </si>
  <si>
    <t>Tablice LED czołowe bursztyn</t>
  </si>
  <si>
    <t>Tablice LED wewnętrzne Multicolor</t>
  </si>
  <si>
    <t>Wzmacniacz IP</t>
  </si>
  <si>
    <t xml:space="preserve">Antena GPS/GSM </t>
  </si>
  <si>
    <t xml:space="preserve">Głośnik </t>
  </si>
  <si>
    <t>Harting eCom 4080-B1</t>
  </si>
  <si>
    <t xml:space="preserve">Panel zapowiedzi RP6 </t>
  </si>
  <si>
    <t>Panel zapowiedzi</t>
  </si>
  <si>
    <t>Switch 12-portów zarządzalny</t>
  </si>
  <si>
    <t>Komputer AWIA</t>
  </si>
  <si>
    <t>Dyżur 15:00 - 07:00 w dni robocze (16 godzin)</t>
  </si>
  <si>
    <t>Dyżur 15:00 - 07:00 w dni wolne i święta (24 godziny/doba)</t>
  </si>
  <si>
    <t>Nazwa</t>
  </si>
  <si>
    <t>Cena netto</t>
  </si>
  <si>
    <t>Cena brutto</t>
  </si>
  <si>
    <t>Koszt dojazdu w inne miejsce (cena z km)</t>
  </si>
  <si>
    <t>Koszt dojazdu sewisu na grupę dostawczą KŚ Katowice</t>
  </si>
  <si>
    <t>Koszt dojazdu sewisu na grupę dostawczą KŚ Gliwice</t>
  </si>
  <si>
    <t>waga</t>
  </si>
  <si>
    <t>Roboczogodzina inżyniera na pojeździe w godzinach 07:00-15:00</t>
  </si>
  <si>
    <t>Roboczogodzina inżyniera na pojeździe w godzinach 15:00 - 21:00</t>
  </si>
  <si>
    <t>Roboczogodzina inżyniera na pojeździe w godzinach 21:00 - 07:00</t>
  </si>
  <si>
    <t>Roboczogodzina inżyniera IT (informatyk) zdalna w godzinach 07:00-15:00</t>
  </si>
  <si>
    <t>Roboczogodzina inżyniera IT (informatyk) zdalna w godzinach 15:00 - 22:00</t>
  </si>
  <si>
    <t>Typ urządzenia</t>
  </si>
  <si>
    <t>051-010-050</t>
  </si>
  <si>
    <t>051-010-102</t>
  </si>
  <si>
    <t>051-006-003</t>
  </si>
  <si>
    <t>ROHS18474</t>
  </si>
  <si>
    <t xml:space="preserve">051-007-005 </t>
  </si>
  <si>
    <t>Tablica LED czołowa multikolor</t>
  </si>
  <si>
    <t>048-002-001</t>
  </si>
  <si>
    <t>048-003-001</t>
  </si>
  <si>
    <t>048-001-001</t>
  </si>
  <si>
    <t>004-029-000</t>
  </si>
  <si>
    <t>037-002-120</t>
  </si>
  <si>
    <t>ENWW</t>
  </si>
  <si>
    <t>SOA-2400/360/4/20/V_2</t>
  </si>
  <si>
    <t>Meanwell RSD-200B-48</t>
  </si>
  <si>
    <t>ENWA</t>
  </si>
  <si>
    <t>Westermo Viper 112-P8</t>
  </si>
  <si>
    <t>Westermo Viper 112-G3-P8</t>
  </si>
  <si>
    <t>051-018-010</t>
  </si>
  <si>
    <t>Kamera sprzęgu</t>
  </si>
  <si>
    <t>051-003-002</t>
  </si>
  <si>
    <t>CPC-R</t>
  </si>
  <si>
    <t>Westermo Viper 012</t>
  </si>
  <si>
    <t>051-001-001
051-003-001</t>
  </si>
  <si>
    <t>051-005-003
051-005-004</t>
  </si>
  <si>
    <t>RP6</t>
  </si>
  <si>
    <t>051-002-002
051-002-004</t>
  </si>
  <si>
    <t>051-016-001
051-016-002</t>
  </si>
  <si>
    <t>VS-FR8WP</t>
  </si>
  <si>
    <t>051-010-046
051-010-009
051-010-021</t>
  </si>
  <si>
    <t>051-019-001</t>
  </si>
  <si>
    <t>RISOS6
RISOS6s
051-019-002</t>
  </si>
  <si>
    <t>IP-ETH6V
051-019-003</t>
  </si>
  <si>
    <t>SWA-0859/360/4/0/DFRX30_
Zefiro-G
1399.99.0130</t>
  </si>
  <si>
    <t>ROHS21688
BG_R-D500R2F-BK_ETH</t>
  </si>
  <si>
    <t>Meanwell RSD-100B-24</t>
  </si>
  <si>
    <t>004-002-600</t>
  </si>
  <si>
    <t>004-022-430
004-022-431</t>
  </si>
  <si>
    <t>051-010-047
051-010-050</t>
  </si>
  <si>
    <t>051-010-047
051-010-051</t>
  </si>
  <si>
    <t>051-004-010
051-004-200
051-004-202
051-004-204
051-004-209</t>
  </si>
  <si>
    <t>IVH-7700-QRDM
051-018-002</t>
  </si>
  <si>
    <r>
      <t xml:space="preserve">Cena dojazdu brutto za km (poz.42). wpisywana do Formularza ofertowego w </t>
    </r>
    <r>
      <rPr>
        <sz val="11"/>
        <color rgb="FFFF0000"/>
        <rFont val="Aptos Narrow"/>
        <family val="2"/>
        <scheme val="minor"/>
      </rPr>
      <t xml:space="preserve">pozycji  II.2/ </t>
    </r>
  </si>
  <si>
    <r>
      <t xml:space="preserve">Średnia ważona pozycji 43-47 wpisywana do Formularza ofertowego w </t>
    </r>
    <r>
      <rPr>
        <sz val="11"/>
        <color rgb="FFFF0000"/>
        <rFont val="Aptos Narrow"/>
        <family val="2"/>
        <scheme val="minor"/>
      </rPr>
      <t>pozycji II.3/</t>
    </r>
  </si>
  <si>
    <r>
      <t xml:space="preserve">Suma pozycji 1- 41 wpisywana do Formularza ofertowego w </t>
    </r>
    <r>
      <rPr>
        <sz val="11"/>
        <color rgb="FFFF0000"/>
        <rFont val="Aptos Narrow"/>
        <family val="2"/>
        <scheme val="minor"/>
      </rPr>
      <t xml:space="preserve">pozycji II.1/ </t>
    </r>
  </si>
  <si>
    <t>Załącznik nr 1a - Formularz cenowy (stanowi integralną część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</si>
</sst>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EE0000"/>
      <name val="Arial"/>
      <family val="2"/>
      <charset val="238"/>
    </font>
    <font>
      <sz val="11"/>
      <color rgb="FFFFFFFF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9" fontId="0" fillId="0" borderId="0" xfId="2" applyFont="1"/>
    <xf numFmtId="0" fontId="0" fillId="0" borderId="15" xfId="0" applyBorder="1"/>
    <xf numFmtId="0" fontId="5" fillId="0" borderId="0" xfId="0" applyFont="1"/>
    <xf numFmtId="9" fontId="0" fillId="0" borderId="0" xfId="0" applyNumberFormat="1"/>
    <xf numFmtId="44" fontId="0" fillId="0" borderId="0" xfId="1" applyFont="1" applyBorder="1"/>
    <xf numFmtId="0" fontId="0" fillId="0" borderId="30" xfId="0" applyBorder="1"/>
    <xf numFmtId="0" fontId="0" fillId="0" borderId="21" xfId="0" applyBorder="1"/>
    <xf numFmtId="44" fontId="3" fillId="2" borderId="20" xfId="1" applyFont="1" applyFill="1" applyBorder="1" applyAlignment="1">
      <alignment horizontal="center" vertical="center"/>
    </xf>
    <xf numFmtId="44" fontId="3" fillId="2" borderId="31" xfId="1" applyFont="1" applyFill="1" applyBorder="1" applyAlignment="1">
      <alignment horizontal="center" vertical="center"/>
    </xf>
    <xf numFmtId="44" fontId="3" fillId="2" borderId="28" xfId="1" applyFont="1" applyFill="1" applyBorder="1" applyAlignment="1">
      <alignment horizontal="center" vertical="center"/>
    </xf>
    <xf numFmtId="44" fontId="3" fillId="2" borderId="32" xfId="1" applyFont="1" applyFill="1" applyBorder="1" applyAlignment="1">
      <alignment horizontal="center" vertical="center"/>
    </xf>
    <xf numFmtId="44" fontId="3" fillId="2" borderId="29" xfId="1" applyFont="1" applyFill="1" applyBorder="1" applyAlignment="1">
      <alignment horizontal="center" vertical="center"/>
    </xf>
    <xf numFmtId="44" fontId="3" fillId="2" borderId="26" xfId="1" applyFont="1" applyFill="1" applyBorder="1" applyAlignment="1">
      <alignment horizontal="center" vertical="center"/>
    </xf>
    <xf numFmtId="44" fontId="3" fillId="2" borderId="23" xfId="1" applyFont="1" applyFill="1" applyBorder="1" applyAlignment="1">
      <alignment horizontal="center" vertical="center"/>
    </xf>
    <xf numFmtId="44" fontId="3" fillId="2" borderId="24" xfId="1" applyFont="1" applyFill="1" applyBorder="1" applyAlignment="1">
      <alignment horizontal="center" vertical="center"/>
    </xf>
    <xf numFmtId="44" fontId="3" fillId="2" borderId="25" xfId="1" applyFont="1" applyFill="1" applyBorder="1" applyAlignment="1">
      <alignment horizontal="center" vertical="center"/>
    </xf>
    <xf numFmtId="44" fontId="3" fillId="3" borderId="34" xfId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0" fillId="3" borderId="7" xfId="0" applyFill="1" applyBorder="1"/>
    <xf numFmtId="0" fontId="0" fillId="3" borderId="18" xfId="0" applyFill="1" applyBorder="1"/>
    <xf numFmtId="0" fontId="0" fillId="3" borderId="11" xfId="0" applyFill="1" applyBorder="1"/>
    <xf numFmtId="44" fontId="0" fillId="4" borderId="2" xfId="1" applyFont="1" applyFill="1" applyBorder="1"/>
    <xf numFmtId="4" fontId="3" fillId="3" borderId="14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0" fontId="0" fillId="0" borderId="20" xfId="0" applyBorder="1"/>
    <xf numFmtId="0" fontId="2" fillId="4" borderId="14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44" fontId="3" fillId="3" borderId="22" xfId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vertical="center"/>
    </xf>
    <xf numFmtId="4" fontId="3" fillId="3" borderId="12" xfId="0" applyNumberFormat="1" applyFont="1" applyFill="1" applyBorder="1" applyAlignment="1">
      <alignment vertical="center"/>
    </xf>
    <xf numFmtId="4" fontId="3" fillId="3" borderId="13" xfId="0" applyNumberFormat="1" applyFont="1" applyFill="1" applyBorder="1" applyAlignment="1">
      <alignment vertical="center"/>
    </xf>
    <xf numFmtId="0" fontId="0" fillId="3" borderId="13" xfId="0" applyFill="1" applyBorder="1"/>
    <xf numFmtId="0" fontId="0" fillId="3" borderId="43" xfId="0" applyFill="1" applyBorder="1"/>
    <xf numFmtId="0" fontId="0" fillId="3" borderId="44" xfId="0" applyFill="1" applyBorder="1"/>
    <xf numFmtId="0" fontId="0" fillId="3" borderId="45" xfId="0" applyFill="1" applyBorder="1"/>
    <xf numFmtId="0" fontId="3" fillId="3" borderId="20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 wrapText="1"/>
    </xf>
    <xf numFmtId="0" fontId="3" fillId="3" borderId="42" xfId="0" applyFont="1" applyFill="1" applyBorder="1" applyAlignment="1">
      <alignment vertical="center" wrapText="1"/>
    </xf>
    <xf numFmtId="44" fontId="5" fillId="0" borderId="0" xfId="0" applyNumberFormat="1" applyFont="1"/>
    <xf numFmtId="44" fontId="3" fillId="3" borderId="30" xfId="1" applyFont="1" applyFill="1" applyBorder="1" applyAlignment="1">
      <alignment horizontal="center" vertical="center"/>
    </xf>
    <xf numFmtId="44" fontId="3" fillId="3" borderId="46" xfId="1" applyFont="1" applyFill="1" applyBorder="1" applyAlignment="1">
      <alignment horizontal="center" vertical="center"/>
    </xf>
    <xf numFmtId="44" fontId="3" fillId="5" borderId="9" xfId="1" applyFont="1" applyFill="1" applyBorder="1" applyAlignment="1">
      <alignment horizontal="center" vertical="center"/>
    </xf>
    <xf numFmtId="44" fontId="3" fillId="5" borderId="15" xfId="1" applyFont="1" applyFill="1" applyBorder="1" applyAlignment="1">
      <alignment horizontal="center" vertical="center"/>
    </xf>
    <xf numFmtId="44" fontId="3" fillId="5" borderId="10" xfId="1" applyFont="1" applyFill="1" applyBorder="1" applyAlignment="1">
      <alignment horizontal="center" vertical="center"/>
    </xf>
    <xf numFmtId="0" fontId="0" fillId="0" borderId="42" xfId="0" applyBorder="1"/>
    <xf numFmtId="0" fontId="3" fillId="3" borderId="47" xfId="0" applyFont="1" applyFill="1" applyBorder="1" applyAlignment="1">
      <alignment vertical="center"/>
    </xf>
    <xf numFmtId="0" fontId="0" fillId="0" borderId="2" xfId="0" applyBorder="1"/>
    <xf numFmtId="0" fontId="3" fillId="3" borderId="48" xfId="0" applyFont="1" applyFill="1" applyBorder="1" applyAlignment="1">
      <alignment vertical="center"/>
    </xf>
    <xf numFmtId="44" fontId="3" fillId="2" borderId="2" xfId="1" applyFont="1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/>
    </xf>
    <xf numFmtId="44" fontId="3" fillId="2" borderId="21" xfId="1" applyFont="1" applyFill="1" applyBorder="1" applyAlignment="1">
      <alignment horizontal="center" vertical="center"/>
    </xf>
    <xf numFmtId="44" fontId="3" fillId="2" borderId="22" xfId="1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11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F34B-7B41-40E9-9FB1-F8D59D2EEC84}">
  <dimension ref="A1:M60"/>
  <sheetViews>
    <sheetView tabSelected="1" zoomScale="85" zoomScaleNormal="85" workbookViewId="0">
      <selection activeCell="I68" sqref="I68"/>
    </sheetView>
  </sheetViews>
  <sheetFormatPr defaultRowHeight="14.4" x14ac:dyDescent="0.3"/>
  <cols>
    <col min="1" max="1" width="4.6640625" customWidth="1"/>
    <col min="2" max="2" width="66.44140625" customWidth="1"/>
    <col min="3" max="3" width="29.6640625" customWidth="1"/>
    <col min="4" max="6" width="23.44140625" customWidth="1"/>
    <col min="7" max="7" width="20.88671875" customWidth="1"/>
    <col min="8" max="8" width="2.33203125" customWidth="1"/>
    <col min="10" max="10" width="17.6640625" customWidth="1"/>
  </cols>
  <sheetData>
    <row r="1" spans="1:7" x14ac:dyDescent="0.3">
      <c r="B1" t="s">
        <v>101</v>
      </c>
    </row>
    <row r="2" spans="1:7" ht="15" thickBot="1" x14ac:dyDescent="0.35"/>
    <row r="3" spans="1:7" ht="14.4" customHeight="1" x14ac:dyDescent="0.3">
      <c r="A3" s="70"/>
      <c r="B3" s="84" t="s">
        <v>0</v>
      </c>
      <c r="C3" s="62" t="s">
        <v>56</v>
      </c>
      <c r="D3" s="81" t="s">
        <v>1</v>
      </c>
      <c r="E3" s="81" t="s">
        <v>2</v>
      </c>
      <c r="F3" s="81" t="s">
        <v>3</v>
      </c>
      <c r="G3" s="87" t="s">
        <v>4</v>
      </c>
    </row>
    <row r="4" spans="1:7" x14ac:dyDescent="0.3">
      <c r="A4" s="71"/>
      <c r="B4" s="85"/>
      <c r="C4" s="63"/>
      <c r="D4" s="82"/>
      <c r="E4" s="82"/>
      <c r="F4" s="82"/>
      <c r="G4" s="88"/>
    </row>
    <row r="5" spans="1:7" ht="38.4" customHeight="1" thickBot="1" x14ac:dyDescent="0.35">
      <c r="A5" s="72"/>
      <c r="B5" s="86"/>
      <c r="C5" s="63"/>
      <c r="D5" s="83"/>
      <c r="E5" s="83"/>
      <c r="F5" s="83"/>
      <c r="G5" s="89"/>
    </row>
    <row r="6" spans="1:7" x14ac:dyDescent="0.3">
      <c r="A6" s="6">
        <v>1</v>
      </c>
      <c r="B6" s="44" t="s">
        <v>5</v>
      </c>
      <c r="C6" s="18" t="s">
        <v>69</v>
      </c>
      <c r="D6" s="9"/>
      <c r="E6" s="10"/>
      <c r="F6" s="14"/>
      <c r="G6" s="15"/>
    </row>
    <row r="7" spans="1:7" x14ac:dyDescent="0.3">
      <c r="A7" s="7">
        <v>2</v>
      </c>
      <c r="B7" s="45" t="s">
        <v>6</v>
      </c>
      <c r="C7" s="19" t="s">
        <v>66</v>
      </c>
      <c r="D7" s="11"/>
      <c r="E7" s="12"/>
      <c r="F7" s="16"/>
      <c r="G7" s="13"/>
    </row>
    <row r="8" spans="1:7" ht="26.4" x14ac:dyDescent="0.3">
      <c r="A8" s="7">
        <v>3</v>
      </c>
      <c r="B8" s="45" t="s">
        <v>7</v>
      </c>
      <c r="C8" s="20" t="s">
        <v>80</v>
      </c>
      <c r="D8" s="11"/>
      <c r="E8" s="12"/>
      <c r="F8" s="16"/>
      <c r="G8" s="13"/>
    </row>
    <row r="9" spans="1:7" x14ac:dyDescent="0.3">
      <c r="A9" s="6">
        <v>4</v>
      </c>
      <c r="B9" s="45" t="s">
        <v>8</v>
      </c>
      <c r="C9" s="19" t="s">
        <v>59</v>
      </c>
      <c r="D9" s="11"/>
      <c r="E9" s="12"/>
      <c r="F9" s="16"/>
      <c r="G9" s="13"/>
    </row>
    <row r="10" spans="1:7" ht="66" x14ac:dyDescent="0.3">
      <c r="A10" s="7">
        <v>5</v>
      </c>
      <c r="B10" s="45" t="s">
        <v>9</v>
      </c>
      <c r="C10" s="20" t="s">
        <v>96</v>
      </c>
      <c r="D10" s="11"/>
      <c r="E10" s="12"/>
      <c r="F10" s="16"/>
      <c r="G10" s="13"/>
    </row>
    <row r="11" spans="1:7" x14ac:dyDescent="0.3">
      <c r="A11" s="7">
        <v>6</v>
      </c>
      <c r="B11" s="45" t="s">
        <v>75</v>
      </c>
      <c r="C11" s="19" t="s">
        <v>57</v>
      </c>
      <c r="D11" s="11"/>
      <c r="E11" s="12"/>
      <c r="F11" s="16"/>
      <c r="G11" s="13"/>
    </row>
    <row r="12" spans="1:7" ht="26.4" x14ac:dyDescent="0.3">
      <c r="A12" s="6">
        <v>7</v>
      </c>
      <c r="B12" s="45" t="s">
        <v>10</v>
      </c>
      <c r="C12" s="20" t="s">
        <v>94</v>
      </c>
      <c r="D12" s="11"/>
      <c r="E12" s="12"/>
      <c r="F12" s="16"/>
      <c r="G12" s="13"/>
    </row>
    <row r="13" spans="1:7" ht="26.4" x14ac:dyDescent="0.3">
      <c r="A13" s="7">
        <v>8</v>
      </c>
      <c r="B13" s="45" t="s">
        <v>11</v>
      </c>
      <c r="C13" s="20" t="s">
        <v>95</v>
      </c>
      <c r="D13" s="11"/>
      <c r="E13" s="12"/>
      <c r="F13" s="16"/>
      <c r="G13" s="13"/>
    </row>
    <row r="14" spans="1:7" ht="39.6" x14ac:dyDescent="0.3">
      <c r="A14" s="7">
        <v>9</v>
      </c>
      <c r="B14" s="45" t="s">
        <v>12</v>
      </c>
      <c r="C14" s="20" t="s">
        <v>85</v>
      </c>
      <c r="D14" s="11"/>
      <c r="E14" s="12"/>
      <c r="F14" s="16"/>
      <c r="G14" s="13"/>
    </row>
    <row r="15" spans="1:7" x14ac:dyDescent="0.3">
      <c r="A15" s="6">
        <v>10</v>
      </c>
      <c r="B15" s="45" t="s">
        <v>13</v>
      </c>
      <c r="C15" s="19" t="s">
        <v>67</v>
      </c>
      <c r="D15" s="11"/>
      <c r="E15" s="12"/>
      <c r="F15" s="16"/>
      <c r="G15" s="13"/>
    </row>
    <row r="16" spans="1:7" x14ac:dyDescent="0.3">
      <c r="A16" s="7">
        <v>11</v>
      </c>
      <c r="B16" s="45" t="s">
        <v>14</v>
      </c>
      <c r="C16" s="19" t="s">
        <v>68</v>
      </c>
      <c r="D16" s="11"/>
      <c r="E16" s="12"/>
      <c r="F16" s="16"/>
      <c r="G16" s="13"/>
    </row>
    <row r="17" spans="1:13" ht="17.399999999999999" customHeight="1" thickBot="1" x14ac:dyDescent="0.35">
      <c r="A17" s="7">
        <v>12</v>
      </c>
      <c r="B17" s="45" t="s">
        <v>15</v>
      </c>
      <c r="C17" s="19" t="s">
        <v>78</v>
      </c>
      <c r="D17" s="11"/>
      <c r="E17" s="12"/>
      <c r="F17" s="16"/>
      <c r="G17" s="13"/>
    </row>
    <row r="18" spans="1:13" ht="15" customHeight="1" x14ac:dyDescent="0.3">
      <c r="A18" s="6">
        <v>13</v>
      </c>
      <c r="B18" s="45" t="s">
        <v>16</v>
      </c>
      <c r="C18" s="19" t="s">
        <v>72</v>
      </c>
      <c r="D18" s="11"/>
      <c r="E18" s="12"/>
      <c r="F18" s="16"/>
      <c r="G18" s="13"/>
      <c r="I18" s="73" t="s">
        <v>100</v>
      </c>
      <c r="J18" s="74"/>
      <c r="K18" s="75"/>
    </row>
    <row r="19" spans="1:13" ht="15" thickBot="1" x14ac:dyDescent="0.35">
      <c r="A19" s="7">
        <v>14</v>
      </c>
      <c r="B19" s="45" t="s">
        <v>17</v>
      </c>
      <c r="C19" s="19" t="s">
        <v>71</v>
      </c>
      <c r="D19" s="11"/>
      <c r="E19" s="12"/>
      <c r="F19" s="16"/>
      <c r="G19" s="13"/>
      <c r="I19" s="76"/>
      <c r="J19" s="77"/>
      <c r="K19" s="78"/>
      <c r="M19" s="4"/>
    </row>
    <row r="20" spans="1:13" ht="15" thickBot="1" x14ac:dyDescent="0.35">
      <c r="A20" s="7">
        <v>15</v>
      </c>
      <c r="B20" s="45" t="s">
        <v>18</v>
      </c>
      <c r="C20" s="19" t="s">
        <v>91</v>
      </c>
      <c r="D20" s="11"/>
      <c r="E20" s="12"/>
      <c r="F20" s="16"/>
      <c r="G20" s="13"/>
      <c r="I20" s="24"/>
      <c r="J20" s="27">
        <f>SUM(G6:G46)</f>
        <v>0</v>
      </c>
      <c r="K20" s="25"/>
    </row>
    <row r="21" spans="1:13" x14ac:dyDescent="0.3">
      <c r="A21" s="6">
        <v>16</v>
      </c>
      <c r="B21" s="45" t="s">
        <v>19</v>
      </c>
      <c r="C21" s="19" t="s">
        <v>70</v>
      </c>
      <c r="D21" s="11"/>
      <c r="E21" s="12"/>
      <c r="F21" s="16"/>
      <c r="G21" s="13"/>
    </row>
    <row r="22" spans="1:13" x14ac:dyDescent="0.3">
      <c r="A22" s="7">
        <v>17</v>
      </c>
      <c r="B22" s="45" t="s">
        <v>62</v>
      </c>
      <c r="C22" s="19" t="s">
        <v>63</v>
      </c>
      <c r="D22" s="11"/>
      <c r="E22" s="12"/>
      <c r="F22" s="16"/>
      <c r="G22" s="13"/>
    </row>
    <row r="23" spans="1:13" x14ac:dyDescent="0.3">
      <c r="A23" s="7">
        <v>18</v>
      </c>
      <c r="B23" s="45" t="s">
        <v>20</v>
      </c>
      <c r="C23" s="19" t="s">
        <v>64</v>
      </c>
      <c r="D23" s="11"/>
      <c r="E23" s="12"/>
      <c r="F23" s="16"/>
      <c r="G23" s="13"/>
    </row>
    <row r="24" spans="1:13" x14ac:dyDescent="0.3">
      <c r="A24" s="6">
        <v>19</v>
      </c>
      <c r="B24" s="45" t="s">
        <v>21</v>
      </c>
      <c r="C24" s="19" t="s">
        <v>65</v>
      </c>
      <c r="D24" s="11"/>
      <c r="E24" s="12"/>
      <c r="F24" s="16"/>
      <c r="G24" s="13"/>
    </row>
    <row r="25" spans="1:13" x14ac:dyDescent="0.3">
      <c r="A25" s="7">
        <v>20</v>
      </c>
      <c r="B25" s="45" t="s">
        <v>22</v>
      </c>
      <c r="C25" s="19" t="s">
        <v>77</v>
      </c>
      <c r="D25" s="11"/>
      <c r="E25" s="12"/>
      <c r="F25" s="16"/>
      <c r="G25" s="13"/>
    </row>
    <row r="26" spans="1:13" ht="26.4" x14ac:dyDescent="0.3">
      <c r="A26" s="7">
        <v>21</v>
      </c>
      <c r="B26" s="45" t="s">
        <v>23</v>
      </c>
      <c r="C26" s="20" t="s">
        <v>90</v>
      </c>
      <c r="D26" s="11"/>
      <c r="E26" s="12"/>
      <c r="F26" s="16"/>
      <c r="G26" s="13"/>
    </row>
    <row r="27" spans="1:13" x14ac:dyDescent="0.3">
      <c r="A27" s="6">
        <v>22</v>
      </c>
      <c r="B27" s="45" t="s">
        <v>24</v>
      </c>
      <c r="C27" s="19" t="s">
        <v>58</v>
      </c>
      <c r="D27" s="11"/>
      <c r="E27" s="12"/>
      <c r="F27" s="16"/>
      <c r="G27" s="13"/>
    </row>
    <row r="28" spans="1:13" x14ac:dyDescent="0.3">
      <c r="A28" s="7">
        <v>23</v>
      </c>
      <c r="B28" s="45" t="s">
        <v>25</v>
      </c>
      <c r="C28" s="19" t="s">
        <v>92</v>
      </c>
      <c r="D28" s="11"/>
      <c r="E28" s="12"/>
      <c r="F28" s="16"/>
      <c r="G28" s="13"/>
    </row>
    <row r="29" spans="1:13" x14ac:dyDescent="0.3">
      <c r="A29" s="7">
        <v>24</v>
      </c>
      <c r="B29" s="45" t="s">
        <v>26</v>
      </c>
      <c r="C29" s="19" t="s">
        <v>61</v>
      </c>
      <c r="D29" s="11"/>
      <c r="E29" s="12"/>
      <c r="F29" s="16"/>
      <c r="G29" s="13"/>
    </row>
    <row r="30" spans="1:13" ht="26.4" x14ac:dyDescent="0.3">
      <c r="A30" s="6">
        <v>25</v>
      </c>
      <c r="B30" s="45" t="s">
        <v>27</v>
      </c>
      <c r="C30" s="20" t="s">
        <v>83</v>
      </c>
      <c r="D30" s="11"/>
      <c r="E30" s="12"/>
      <c r="F30" s="16"/>
      <c r="G30" s="13"/>
    </row>
    <row r="31" spans="1:13" ht="26.4" x14ac:dyDescent="0.3">
      <c r="A31" s="7">
        <v>26</v>
      </c>
      <c r="B31" s="45" t="s">
        <v>28</v>
      </c>
      <c r="C31" s="20" t="s">
        <v>97</v>
      </c>
      <c r="D31" s="11"/>
      <c r="E31" s="12"/>
      <c r="F31" s="16"/>
      <c r="G31" s="13"/>
    </row>
    <row r="32" spans="1:13" x14ac:dyDescent="0.3">
      <c r="A32" s="7">
        <v>27</v>
      </c>
      <c r="B32" s="45" t="s">
        <v>29</v>
      </c>
      <c r="C32" s="19" t="s">
        <v>74</v>
      </c>
      <c r="D32" s="11"/>
      <c r="E32" s="12"/>
      <c r="F32" s="16"/>
      <c r="G32" s="13"/>
    </row>
    <row r="33" spans="1:11" ht="39.6" x14ac:dyDescent="0.3">
      <c r="A33" s="6">
        <v>28</v>
      </c>
      <c r="B33" s="45" t="s">
        <v>30</v>
      </c>
      <c r="C33" s="20" t="s">
        <v>87</v>
      </c>
      <c r="D33" s="11"/>
      <c r="E33" s="12"/>
      <c r="F33" s="16"/>
      <c r="G33" s="13"/>
    </row>
    <row r="34" spans="1:11" x14ac:dyDescent="0.3">
      <c r="A34" s="7">
        <v>29</v>
      </c>
      <c r="B34" s="45" t="s">
        <v>31</v>
      </c>
      <c r="C34" s="19" t="s">
        <v>76</v>
      </c>
      <c r="D34" s="11"/>
      <c r="E34" s="12"/>
      <c r="F34" s="16"/>
      <c r="G34" s="13"/>
    </row>
    <row r="35" spans="1:11" ht="26.4" x14ac:dyDescent="0.3">
      <c r="A35" s="7">
        <v>30</v>
      </c>
      <c r="B35" s="45" t="s">
        <v>32</v>
      </c>
      <c r="C35" s="20" t="s">
        <v>82</v>
      </c>
      <c r="D35" s="11"/>
      <c r="E35" s="12"/>
      <c r="F35" s="16"/>
      <c r="G35" s="13"/>
    </row>
    <row r="36" spans="1:11" ht="26.4" x14ac:dyDescent="0.3">
      <c r="A36" s="6">
        <v>31</v>
      </c>
      <c r="B36" s="45" t="s">
        <v>33</v>
      </c>
      <c r="C36" s="20" t="s">
        <v>79</v>
      </c>
      <c r="D36" s="11"/>
      <c r="E36" s="12"/>
      <c r="F36" s="16"/>
      <c r="G36" s="13"/>
    </row>
    <row r="37" spans="1:11" ht="26.4" x14ac:dyDescent="0.3">
      <c r="A37" s="7">
        <v>32</v>
      </c>
      <c r="B37" s="45" t="s">
        <v>34</v>
      </c>
      <c r="C37" s="20" t="s">
        <v>88</v>
      </c>
      <c r="D37" s="11"/>
      <c r="E37" s="12"/>
      <c r="F37" s="16"/>
      <c r="G37" s="13"/>
    </row>
    <row r="38" spans="1:11" ht="39.6" x14ac:dyDescent="0.3">
      <c r="A38" s="7">
        <v>33</v>
      </c>
      <c r="B38" s="45" t="s">
        <v>35</v>
      </c>
      <c r="C38" s="20" t="s">
        <v>89</v>
      </c>
      <c r="D38" s="11"/>
      <c r="E38" s="12"/>
      <c r="F38" s="16"/>
      <c r="G38" s="13"/>
    </row>
    <row r="39" spans="1:11" x14ac:dyDescent="0.3">
      <c r="A39" s="6">
        <v>34</v>
      </c>
      <c r="B39" s="45" t="s">
        <v>36</v>
      </c>
      <c r="C39" s="19" t="s">
        <v>84</v>
      </c>
      <c r="D39" s="11"/>
      <c r="E39" s="12"/>
      <c r="F39" s="16"/>
      <c r="G39" s="13"/>
    </row>
    <row r="40" spans="1:11" x14ac:dyDescent="0.3">
      <c r="A40" s="7">
        <v>35</v>
      </c>
      <c r="B40" s="45" t="s">
        <v>37</v>
      </c>
      <c r="C40" s="19" t="s">
        <v>60</v>
      </c>
      <c r="D40" s="11"/>
      <c r="E40" s="12"/>
      <c r="F40" s="16"/>
      <c r="G40" s="13"/>
    </row>
    <row r="41" spans="1:11" x14ac:dyDescent="0.3">
      <c r="A41" s="7">
        <v>36</v>
      </c>
      <c r="B41" s="45" t="s">
        <v>38</v>
      </c>
      <c r="C41" s="19" t="s">
        <v>81</v>
      </c>
      <c r="D41" s="11"/>
      <c r="E41" s="12"/>
      <c r="F41" s="16"/>
      <c r="G41" s="13"/>
    </row>
    <row r="42" spans="1:11" x14ac:dyDescent="0.3">
      <c r="A42" s="6">
        <v>37</v>
      </c>
      <c r="B42" s="45" t="s">
        <v>39</v>
      </c>
      <c r="C42" s="19" t="s">
        <v>86</v>
      </c>
      <c r="D42" s="11"/>
      <c r="E42" s="12"/>
      <c r="F42" s="16"/>
      <c r="G42" s="13"/>
    </row>
    <row r="43" spans="1:11" x14ac:dyDescent="0.3">
      <c r="A43" s="7">
        <v>38</v>
      </c>
      <c r="B43" s="45" t="s">
        <v>40</v>
      </c>
      <c r="C43" s="19" t="s">
        <v>73</v>
      </c>
      <c r="D43" s="11"/>
      <c r="E43" s="12"/>
      <c r="F43" s="16"/>
      <c r="G43" s="13"/>
    </row>
    <row r="44" spans="1:11" ht="26.4" x14ac:dyDescent="0.3">
      <c r="A44" s="7">
        <v>39</v>
      </c>
      <c r="B44" s="45" t="s">
        <v>41</v>
      </c>
      <c r="C44" s="20" t="s">
        <v>93</v>
      </c>
      <c r="D44" s="11"/>
      <c r="E44" s="12"/>
      <c r="F44" s="16"/>
      <c r="G44" s="13"/>
    </row>
    <row r="45" spans="1:11" x14ac:dyDescent="0.3">
      <c r="A45" s="6">
        <v>40</v>
      </c>
      <c r="B45" s="46" t="s">
        <v>42</v>
      </c>
      <c r="C45" s="20"/>
      <c r="D45" s="20"/>
      <c r="E45" s="20"/>
      <c r="F45" s="16"/>
      <c r="G45" s="13"/>
    </row>
    <row r="46" spans="1:11" ht="15" thickBot="1" x14ac:dyDescent="0.35">
      <c r="A46" s="7">
        <v>41</v>
      </c>
      <c r="B46" s="47" t="s">
        <v>43</v>
      </c>
      <c r="C46" s="21"/>
      <c r="D46" s="21"/>
      <c r="E46" s="21"/>
      <c r="F46" s="16"/>
      <c r="G46" s="13"/>
    </row>
    <row r="47" spans="1:11" ht="15" thickBot="1" x14ac:dyDescent="0.35">
      <c r="A47" s="32"/>
      <c r="B47" s="79" t="s">
        <v>44</v>
      </c>
      <c r="C47" s="33" t="s">
        <v>45</v>
      </c>
      <c r="D47" s="93" t="s">
        <v>46</v>
      </c>
      <c r="E47" s="26"/>
      <c r="F47" s="37"/>
      <c r="G47" s="38"/>
    </row>
    <row r="48" spans="1:11" ht="47.4" customHeight="1" thickBot="1" x14ac:dyDescent="0.35">
      <c r="A48" s="54"/>
      <c r="B48" s="80"/>
      <c r="C48" s="34"/>
      <c r="D48" s="94"/>
      <c r="E48" s="40"/>
      <c r="F48" s="39"/>
      <c r="G48" s="36"/>
      <c r="I48" s="73" t="s">
        <v>98</v>
      </c>
      <c r="J48" s="74"/>
      <c r="K48" s="75"/>
    </row>
    <row r="49" spans="1:13" ht="15" thickBot="1" x14ac:dyDescent="0.35">
      <c r="A49" s="56">
        <v>42</v>
      </c>
      <c r="B49" s="57" t="s">
        <v>47</v>
      </c>
      <c r="C49" s="58">
        <v>0</v>
      </c>
      <c r="D49" s="59">
        <f t="shared" ref="D49:D51" si="0">C49*1.23</f>
        <v>0</v>
      </c>
      <c r="E49" s="40"/>
      <c r="F49" s="39"/>
      <c r="G49" s="36"/>
      <c r="H49" s="3">
        <f>C49*G49</f>
        <v>0</v>
      </c>
      <c r="I49" s="24"/>
      <c r="J49" s="27">
        <f>D49</f>
        <v>0</v>
      </c>
      <c r="K49" s="25"/>
      <c r="M49" s="1"/>
    </row>
    <row r="50" spans="1:13" x14ac:dyDescent="0.3">
      <c r="A50" s="6"/>
      <c r="B50" s="55" t="s">
        <v>48</v>
      </c>
      <c r="C50" s="50"/>
      <c r="D50" s="49">
        <f t="shared" si="0"/>
        <v>0</v>
      </c>
      <c r="E50" s="40"/>
      <c r="F50" s="31"/>
      <c r="G50" s="28"/>
      <c r="H50" s="3"/>
      <c r="J50" s="5"/>
      <c r="M50" s="1"/>
    </row>
    <row r="51" spans="1:13" ht="15" thickBot="1" x14ac:dyDescent="0.35">
      <c r="A51" s="7"/>
      <c r="B51" s="22" t="s">
        <v>49</v>
      </c>
      <c r="C51" s="17"/>
      <c r="D51" s="35">
        <f t="shared" si="0"/>
        <v>0</v>
      </c>
      <c r="E51" s="24"/>
      <c r="F51" s="31"/>
      <c r="G51" s="28"/>
      <c r="H51" s="3"/>
      <c r="J51" s="5"/>
      <c r="M51" s="1"/>
    </row>
    <row r="52" spans="1:13" x14ac:dyDescent="0.3">
      <c r="A52" s="2"/>
      <c r="B52" s="90" t="s">
        <v>44</v>
      </c>
      <c r="C52" s="30" t="s">
        <v>45</v>
      </c>
      <c r="D52" s="29" t="s">
        <v>46</v>
      </c>
      <c r="E52" s="92" t="s">
        <v>50</v>
      </c>
      <c r="F52" s="64"/>
      <c r="G52" s="65"/>
      <c r="H52" s="3"/>
      <c r="I52" s="73" t="s">
        <v>99</v>
      </c>
      <c r="J52" s="74"/>
      <c r="K52" s="75"/>
      <c r="M52" s="1"/>
    </row>
    <row r="53" spans="1:13" ht="39" customHeight="1" thickBot="1" x14ac:dyDescent="0.35">
      <c r="A53" s="2"/>
      <c r="B53" s="91"/>
      <c r="C53" s="30"/>
      <c r="D53" s="29"/>
      <c r="E53" s="93"/>
      <c r="F53" s="66"/>
      <c r="G53" s="67"/>
      <c r="H53" s="3"/>
      <c r="I53" s="76"/>
      <c r="J53" s="77"/>
      <c r="K53" s="78"/>
      <c r="M53" s="1"/>
    </row>
    <row r="54" spans="1:13" ht="15" thickBot="1" x14ac:dyDescent="0.35">
      <c r="A54" s="2">
        <v>43</v>
      </c>
      <c r="B54" s="23" t="s">
        <v>51</v>
      </c>
      <c r="C54" s="8"/>
      <c r="D54" s="51">
        <f>C54*1.23</f>
        <v>0</v>
      </c>
      <c r="E54" s="41">
        <v>80</v>
      </c>
      <c r="F54" s="66"/>
      <c r="G54" s="67"/>
      <c r="H54" s="48">
        <f>D54*E54</f>
        <v>0</v>
      </c>
      <c r="I54" s="24"/>
      <c r="J54" s="27">
        <f>SUM(H54:H58)/100</f>
        <v>0</v>
      </c>
      <c r="K54" s="25"/>
    </row>
    <row r="55" spans="1:13" ht="39.6" customHeight="1" thickBot="1" x14ac:dyDescent="0.35">
      <c r="A55" s="2">
        <v>44</v>
      </c>
      <c r="B55" s="23" t="s">
        <v>52</v>
      </c>
      <c r="C55" s="60"/>
      <c r="D55" s="52">
        <f t="shared" ref="D55:D58" si="1">C55*1.23</f>
        <v>0</v>
      </c>
      <c r="E55" s="42">
        <v>5</v>
      </c>
      <c r="F55" s="66"/>
      <c r="G55" s="67"/>
      <c r="H55" s="3">
        <f>D55*E55</f>
        <v>0</v>
      </c>
      <c r="M55" s="4"/>
    </row>
    <row r="56" spans="1:13" ht="15" thickBot="1" x14ac:dyDescent="0.35">
      <c r="A56" s="2">
        <v>45</v>
      </c>
      <c r="B56" s="23" t="s">
        <v>53</v>
      </c>
      <c r="C56" s="60"/>
      <c r="D56" s="52">
        <f t="shared" si="1"/>
        <v>0</v>
      </c>
      <c r="E56" s="42">
        <v>5</v>
      </c>
      <c r="F56" s="66"/>
      <c r="G56" s="67"/>
      <c r="H56" s="3">
        <f>D56*E56</f>
        <v>0</v>
      </c>
    </row>
    <row r="57" spans="1:13" ht="15" thickBot="1" x14ac:dyDescent="0.35">
      <c r="A57" s="2">
        <v>46</v>
      </c>
      <c r="B57" s="23" t="s">
        <v>54</v>
      </c>
      <c r="C57" s="60"/>
      <c r="D57" s="52">
        <f t="shared" si="1"/>
        <v>0</v>
      </c>
      <c r="E57" s="42">
        <v>5</v>
      </c>
      <c r="F57" s="66"/>
      <c r="G57" s="67"/>
      <c r="H57" s="3">
        <f>D57*E57</f>
        <v>0</v>
      </c>
    </row>
    <row r="58" spans="1:13" ht="15" thickBot="1" x14ac:dyDescent="0.35">
      <c r="A58" s="2">
        <v>47</v>
      </c>
      <c r="B58" s="23" t="s">
        <v>55</v>
      </c>
      <c r="C58" s="61"/>
      <c r="D58" s="53">
        <f t="shared" si="1"/>
        <v>0</v>
      </c>
      <c r="E58" s="43">
        <v>5</v>
      </c>
      <c r="F58" s="68"/>
      <c r="G58" s="69"/>
      <c r="H58" s="3">
        <f>D58*E58</f>
        <v>0</v>
      </c>
    </row>
    <row r="59" spans="1:13" x14ac:dyDescent="0.3">
      <c r="H59" s="3"/>
    </row>
    <row r="60" spans="1:13" x14ac:dyDescent="0.3">
      <c r="H60" s="3"/>
    </row>
  </sheetData>
  <mergeCells count="15">
    <mergeCell ref="C3:C5"/>
    <mergeCell ref="F52:G58"/>
    <mergeCell ref="A3:A5"/>
    <mergeCell ref="I52:K53"/>
    <mergeCell ref="B47:B48"/>
    <mergeCell ref="D3:D5"/>
    <mergeCell ref="B3:B5"/>
    <mergeCell ref="G3:G5"/>
    <mergeCell ref="B52:B53"/>
    <mergeCell ref="E52:E53"/>
    <mergeCell ref="E3:E5"/>
    <mergeCell ref="F3:F5"/>
    <mergeCell ref="D47:D48"/>
    <mergeCell ref="I18:K19"/>
    <mergeCell ref="I48:K48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90B4711F226442A4A1C48D1BF3513E" ma:contentTypeVersion="12" ma:contentTypeDescription="Utwórz nowy dokument." ma:contentTypeScope="" ma:versionID="b2a81bb1b8a9df26e5e03437892cf98e">
  <xsd:schema xmlns:xsd="http://www.w3.org/2001/XMLSchema" xmlns:xs="http://www.w3.org/2001/XMLSchema" xmlns:p="http://schemas.microsoft.com/office/2006/metadata/properties" xmlns:ns2="6e31237d-1787-475c-8f2c-9d5c97b55299" xmlns:ns3="0368a0cb-ce1d-4ebc-9ac0-75280117f6d7" targetNamespace="http://schemas.microsoft.com/office/2006/metadata/properties" ma:root="true" ma:fieldsID="5dae8342fdc4b8df919f9bf7cb0ae7c7" ns2:_="" ns3:_="">
    <xsd:import namespace="6e31237d-1787-475c-8f2c-9d5c97b55299"/>
    <xsd:import namespace="0368a0cb-ce1d-4ebc-9ac0-75280117f6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1237d-1787-475c-8f2c-9d5c97b552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40080d9e-7ec6-491f-b7ff-4fb7170ba0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68a0cb-ce1d-4ebc-9ac0-75280117f6d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ee76448b-d908-45ac-925b-8517ece4b808}" ma:internalName="TaxCatchAll" ma:showField="CatchAllData" ma:web="0368a0cb-ce1d-4ebc-9ac0-75280117f6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68a0cb-ce1d-4ebc-9ac0-75280117f6d7" xsi:nil="true"/>
    <lcf76f155ced4ddcb4097134ff3c332f xmlns="6e31237d-1787-475c-8f2c-9d5c97b5529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09C677-B8A7-4D8E-A13A-B280055343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6F90D7-D94B-4FE0-AB7E-A17218A0EE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1237d-1787-475c-8f2c-9d5c97b55299"/>
    <ds:schemaRef ds:uri="0368a0cb-ce1d-4ebc-9ac0-75280117f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81C3E4-A0AE-4791-8E31-55315F2E0D09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0368a0cb-ce1d-4ebc-9ac0-75280117f6d7"/>
    <ds:schemaRef ds:uri="6e31237d-1787-475c-8f2c-9d5c97b55299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 Hajduk-Wołczyk</dc:creator>
  <cp:keywords/>
  <dc:description/>
  <cp:lastModifiedBy>Joanna Wróbel</cp:lastModifiedBy>
  <cp:revision/>
  <dcterms:created xsi:type="dcterms:W3CDTF">2025-07-07T07:36:24Z</dcterms:created>
  <dcterms:modified xsi:type="dcterms:W3CDTF">2025-07-18T09:32:54Z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0x010100E590B4711F226442A4A1C48D1BF3513E</vt:lpwstr>
  </property>
  <property fmtid="{D5CDD505-2E9C-101B-9397-08002B2CF9AE}" pid="3" name="MediaServiceImageTags">
    <vt:lpwstr/>
  </property>
</Properties>
</file>