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05" yWindow="1860" windowWidth="28395" windowHeight="13740"/>
  </bookViews>
  <sheets>
    <sheet name="artykuły piśmienne Popowo" sheetId="1" r:id="rId1"/>
  </sheets>
  <definedNames>
    <definedName name="_xlnm.Print_Area" localSheetId="0">'artykuły piśmienne Popowo'!$A$1:$I$72</definedName>
  </definedNames>
  <calcPr calcId="145621"/>
</workbook>
</file>

<file path=xl/calcChain.xml><?xml version="1.0" encoding="utf-8"?>
<calcChain xmlns="http://schemas.openxmlformats.org/spreadsheetml/2006/main">
  <c r="F29" i="1" l="1"/>
  <c r="H29" i="1" s="1"/>
  <c r="I29" i="1" s="1"/>
  <c r="F55" i="1" l="1"/>
  <c r="H55" i="1" s="1"/>
  <c r="F56" i="1"/>
  <c r="H56" i="1" s="1"/>
  <c r="I56" i="1" s="1"/>
  <c r="F57" i="1"/>
  <c r="F54" i="1"/>
  <c r="H54" i="1" s="1"/>
  <c r="I54" i="1" s="1"/>
  <c r="F53" i="1"/>
  <c r="H53" i="1" s="1"/>
  <c r="I53" i="1" s="1"/>
  <c r="F52" i="1"/>
  <c r="H52" i="1" s="1"/>
  <c r="I52" i="1" s="1"/>
  <c r="F28" i="1"/>
  <c r="H28" i="1" s="1"/>
  <c r="I28" i="1" s="1"/>
  <c r="F58" i="1"/>
  <c r="H58" i="1" s="1"/>
  <c r="I55" i="1" l="1"/>
  <c r="H57" i="1"/>
  <c r="I57" i="1" s="1"/>
  <c r="I58" i="1"/>
  <c r="F51" i="1"/>
  <c r="H51" i="1" s="1"/>
  <c r="I51" i="1" s="1"/>
  <c r="F50" i="1" l="1"/>
  <c r="F49" i="1"/>
  <c r="H49" i="1" s="1"/>
  <c r="I49" i="1" s="1"/>
  <c r="H50" i="1" l="1"/>
  <c r="I50" i="1" s="1"/>
  <c r="F47" i="1"/>
  <c r="H47" i="1" s="1"/>
  <c r="I47" i="1" s="1"/>
  <c r="F46" i="1"/>
  <c r="H46" i="1" s="1"/>
  <c r="I46" i="1" s="1"/>
  <c r="F45" i="1"/>
  <c r="H45" i="1" s="1"/>
  <c r="F44" i="1"/>
  <c r="H44" i="1" s="1"/>
  <c r="F43" i="1"/>
  <c r="H43" i="1" s="1"/>
  <c r="I43" i="1" s="1"/>
  <c r="F42" i="1"/>
  <c r="H42" i="1" s="1"/>
  <c r="F41" i="1"/>
  <c r="H41" i="1" s="1"/>
  <c r="F40" i="1"/>
  <c r="H40" i="1" s="1"/>
  <c r="I40" i="1" s="1"/>
  <c r="F39" i="1"/>
  <c r="H39" i="1" s="1"/>
  <c r="I39" i="1" s="1"/>
  <c r="F38" i="1"/>
  <c r="H38" i="1" s="1"/>
  <c r="F37" i="1"/>
  <c r="F36" i="1"/>
  <c r="H36" i="1" s="1"/>
  <c r="F35" i="1"/>
  <c r="H35" i="1" s="1"/>
  <c r="F34" i="1"/>
  <c r="H34" i="1" s="1"/>
  <c r="F33" i="1"/>
  <c r="F32" i="1"/>
  <c r="F31" i="1"/>
  <c r="H31" i="1" s="1"/>
  <c r="F30" i="1"/>
  <c r="F17" i="1"/>
  <c r="H17" i="1" s="1"/>
  <c r="I17" i="1" s="1"/>
  <c r="F18" i="1"/>
  <c r="H18" i="1" s="1"/>
  <c r="F19" i="1"/>
  <c r="H19" i="1" s="1"/>
  <c r="I19" i="1" s="1"/>
  <c r="F20" i="1"/>
  <c r="H20" i="1" s="1"/>
  <c r="F21" i="1"/>
  <c r="H21" i="1" s="1"/>
  <c r="I21" i="1" s="1"/>
  <c r="F22" i="1"/>
  <c r="F23" i="1"/>
  <c r="H23" i="1" s="1"/>
  <c r="F24" i="1"/>
  <c r="F25" i="1"/>
  <c r="F26" i="1"/>
  <c r="F14" i="1"/>
  <c r="F15" i="1"/>
  <c r="F16" i="1"/>
  <c r="H16" i="1" s="1"/>
  <c r="I16" i="1" s="1"/>
  <c r="F9" i="1"/>
  <c r="F10" i="1"/>
  <c r="H10" i="1" s="1"/>
  <c r="F11" i="1"/>
  <c r="H11" i="1" s="1"/>
  <c r="I11" i="1" s="1"/>
  <c r="F12" i="1"/>
  <c r="F13" i="1"/>
  <c r="F8" i="1"/>
  <c r="H8" i="1" s="1"/>
  <c r="I8" i="1" s="1"/>
  <c r="F7" i="1"/>
  <c r="H30" i="1" l="1"/>
  <c r="H25" i="1"/>
  <c r="I38" i="1"/>
  <c r="I34" i="1"/>
  <c r="H33" i="1"/>
  <c r="I33" i="1" s="1"/>
  <c r="I45" i="1"/>
  <c r="I44" i="1"/>
  <c r="I42" i="1"/>
  <c r="H37" i="1"/>
  <c r="I37" i="1" s="1"/>
  <c r="I36" i="1"/>
  <c r="H32" i="1"/>
  <c r="F48" i="1"/>
  <c r="H48" i="1" s="1"/>
  <c r="I31" i="1"/>
  <c r="I35" i="1"/>
  <c r="I41" i="1"/>
  <c r="F27" i="1"/>
  <c r="H26" i="1"/>
  <c r="I26" i="1" s="1"/>
  <c r="I20" i="1"/>
  <c r="I23" i="1"/>
  <c r="H24" i="1"/>
  <c r="I24" i="1" s="1"/>
  <c r="H22" i="1"/>
  <c r="I22" i="1" s="1"/>
  <c r="I18" i="1"/>
  <c r="H15" i="1"/>
  <c r="I15" i="1" s="1"/>
  <c r="H14" i="1"/>
  <c r="I14" i="1" s="1"/>
  <c r="H13" i="1"/>
  <c r="I13" i="1" s="1"/>
  <c r="H12" i="1"/>
  <c r="I12" i="1" s="1"/>
  <c r="I10" i="1"/>
  <c r="H9" i="1"/>
  <c r="I9" i="1" s="1"/>
  <c r="H7" i="1"/>
  <c r="F59" i="1" l="1"/>
  <c r="I32" i="1"/>
  <c r="I30" i="1"/>
  <c r="I25" i="1"/>
  <c r="I48" i="1"/>
  <c r="H27" i="1"/>
  <c r="I27" i="1" s="1"/>
  <c r="I7" i="1"/>
  <c r="H59" i="1" l="1"/>
  <c r="I59" i="1"/>
</calcChain>
</file>

<file path=xl/sharedStrings.xml><?xml version="1.0" encoding="utf-8"?>
<sst xmlns="http://schemas.openxmlformats.org/spreadsheetml/2006/main" count="142" uniqueCount="95">
  <si>
    <t>L.p</t>
  </si>
  <si>
    <t>Nazwa artykułu</t>
  </si>
  <si>
    <t>Ilość</t>
  </si>
  <si>
    <t>Wartość netto</t>
  </si>
  <si>
    <t>Stawka VAT</t>
  </si>
  <si>
    <t>Wartość VAT</t>
  </si>
  <si>
    <t>Wartość brutto</t>
  </si>
  <si>
    <t>***</t>
  </si>
  <si>
    <t>szt.</t>
  </si>
  <si>
    <t>Cena  netto</t>
  </si>
  <si>
    <t>op</t>
  </si>
  <si>
    <t xml:space="preserve">J.m. </t>
  </si>
  <si>
    <t>Gumka Pentel</t>
  </si>
  <si>
    <t>Linijka 20 cm</t>
  </si>
  <si>
    <t>Ołówek automatyczny</t>
  </si>
  <si>
    <t>szt</t>
  </si>
  <si>
    <t>Zeszyt A4 96 kartki opr. twarda</t>
  </si>
  <si>
    <t>Segregator  A4/75</t>
  </si>
  <si>
    <t>Pudełka archiwizacyjne A4/100mm</t>
  </si>
  <si>
    <t xml:space="preserve">Koszulka na dokumenty A4 groszkowe (op100szt) </t>
  </si>
  <si>
    <t>Spinacz biurowy 28mm    (op 100szt)</t>
  </si>
  <si>
    <t>Marker N 850 Pentel czarny/kolorowy</t>
  </si>
  <si>
    <t>Teczka papier. wiązana mix kolorów</t>
  </si>
  <si>
    <t>ryz</t>
  </si>
  <si>
    <t>Folia do laminowania A4 100mic (op 100szt)</t>
  </si>
  <si>
    <t>Folia do laminowania A5 100mic (op 100szt)</t>
  </si>
  <si>
    <t>Wkłady do pióra Waterman</t>
  </si>
  <si>
    <t>Rozszywacz GV070  TETIS</t>
  </si>
  <si>
    <t>Skoroszyt plastikowy A4 z tekturową wkładką do opisu mix kolorów</t>
  </si>
  <si>
    <t>Teczka z gumką A4 różne kolory</t>
  </si>
  <si>
    <t xml:space="preserve">Zakreślacz różne kolory </t>
  </si>
  <si>
    <t xml:space="preserve">ryz. </t>
  </si>
  <si>
    <t>Temperówka aluminiowa pojedyńcza</t>
  </si>
  <si>
    <t>Długopis automatyczny TOMA SUNNY FINE 060 niebieski Poland</t>
  </si>
  <si>
    <t xml:space="preserve">Klip do akt 32mm </t>
  </si>
  <si>
    <t xml:space="preserve">Klip do akt 25mm </t>
  </si>
  <si>
    <t xml:space="preserve">Klip do akt 51mm </t>
  </si>
  <si>
    <t>Cienkopis RC -04                                            0,4 MM (op 4 kolory)</t>
  </si>
  <si>
    <t>Tusz do pieczątek  niebieski, czerwony, czarny  poj 25 ml</t>
  </si>
  <si>
    <t>Koperty C6 białe  samoprzylepne</t>
  </si>
  <si>
    <t xml:space="preserve">Koperty  C5 białe  z odrywanym paskiem </t>
  </si>
  <si>
    <t>Koperty C4 białe  z odrywanym paskiem</t>
  </si>
  <si>
    <t>Przekładki papierowe 1/3    A 4                      (100szt) mix  kolorów</t>
  </si>
  <si>
    <t>Papier ksero  80g/m2  A4  CIE 150                                                                  (1 ryza =500 arkuszy )</t>
  </si>
  <si>
    <t>Taśma klejąca  18/20 Tetis</t>
  </si>
  <si>
    <t>Klips archiwizacyjny Fellowes PRO  z rączką 100 mm  ( op 100 szt)</t>
  </si>
  <si>
    <t>Taśma  pakowa Donau bezbarwna 48x66</t>
  </si>
  <si>
    <t>Koperta B4 SK rozszerzona biała</t>
  </si>
  <si>
    <t>Papier xero A4  160 g / m2                         ( ryza  250 arkuszy )</t>
  </si>
  <si>
    <t>Ołówek BIC Evolution HB 2</t>
  </si>
  <si>
    <t>Zakładki indeksujące                                    20/50 mm ( 4 kolory)</t>
  </si>
  <si>
    <t>Długopis automatyczny TOMA SUPERFINE niebieski  069 POLAND</t>
  </si>
  <si>
    <t xml:space="preserve">Kostka biurowa 8,5 x 8,5 kolor  klejona  </t>
  </si>
  <si>
    <t>Blok szkolny A/4 50 k</t>
  </si>
  <si>
    <t>Zszywki biurowe Tetis 24 x 6 mm               (op 1000szt)</t>
  </si>
  <si>
    <t>Rysik do ołówka automatomat                          (5 szt w op)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</si>
  <si>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</si>
  <si>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</si>
  <si>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</si>
  <si>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</si>
  <si>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</si>
  <si>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</si>
  <si>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</si>
  <si>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</si>
  <si>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</si>
  <si>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</si>
  <si>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</si>
  <si>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</si>
  <si>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</si>
  <si>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</si>
  <si>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</si>
  <si>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</si>
  <si>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</si>
  <si>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</si>
  <si>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</si>
  <si>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</si>
  <si>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</si>
  <si>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</si>
  <si>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RAZEM</t>
  </si>
  <si>
    <t xml:space="preserve">OSP.DKW.2233.42.2024.AP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</si>
  <si>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Załącznik nr 1 do wniosku</t>
  </si>
  <si>
    <t>Blok szkolny A/5 w kratkę 100 k</t>
  </si>
  <si>
    <t>Teczka wiązana biała bezkwasowa   A/4  320 x 250 x 35mm                       gramatura 240g/m2</t>
  </si>
  <si>
    <t>Klej  w sztyfcie 25 g Glue Stick Zenith</t>
  </si>
  <si>
    <t>Koperta bąbelkowa 230/340 G/17 samoklejaca z paskiem</t>
  </si>
  <si>
    <t>Papier (blok) do flipchart 65/100                                           (op 50 kart.)</t>
  </si>
  <si>
    <t>Okładka do bindownicy A4               (op 100 szt)</t>
  </si>
  <si>
    <t>Markery suchościeralne Pentel MW 85  (op 4 szt)</t>
  </si>
  <si>
    <t>Zszywacz TETIS SENSO</t>
  </si>
  <si>
    <t>Bloczek samoprzylepny 76/76                        op 100 kartek</t>
  </si>
  <si>
    <t>Bloczek samoprzylepny 38/51                       op 3 x 100 kartek</t>
  </si>
  <si>
    <t>Nożyczki biurowe  20 cm</t>
  </si>
  <si>
    <t>Formularz cenowy - Popowo</t>
  </si>
  <si>
    <t>Data i podpis Wykonawcy</t>
  </si>
  <si>
    <t>Załącznik nr 1     do zapytania ofertowego OSP.DKw.2233.42.AP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</si>
</sst>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9"/>
      <name val="Arial"/>
      <family val="2"/>
      <charset val="238"/>
    </font>
    <font>
      <b/>
      <sz val="14"/>
      <name val="Georgia"/>
      <family val="1"/>
      <charset val="238"/>
    </font>
    <font>
      <sz val="10"/>
      <color rgb="FFC0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Protection="1">
      <protection locked="0"/>
    </xf>
    <xf numFmtId="2" fontId="5" fillId="0" borderId="0" xfId="0" applyNumberFormat="1" applyFont="1" applyAlignment="1" applyProtection="1">
      <alignment vertical="center"/>
      <protection locked="0"/>
    </xf>
    <xf numFmtId="2" fontId="6" fillId="0" borderId="0" xfId="0" applyNumberFormat="1" applyFont="1" applyAlignment="1" applyProtection="1">
      <alignment vertical="center"/>
      <protection locked="0"/>
    </xf>
    <xf numFmtId="2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4" fontId="2" fillId="0" borderId="1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2" fillId="0" borderId="3" xfId="0" applyNumberFormat="1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4" fontId="2" fillId="0" borderId="4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4" fontId="4" fillId="0" borderId="6" xfId="0" applyNumberFormat="1" applyFont="1" applyBorder="1" applyAlignment="1" applyProtection="1">
      <alignment horizontal="center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4" fontId="4" fillId="0" borderId="8" xfId="0" applyNumberFormat="1" applyFont="1" applyBorder="1" applyAlignment="1" applyProtection="1">
      <alignment horizontal="center" vertical="center"/>
      <protection locked="0"/>
    </xf>
    <xf numFmtId="4" fontId="2" fillId="0" borderId="10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vertical="top" wrapText="1" shrinkToFit="1"/>
      <protection locked="0"/>
    </xf>
    <xf numFmtId="4" fontId="2" fillId="0" borderId="9" xfId="0" applyNumberFormat="1" applyFont="1" applyBorder="1" applyAlignment="1" applyProtection="1">
      <alignment horizontal="center" vertical="center"/>
      <protection locked="0"/>
    </xf>
    <xf numFmtId="4" fontId="2" fillId="0" borderId="7" xfId="0" applyNumberFormat="1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4" fontId="4" fillId="0" borderId="9" xfId="0" applyNumberFormat="1" applyFont="1" applyBorder="1" applyAlignment="1" applyProtection="1">
      <alignment horizontal="center" vertical="center"/>
      <protection locked="0"/>
    </xf>
    <xf numFmtId="4" fontId="2" fillId="0" borderId="17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4" fontId="2" fillId="0" borderId="18" xfId="0" applyNumberFormat="1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left" vertical="top" wrapText="1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4" fontId="4" fillId="0" borderId="20" xfId="0" applyNumberFormat="1" applyFont="1" applyBorder="1" applyAlignment="1" applyProtection="1">
      <alignment horizontal="center" vertical="center"/>
      <protection locked="0"/>
    </xf>
    <xf numFmtId="4" fontId="2" fillId="0" borderId="20" xfId="0" applyNumberFormat="1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4" fontId="2" fillId="0" borderId="21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/>
    <xf numFmtId="3" fontId="14" fillId="0" borderId="3" xfId="0" applyNumberFormat="1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wrapText="1"/>
    </xf>
    <xf numFmtId="0" fontId="13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15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2" fontId="12" fillId="0" borderId="0" xfId="0" applyNumberFormat="1" applyFont="1" applyAlignment="1">
      <alignment horizontal="left" vertical="center" wrapText="1"/>
    </xf>
    <xf numFmtId="0" fontId="13" fillId="0" borderId="0" xfId="0" applyFont="1" applyAlignment="1" applyProtection="1">
      <alignment horizontal="right" wrapText="1"/>
      <protection locked="0"/>
    </xf>
    <xf numFmtId="4" fontId="5" fillId="0" borderId="11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/>
    <xf numFmtId="0" fontId="4" fillId="0" borderId="13" xfId="0" applyFont="1" applyBorder="1"/>
    <xf numFmtId="0" fontId="2" fillId="0" borderId="0" xfId="0" applyFont="1" applyProtection="1">
      <protection locked="0"/>
    </xf>
    <xf numFmtId="2" fontId="2" fillId="0" borderId="8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tabSelected="1" view="pageBreakPreview" zoomScaleNormal="160" zoomScaleSheetLayoutView="100" workbookViewId="0">
      <selection activeCell="E57" sqref="E57"/>
    </sheetView>
  </sheetViews>
  <sheetFormatPr defaultRowHeight="12.75" x14ac:dyDescent="0.2"/>
  <cols>
    <col min="1" max="1" width="3.42578125" customWidth="1"/>
    <col min="2" max="2" width="31.85546875" customWidth="1"/>
    <col min="3" max="3" width="5.85546875" customWidth="1"/>
    <col min="4" max="4" width="7.28515625" customWidth="1"/>
    <col min="5" max="5" width="11.5703125" customWidth="1"/>
    <col min="6" max="6" width="15.28515625" customWidth="1"/>
    <col min="7" max="7" width="9.42578125" customWidth="1"/>
    <col min="8" max="8" width="13.5703125" customWidth="1"/>
    <col min="9" max="9" width="12.85546875" customWidth="1"/>
  </cols>
  <sheetData>
    <row r="1" spans="1:13" ht="29.25" customHeight="1" x14ac:dyDescent="0.2">
      <c r="A1" s="50" t="s">
        <v>80</v>
      </c>
      <c r="B1" s="58"/>
      <c r="C1" s="58"/>
      <c r="D1" s="58"/>
      <c r="E1" s="58"/>
      <c r="F1" s="58"/>
      <c r="G1" s="58"/>
      <c r="H1" s="58"/>
      <c r="I1" s="58"/>
    </row>
    <row r="2" spans="1:13" ht="36" customHeight="1" x14ac:dyDescent="0.2">
      <c r="B2" s="57"/>
      <c r="C2" s="57"/>
      <c r="D2" s="57"/>
      <c r="E2" s="57"/>
      <c r="F2" s="57"/>
      <c r="G2" s="59" t="s">
        <v>94</v>
      </c>
      <c r="H2" s="59"/>
      <c r="I2" s="59"/>
    </row>
    <row r="3" spans="1:13" ht="33.75" customHeight="1" x14ac:dyDescent="0.2">
      <c r="A3" s="63" t="s">
        <v>79</v>
      </c>
      <c r="B3" s="63"/>
      <c r="C3" s="63"/>
      <c r="D3" s="63"/>
      <c r="E3" s="63"/>
      <c r="F3" s="63"/>
      <c r="G3" s="63"/>
      <c r="H3" s="63"/>
      <c r="I3" s="63"/>
    </row>
    <row r="4" spans="1:13" ht="32.25" customHeight="1" x14ac:dyDescent="0.2">
      <c r="A4" s="62" t="s">
        <v>92</v>
      </c>
      <c r="B4" s="62"/>
      <c r="C4" s="62"/>
      <c r="D4" s="62"/>
      <c r="E4" s="62"/>
      <c r="F4" s="62"/>
      <c r="G4" s="62"/>
      <c r="H4" s="62"/>
      <c r="I4" s="62"/>
    </row>
    <row r="5" spans="1:13" ht="25.5" customHeight="1" thickBot="1" x14ac:dyDescent="0.25"/>
    <row r="6" spans="1:13" ht="30" customHeight="1" thickBot="1" x14ac:dyDescent="0.25">
      <c r="A6" s="2" t="s">
        <v>0</v>
      </c>
      <c r="B6" s="2" t="s">
        <v>1</v>
      </c>
      <c r="C6" s="2" t="s">
        <v>11</v>
      </c>
      <c r="D6" s="1" t="s">
        <v>2</v>
      </c>
      <c r="E6" s="1" t="s">
        <v>9</v>
      </c>
      <c r="F6" s="1" t="s">
        <v>3</v>
      </c>
      <c r="G6" s="1" t="s">
        <v>4</v>
      </c>
      <c r="H6" s="1" t="s">
        <v>5</v>
      </c>
      <c r="I6" s="1" t="s">
        <v>6</v>
      </c>
    </row>
    <row r="7" spans="1:13" s="3" customFormat="1" ht="22.5" customHeight="1" x14ac:dyDescent="0.2">
      <c r="A7" s="14" t="s">
        <v>56</v>
      </c>
      <c r="B7" s="15" t="s">
        <v>53</v>
      </c>
      <c r="C7" s="16" t="s">
        <v>8</v>
      </c>
      <c r="D7" s="51">
        <v>3</v>
      </c>
      <c r="E7" s="17"/>
      <c r="F7" s="18">
        <f>D7*E7</f>
        <v>0</v>
      </c>
      <c r="G7" s="19">
        <v>23</v>
      </c>
      <c r="H7" s="17">
        <f t="shared" ref="H7:H16" si="0">ROUND(F7*G7/100,2)</f>
        <v>0</v>
      </c>
      <c r="I7" s="20">
        <f t="shared" ref="I7:I16" si="1">ROUND(F7+H7,2)</f>
        <v>0</v>
      </c>
      <c r="J7" s="60"/>
      <c r="K7" s="61"/>
      <c r="L7" s="61"/>
      <c r="M7" s="61"/>
    </row>
    <row r="8" spans="1:13" s="3" customFormat="1" ht="22.5" customHeight="1" x14ac:dyDescent="0.2">
      <c r="A8" s="21" t="s">
        <v>57</v>
      </c>
      <c r="B8" s="22" t="s">
        <v>81</v>
      </c>
      <c r="C8" s="23" t="s">
        <v>8</v>
      </c>
      <c r="D8" s="52">
        <v>3</v>
      </c>
      <c r="E8" s="24"/>
      <c r="F8" s="25">
        <f>D8*E8</f>
        <v>0</v>
      </c>
      <c r="G8" s="26">
        <v>23</v>
      </c>
      <c r="H8" s="27">
        <f t="shared" si="0"/>
        <v>0</v>
      </c>
      <c r="I8" s="28">
        <f t="shared" si="1"/>
        <v>0</v>
      </c>
    </row>
    <row r="9" spans="1:13" s="3" customFormat="1" ht="22.5" customHeight="1" x14ac:dyDescent="0.2">
      <c r="A9" s="21" t="s">
        <v>58</v>
      </c>
      <c r="B9" s="29" t="s">
        <v>12</v>
      </c>
      <c r="C9" s="23" t="s">
        <v>8</v>
      </c>
      <c r="D9" s="52">
        <v>10</v>
      </c>
      <c r="E9" s="24"/>
      <c r="F9" s="25">
        <f t="shared" ref="F9:F53" si="2">D9*E9</f>
        <v>0</v>
      </c>
      <c r="G9" s="26">
        <v>23</v>
      </c>
      <c r="H9" s="24">
        <f t="shared" si="0"/>
        <v>0</v>
      </c>
      <c r="I9" s="31">
        <f t="shared" si="1"/>
        <v>0</v>
      </c>
    </row>
    <row r="10" spans="1:13" s="11" customFormat="1" ht="24.75" customHeight="1" x14ac:dyDescent="0.2">
      <c r="A10" s="21" t="s">
        <v>59</v>
      </c>
      <c r="B10" s="22" t="s">
        <v>83</v>
      </c>
      <c r="C10" s="23" t="s">
        <v>8</v>
      </c>
      <c r="D10" s="52">
        <v>45</v>
      </c>
      <c r="E10" s="24"/>
      <c r="F10" s="30">
        <f t="shared" si="2"/>
        <v>0</v>
      </c>
      <c r="G10" s="26">
        <v>23</v>
      </c>
      <c r="H10" s="24">
        <f t="shared" si="0"/>
        <v>0</v>
      </c>
      <c r="I10" s="31">
        <f t="shared" si="1"/>
        <v>0</v>
      </c>
    </row>
    <row r="11" spans="1:13" s="3" customFormat="1" ht="22.5" customHeight="1" x14ac:dyDescent="0.2">
      <c r="A11" s="21" t="s">
        <v>60</v>
      </c>
      <c r="B11" s="22" t="s">
        <v>13</v>
      </c>
      <c r="C11" s="23" t="s">
        <v>8</v>
      </c>
      <c r="D11" s="52">
        <v>10</v>
      </c>
      <c r="E11" s="24"/>
      <c r="F11" s="25">
        <f t="shared" si="2"/>
        <v>0</v>
      </c>
      <c r="G11" s="26">
        <v>23</v>
      </c>
      <c r="H11" s="24">
        <f t="shared" si="0"/>
        <v>0</v>
      </c>
      <c r="I11" s="31">
        <f t="shared" si="1"/>
        <v>0</v>
      </c>
    </row>
    <row r="12" spans="1:13" s="3" customFormat="1" ht="22.5" customHeight="1" x14ac:dyDescent="0.2">
      <c r="A12" s="21" t="s">
        <v>61</v>
      </c>
      <c r="B12" s="22" t="s">
        <v>14</v>
      </c>
      <c r="C12" s="23" t="s">
        <v>8</v>
      </c>
      <c r="D12" s="53">
        <v>10</v>
      </c>
      <c r="E12" s="24"/>
      <c r="F12" s="25">
        <f t="shared" si="2"/>
        <v>0</v>
      </c>
      <c r="G12" s="26">
        <v>23</v>
      </c>
      <c r="H12" s="24">
        <f t="shared" si="0"/>
        <v>0</v>
      </c>
      <c r="I12" s="31">
        <f t="shared" si="1"/>
        <v>0</v>
      </c>
    </row>
    <row r="13" spans="1:13" s="3" customFormat="1" ht="22.5" customHeight="1" x14ac:dyDescent="0.2">
      <c r="A13" s="21" t="s">
        <v>62</v>
      </c>
      <c r="B13" s="22" t="s">
        <v>49</v>
      </c>
      <c r="C13" s="23" t="s">
        <v>8</v>
      </c>
      <c r="D13" s="52">
        <v>20</v>
      </c>
      <c r="E13" s="24"/>
      <c r="F13" s="30">
        <f t="shared" si="2"/>
        <v>0</v>
      </c>
      <c r="G13" s="26">
        <v>23</v>
      </c>
      <c r="H13" s="24">
        <f t="shared" si="0"/>
        <v>0</v>
      </c>
      <c r="I13" s="31">
        <f t="shared" si="1"/>
        <v>0</v>
      </c>
    </row>
    <row r="14" spans="1:13" s="3" customFormat="1" ht="22.5" customHeight="1" x14ac:dyDescent="0.2">
      <c r="A14" s="21" t="s">
        <v>63</v>
      </c>
      <c r="B14" s="22" t="s">
        <v>44</v>
      </c>
      <c r="C14" s="23" t="s">
        <v>8</v>
      </c>
      <c r="D14" s="52">
        <v>15</v>
      </c>
      <c r="E14" s="24"/>
      <c r="F14" s="25">
        <f t="shared" si="2"/>
        <v>0</v>
      </c>
      <c r="G14" s="26">
        <v>23</v>
      </c>
      <c r="H14" s="24">
        <f t="shared" si="0"/>
        <v>0</v>
      </c>
      <c r="I14" s="31">
        <f t="shared" si="1"/>
        <v>0</v>
      </c>
    </row>
    <row r="15" spans="1:13" s="3" customFormat="1" ht="22.5" customHeight="1" x14ac:dyDescent="0.2">
      <c r="A15" s="21" t="s">
        <v>64</v>
      </c>
      <c r="B15" s="22" t="s">
        <v>32</v>
      </c>
      <c r="C15" s="23" t="s">
        <v>8</v>
      </c>
      <c r="D15" s="52">
        <v>5</v>
      </c>
      <c r="E15" s="24"/>
      <c r="F15" s="30">
        <f t="shared" si="2"/>
        <v>0</v>
      </c>
      <c r="G15" s="26">
        <v>23</v>
      </c>
      <c r="H15" s="24">
        <f t="shared" si="0"/>
        <v>0</v>
      </c>
      <c r="I15" s="31">
        <f t="shared" si="1"/>
        <v>0</v>
      </c>
    </row>
    <row r="16" spans="1:13" s="11" customFormat="1" ht="22.5" customHeight="1" x14ac:dyDescent="0.2">
      <c r="A16" s="21" t="s">
        <v>65</v>
      </c>
      <c r="B16" s="22" t="s">
        <v>88</v>
      </c>
      <c r="C16" s="23" t="s">
        <v>8</v>
      </c>
      <c r="D16" s="52">
        <v>5</v>
      </c>
      <c r="E16" s="24"/>
      <c r="F16" s="25">
        <f t="shared" si="2"/>
        <v>0</v>
      </c>
      <c r="G16" s="26">
        <v>23</v>
      </c>
      <c r="H16" s="24">
        <f t="shared" si="0"/>
        <v>0</v>
      </c>
      <c r="I16" s="31">
        <f t="shared" si="1"/>
        <v>0</v>
      </c>
    </row>
    <row r="17" spans="1:9" s="3" customFormat="1" ht="22.5" customHeight="1" x14ac:dyDescent="0.2">
      <c r="A17" s="21" t="s">
        <v>66</v>
      </c>
      <c r="B17" s="22" t="s">
        <v>16</v>
      </c>
      <c r="C17" s="23" t="s">
        <v>8</v>
      </c>
      <c r="D17" s="52">
        <v>20</v>
      </c>
      <c r="E17" s="24"/>
      <c r="F17" s="30">
        <f t="shared" si="2"/>
        <v>0</v>
      </c>
      <c r="G17" s="26">
        <v>23</v>
      </c>
      <c r="H17" s="24">
        <f t="shared" ref="H17:H53" si="3">ROUND(F17*G17/100,2)</f>
        <v>0</v>
      </c>
      <c r="I17" s="31">
        <f t="shared" ref="I17:I53" si="4">ROUND(F17+H17,2)</f>
        <v>0</v>
      </c>
    </row>
    <row r="18" spans="1:9" s="3" customFormat="1" ht="25.5" customHeight="1" x14ac:dyDescent="0.2">
      <c r="A18" s="21" t="s">
        <v>67</v>
      </c>
      <c r="B18" s="22" t="s">
        <v>54</v>
      </c>
      <c r="C18" s="23" t="s">
        <v>10</v>
      </c>
      <c r="D18" s="52">
        <v>10</v>
      </c>
      <c r="E18" s="24"/>
      <c r="F18" s="25">
        <f t="shared" si="2"/>
        <v>0</v>
      </c>
      <c r="G18" s="26">
        <v>23</v>
      </c>
      <c r="H18" s="24">
        <f t="shared" si="3"/>
        <v>0</v>
      </c>
      <c r="I18" s="31">
        <f t="shared" si="4"/>
        <v>0</v>
      </c>
    </row>
    <row r="19" spans="1:9" s="12" customFormat="1" ht="27" customHeight="1" x14ac:dyDescent="0.2">
      <c r="A19" s="21" t="s">
        <v>68</v>
      </c>
      <c r="B19" s="22" t="s">
        <v>45</v>
      </c>
      <c r="C19" s="23" t="s">
        <v>10</v>
      </c>
      <c r="D19" s="52">
        <v>5</v>
      </c>
      <c r="E19" s="24"/>
      <c r="F19" s="30">
        <f t="shared" si="2"/>
        <v>0</v>
      </c>
      <c r="G19" s="26">
        <v>23</v>
      </c>
      <c r="H19" s="24">
        <f t="shared" si="3"/>
        <v>0</v>
      </c>
      <c r="I19" s="31">
        <f t="shared" si="4"/>
        <v>0</v>
      </c>
    </row>
    <row r="20" spans="1:9" s="3" customFormat="1" ht="22.5" customHeight="1" x14ac:dyDescent="0.2">
      <c r="A20" s="21" t="s">
        <v>69</v>
      </c>
      <c r="B20" s="22" t="s">
        <v>34</v>
      </c>
      <c r="C20" s="23" t="s">
        <v>8</v>
      </c>
      <c r="D20" s="52">
        <v>25</v>
      </c>
      <c r="E20" s="24"/>
      <c r="F20" s="25">
        <f t="shared" si="2"/>
        <v>0</v>
      </c>
      <c r="G20" s="26">
        <v>23</v>
      </c>
      <c r="H20" s="24">
        <f t="shared" si="3"/>
        <v>0</v>
      </c>
      <c r="I20" s="31">
        <f t="shared" si="4"/>
        <v>0</v>
      </c>
    </row>
    <row r="21" spans="1:9" s="3" customFormat="1" ht="24" customHeight="1" x14ac:dyDescent="0.2">
      <c r="A21" s="21" t="s">
        <v>70</v>
      </c>
      <c r="B21" s="22" t="s">
        <v>35</v>
      </c>
      <c r="C21" s="23" t="s">
        <v>15</v>
      </c>
      <c r="D21" s="52">
        <v>25</v>
      </c>
      <c r="E21" s="24"/>
      <c r="F21" s="30">
        <f t="shared" si="2"/>
        <v>0</v>
      </c>
      <c r="G21" s="26">
        <v>23</v>
      </c>
      <c r="H21" s="24">
        <f t="shared" si="3"/>
        <v>0</v>
      </c>
      <c r="I21" s="31">
        <f t="shared" si="4"/>
        <v>0</v>
      </c>
    </row>
    <row r="22" spans="1:9" s="3" customFormat="1" ht="22.5" customHeight="1" x14ac:dyDescent="0.2">
      <c r="A22" s="21" t="s">
        <v>71</v>
      </c>
      <c r="B22" s="22" t="s">
        <v>36</v>
      </c>
      <c r="C22" s="23" t="s">
        <v>8</v>
      </c>
      <c r="D22" s="52">
        <v>25</v>
      </c>
      <c r="E22" s="24"/>
      <c r="F22" s="25">
        <f t="shared" si="2"/>
        <v>0</v>
      </c>
      <c r="G22" s="26">
        <v>23</v>
      </c>
      <c r="H22" s="24">
        <f t="shared" si="3"/>
        <v>0</v>
      </c>
      <c r="I22" s="31">
        <f t="shared" si="4"/>
        <v>0</v>
      </c>
    </row>
    <row r="23" spans="1:9" s="3" customFormat="1" ht="22.5" customHeight="1" x14ac:dyDescent="0.2">
      <c r="A23" s="21" t="s">
        <v>72</v>
      </c>
      <c r="B23" s="22" t="s">
        <v>17</v>
      </c>
      <c r="C23" s="23" t="s">
        <v>15</v>
      </c>
      <c r="D23" s="52">
        <v>15</v>
      </c>
      <c r="E23" s="24"/>
      <c r="F23" s="25">
        <f t="shared" si="2"/>
        <v>0</v>
      </c>
      <c r="G23" s="26">
        <v>23</v>
      </c>
      <c r="H23" s="24">
        <f t="shared" si="3"/>
        <v>0</v>
      </c>
      <c r="I23" s="31">
        <f t="shared" si="4"/>
        <v>0</v>
      </c>
    </row>
    <row r="24" spans="1:9" s="3" customFormat="1" ht="22.5" customHeight="1" x14ac:dyDescent="0.2">
      <c r="A24" s="21" t="s">
        <v>73</v>
      </c>
      <c r="B24" s="22" t="s">
        <v>18</v>
      </c>
      <c r="C24" s="23" t="s">
        <v>15</v>
      </c>
      <c r="D24" s="52">
        <v>15</v>
      </c>
      <c r="E24" s="24"/>
      <c r="F24" s="30">
        <f t="shared" si="2"/>
        <v>0</v>
      </c>
      <c r="G24" s="26">
        <v>23</v>
      </c>
      <c r="H24" s="24">
        <f t="shared" si="3"/>
        <v>0</v>
      </c>
      <c r="I24" s="31">
        <f t="shared" si="4"/>
        <v>0</v>
      </c>
    </row>
    <row r="25" spans="1:9" s="3" customFormat="1" ht="29.25" customHeight="1" x14ac:dyDescent="0.2">
      <c r="A25" s="21" t="s">
        <v>74</v>
      </c>
      <c r="B25" s="22" t="s">
        <v>19</v>
      </c>
      <c r="C25" s="23" t="s">
        <v>10</v>
      </c>
      <c r="D25" s="52">
        <v>8</v>
      </c>
      <c r="E25" s="24"/>
      <c r="F25" s="25">
        <f t="shared" si="2"/>
        <v>0</v>
      </c>
      <c r="G25" s="26">
        <v>23</v>
      </c>
      <c r="H25" s="24">
        <f t="shared" si="3"/>
        <v>0</v>
      </c>
      <c r="I25" s="31">
        <f t="shared" si="4"/>
        <v>0</v>
      </c>
    </row>
    <row r="26" spans="1:9" s="3" customFormat="1" ht="22.5" customHeight="1" x14ac:dyDescent="0.2">
      <c r="A26" s="21" t="s">
        <v>75</v>
      </c>
      <c r="B26" s="22" t="s">
        <v>20</v>
      </c>
      <c r="C26" s="23" t="s">
        <v>10</v>
      </c>
      <c r="D26" s="52">
        <v>5</v>
      </c>
      <c r="E26" s="24"/>
      <c r="F26" s="30">
        <f t="shared" si="2"/>
        <v>0</v>
      </c>
      <c r="G26" s="26">
        <v>23</v>
      </c>
      <c r="H26" s="24">
        <f t="shared" si="3"/>
        <v>0</v>
      </c>
      <c r="I26" s="31">
        <f t="shared" si="4"/>
        <v>0</v>
      </c>
    </row>
    <row r="27" spans="1:9" s="3" customFormat="1" ht="27.75" customHeight="1" x14ac:dyDescent="0.2">
      <c r="A27" s="21" t="s">
        <v>76</v>
      </c>
      <c r="B27" s="22" t="s">
        <v>28</v>
      </c>
      <c r="C27" s="23" t="s">
        <v>15</v>
      </c>
      <c r="D27" s="52">
        <v>150</v>
      </c>
      <c r="E27" s="24"/>
      <c r="F27" s="25">
        <f t="shared" ref="F27:F48" si="5">D27*E27</f>
        <v>0</v>
      </c>
      <c r="G27" s="26">
        <v>23</v>
      </c>
      <c r="H27" s="24">
        <f t="shared" ref="H27:H48" si="6">ROUND(F27*G27/100,2)</f>
        <v>0</v>
      </c>
      <c r="I27" s="25">
        <f t="shared" ref="I27:I48" si="7">ROUND(F27+H27,2)</f>
        <v>0</v>
      </c>
    </row>
    <row r="28" spans="1:9" s="3" customFormat="1" ht="26.25" customHeight="1" x14ac:dyDescent="0.2">
      <c r="A28" s="32" t="s">
        <v>77</v>
      </c>
      <c r="B28" s="33" t="s">
        <v>52</v>
      </c>
      <c r="C28" s="34" t="s">
        <v>15</v>
      </c>
      <c r="D28" s="54">
        <v>12</v>
      </c>
      <c r="E28" s="24"/>
      <c r="F28" s="25">
        <f t="shared" si="5"/>
        <v>0</v>
      </c>
      <c r="G28" s="35">
        <v>23</v>
      </c>
      <c r="H28" s="27">
        <f t="shared" si="6"/>
        <v>0</v>
      </c>
      <c r="I28" s="25">
        <f t="shared" si="7"/>
        <v>0</v>
      </c>
    </row>
    <row r="29" spans="1:9" s="3" customFormat="1" ht="26.25" customHeight="1" x14ac:dyDescent="0.2">
      <c r="A29" s="32">
        <v>23</v>
      </c>
      <c r="B29" s="33" t="s">
        <v>90</v>
      </c>
      <c r="C29" s="34" t="s">
        <v>15</v>
      </c>
      <c r="D29" s="54">
        <v>10</v>
      </c>
      <c r="E29" s="24"/>
      <c r="F29" s="25">
        <f t="shared" si="5"/>
        <v>0</v>
      </c>
      <c r="G29" s="35">
        <v>23</v>
      </c>
      <c r="H29" s="27">
        <f t="shared" si="6"/>
        <v>0</v>
      </c>
      <c r="I29" s="25">
        <f t="shared" si="7"/>
        <v>0</v>
      </c>
    </row>
    <row r="30" spans="1:9" s="3" customFormat="1" ht="28.5" customHeight="1" x14ac:dyDescent="0.2">
      <c r="A30" s="21">
        <v>24</v>
      </c>
      <c r="B30" s="22" t="s">
        <v>89</v>
      </c>
      <c r="C30" s="23" t="s">
        <v>15</v>
      </c>
      <c r="D30" s="52">
        <v>30</v>
      </c>
      <c r="E30" s="24"/>
      <c r="F30" s="25">
        <f t="shared" si="5"/>
        <v>0</v>
      </c>
      <c r="G30" s="26">
        <v>23</v>
      </c>
      <c r="H30" s="24">
        <f t="shared" si="6"/>
        <v>0</v>
      </c>
      <c r="I30" s="31">
        <f t="shared" si="7"/>
        <v>0</v>
      </c>
    </row>
    <row r="31" spans="1:9" s="3" customFormat="1" ht="28.5" customHeight="1" x14ac:dyDescent="0.2">
      <c r="A31" s="21">
        <v>25</v>
      </c>
      <c r="B31" s="22" t="s">
        <v>50</v>
      </c>
      <c r="C31" s="23" t="s">
        <v>10</v>
      </c>
      <c r="D31" s="52">
        <v>10</v>
      </c>
      <c r="E31" s="24"/>
      <c r="F31" s="25">
        <f t="shared" si="5"/>
        <v>0</v>
      </c>
      <c r="G31" s="26">
        <v>23</v>
      </c>
      <c r="H31" s="24">
        <f t="shared" si="6"/>
        <v>0</v>
      </c>
      <c r="I31" s="31">
        <f t="shared" si="7"/>
        <v>0</v>
      </c>
    </row>
    <row r="32" spans="1:9" s="3" customFormat="1" ht="28.5" customHeight="1" x14ac:dyDescent="0.2">
      <c r="A32" s="21">
        <v>26</v>
      </c>
      <c r="B32" s="22" t="s">
        <v>42</v>
      </c>
      <c r="C32" s="23" t="s">
        <v>10</v>
      </c>
      <c r="D32" s="52">
        <v>3</v>
      </c>
      <c r="E32" s="24"/>
      <c r="F32" s="25">
        <f t="shared" si="5"/>
        <v>0</v>
      </c>
      <c r="G32" s="26">
        <v>23</v>
      </c>
      <c r="H32" s="24">
        <f t="shared" si="6"/>
        <v>0</v>
      </c>
      <c r="I32" s="31">
        <f t="shared" si="7"/>
        <v>0</v>
      </c>
    </row>
    <row r="33" spans="1:13" s="3" customFormat="1" ht="28.5" customHeight="1" x14ac:dyDescent="0.2">
      <c r="A33" s="21">
        <v>27</v>
      </c>
      <c r="B33" s="22" t="s">
        <v>55</v>
      </c>
      <c r="C33" s="23" t="s">
        <v>10</v>
      </c>
      <c r="D33" s="52">
        <v>6</v>
      </c>
      <c r="E33" s="24"/>
      <c r="F33" s="25">
        <f t="shared" si="5"/>
        <v>0</v>
      </c>
      <c r="G33" s="26">
        <v>23</v>
      </c>
      <c r="H33" s="24">
        <f t="shared" si="6"/>
        <v>0</v>
      </c>
      <c r="I33" s="31">
        <f t="shared" si="7"/>
        <v>0</v>
      </c>
    </row>
    <row r="34" spans="1:13" s="11" customFormat="1" ht="28.5" customHeight="1" x14ac:dyDescent="0.2">
      <c r="A34" s="21">
        <v>28</v>
      </c>
      <c r="B34" s="22" t="s">
        <v>30</v>
      </c>
      <c r="C34" s="23" t="s">
        <v>15</v>
      </c>
      <c r="D34" s="52">
        <v>35</v>
      </c>
      <c r="E34" s="24"/>
      <c r="F34" s="25">
        <f t="shared" si="5"/>
        <v>0</v>
      </c>
      <c r="G34" s="26">
        <v>23</v>
      </c>
      <c r="H34" s="24">
        <f t="shared" si="6"/>
        <v>0</v>
      </c>
      <c r="I34" s="31">
        <f t="shared" si="7"/>
        <v>0</v>
      </c>
    </row>
    <row r="35" spans="1:13" s="11" customFormat="1" ht="28.5" customHeight="1" x14ac:dyDescent="0.2">
      <c r="A35" s="21">
        <v>29</v>
      </c>
      <c r="B35" s="22" t="s">
        <v>21</v>
      </c>
      <c r="C35" s="23" t="s">
        <v>15</v>
      </c>
      <c r="D35" s="52">
        <v>20</v>
      </c>
      <c r="E35" s="24"/>
      <c r="F35" s="25">
        <f t="shared" si="5"/>
        <v>0</v>
      </c>
      <c r="G35" s="26">
        <v>23</v>
      </c>
      <c r="H35" s="24">
        <f t="shared" si="6"/>
        <v>0</v>
      </c>
      <c r="I35" s="31">
        <f t="shared" si="7"/>
        <v>0</v>
      </c>
    </row>
    <row r="36" spans="1:13" s="3" customFormat="1" ht="28.5" customHeight="1" x14ac:dyDescent="0.2">
      <c r="A36" s="21">
        <v>30</v>
      </c>
      <c r="B36" s="22" t="s">
        <v>87</v>
      </c>
      <c r="C36" s="23" t="s">
        <v>10</v>
      </c>
      <c r="D36" s="52">
        <v>10</v>
      </c>
      <c r="E36" s="24"/>
      <c r="F36" s="25">
        <f t="shared" si="5"/>
        <v>0</v>
      </c>
      <c r="G36" s="26">
        <v>23</v>
      </c>
      <c r="H36" s="24">
        <f t="shared" si="6"/>
        <v>0</v>
      </c>
      <c r="I36" s="31">
        <f t="shared" si="7"/>
        <v>0</v>
      </c>
    </row>
    <row r="37" spans="1:13" s="3" customFormat="1" ht="28.5" customHeight="1" thickBot="1" x14ac:dyDescent="0.25">
      <c r="A37" s="43">
        <v>31</v>
      </c>
      <c r="B37" s="44" t="s">
        <v>85</v>
      </c>
      <c r="C37" s="45" t="s">
        <v>10</v>
      </c>
      <c r="D37" s="55">
        <v>10</v>
      </c>
      <c r="E37" s="24"/>
      <c r="F37" s="47">
        <f t="shared" si="5"/>
        <v>0</v>
      </c>
      <c r="G37" s="48">
        <v>23</v>
      </c>
      <c r="H37" s="46">
        <f t="shared" si="6"/>
        <v>0</v>
      </c>
      <c r="I37" s="49">
        <f t="shared" si="7"/>
        <v>0</v>
      </c>
    </row>
    <row r="38" spans="1:13" s="3" customFormat="1" ht="28.5" customHeight="1" x14ac:dyDescent="0.2">
      <c r="A38" s="36">
        <v>32</v>
      </c>
      <c r="B38" s="37" t="s">
        <v>22</v>
      </c>
      <c r="C38" s="38" t="s">
        <v>15</v>
      </c>
      <c r="D38" s="56">
        <v>20</v>
      </c>
      <c r="E38" s="24"/>
      <c r="F38" s="40">
        <f t="shared" si="5"/>
        <v>0</v>
      </c>
      <c r="G38" s="41">
        <v>23</v>
      </c>
      <c r="H38" s="39">
        <f t="shared" si="6"/>
        <v>0</v>
      </c>
      <c r="I38" s="42">
        <f t="shared" si="7"/>
        <v>0</v>
      </c>
    </row>
    <row r="39" spans="1:13" s="3" customFormat="1" ht="27.75" customHeight="1" x14ac:dyDescent="0.2">
      <c r="A39" s="21">
        <v>33</v>
      </c>
      <c r="B39" s="22" t="s">
        <v>43</v>
      </c>
      <c r="C39" s="23" t="s">
        <v>23</v>
      </c>
      <c r="D39" s="52">
        <v>350</v>
      </c>
      <c r="E39" s="24"/>
      <c r="F39" s="25">
        <f t="shared" si="5"/>
        <v>0</v>
      </c>
      <c r="G39" s="26">
        <v>23</v>
      </c>
      <c r="H39" s="24">
        <f t="shared" si="6"/>
        <v>0</v>
      </c>
      <c r="I39" s="31">
        <f t="shared" si="7"/>
        <v>0</v>
      </c>
    </row>
    <row r="40" spans="1:13" s="3" customFormat="1" ht="28.5" customHeight="1" x14ac:dyDescent="0.2">
      <c r="A40" s="21">
        <v>34</v>
      </c>
      <c r="B40" s="22" t="s">
        <v>24</v>
      </c>
      <c r="C40" s="23" t="s">
        <v>10</v>
      </c>
      <c r="D40" s="52">
        <v>3</v>
      </c>
      <c r="E40" s="24"/>
      <c r="F40" s="25">
        <f t="shared" si="5"/>
        <v>0</v>
      </c>
      <c r="G40" s="26">
        <v>23</v>
      </c>
      <c r="H40" s="24">
        <f t="shared" si="6"/>
        <v>0</v>
      </c>
      <c r="I40" s="31">
        <f t="shared" si="7"/>
        <v>0</v>
      </c>
    </row>
    <row r="41" spans="1:13" s="3" customFormat="1" ht="28.5" customHeight="1" x14ac:dyDescent="0.2">
      <c r="A41" s="21">
        <v>35</v>
      </c>
      <c r="B41" s="22" t="s">
        <v>25</v>
      </c>
      <c r="C41" s="23" t="s">
        <v>10</v>
      </c>
      <c r="D41" s="52">
        <v>2</v>
      </c>
      <c r="E41" s="24"/>
      <c r="F41" s="25">
        <f t="shared" si="5"/>
        <v>0</v>
      </c>
      <c r="G41" s="26">
        <v>23</v>
      </c>
      <c r="H41" s="24">
        <f t="shared" si="6"/>
        <v>0</v>
      </c>
      <c r="I41" s="31">
        <f t="shared" si="7"/>
        <v>0</v>
      </c>
    </row>
    <row r="42" spans="1:13" s="3" customFormat="1" ht="28.5" customHeight="1" x14ac:dyDescent="0.2">
      <c r="A42" s="21">
        <v>36</v>
      </c>
      <c r="B42" s="22" t="s">
        <v>86</v>
      </c>
      <c r="C42" s="23" t="s">
        <v>10</v>
      </c>
      <c r="D42" s="52">
        <v>2</v>
      </c>
      <c r="E42" s="24"/>
      <c r="F42" s="25">
        <f t="shared" ref="F42:F47" si="8">D42*E42</f>
        <v>0</v>
      </c>
      <c r="G42" s="26">
        <v>23</v>
      </c>
      <c r="H42" s="24">
        <f t="shared" ref="H42:H47" si="9">ROUND(F42*G42/100,2)</f>
        <v>0</v>
      </c>
      <c r="I42" s="31">
        <f t="shared" ref="I42:I47" si="10">ROUND(F42+H42,2)</f>
        <v>0</v>
      </c>
      <c r="J42" s="13"/>
      <c r="K42" s="13"/>
      <c r="L42" s="13"/>
      <c r="M42" s="13"/>
    </row>
    <row r="43" spans="1:13" s="3" customFormat="1" ht="28.5" customHeight="1" x14ac:dyDescent="0.2">
      <c r="A43" s="21">
        <v>37</v>
      </c>
      <c r="B43" s="22" t="s">
        <v>27</v>
      </c>
      <c r="C43" s="23" t="s">
        <v>15</v>
      </c>
      <c r="D43" s="52">
        <v>8</v>
      </c>
      <c r="E43" s="24"/>
      <c r="F43" s="25">
        <f t="shared" si="8"/>
        <v>0</v>
      </c>
      <c r="G43" s="26">
        <v>23</v>
      </c>
      <c r="H43" s="24">
        <f t="shared" si="9"/>
        <v>0</v>
      </c>
      <c r="I43" s="31">
        <f t="shared" si="10"/>
        <v>0</v>
      </c>
    </row>
    <row r="44" spans="1:13" s="3" customFormat="1" ht="28.5" customHeight="1" x14ac:dyDescent="0.2">
      <c r="A44" s="21">
        <v>38</v>
      </c>
      <c r="B44" s="22" t="s">
        <v>26</v>
      </c>
      <c r="C44" s="23" t="s">
        <v>15</v>
      </c>
      <c r="D44" s="52">
        <v>10</v>
      </c>
      <c r="E44" s="24"/>
      <c r="F44" s="25">
        <f t="shared" si="8"/>
        <v>0</v>
      </c>
      <c r="G44" s="26">
        <v>23</v>
      </c>
      <c r="H44" s="24">
        <f t="shared" si="9"/>
        <v>0</v>
      </c>
      <c r="I44" s="31">
        <f t="shared" si="10"/>
        <v>0</v>
      </c>
    </row>
    <row r="45" spans="1:13" s="11" customFormat="1" ht="32.25" customHeight="1" x14ac:dyDescent="0.2">
      <c r="A45" s="21">
        <v>39</v>
      </c>
      <c r="B45" s="22" t="s">
        <v>37</v>
      </c>
      <c r="C45" s="23" t="s">
        <v>10</v>
      </c>
      <c r="D45" s="52">
        <v>5</v>
      </c>
      <c r="E45" s="24"/>
      <c r="F45" s="25">
        <f t="shared" si="8"/>
        <v>0</v>
      </c>
      <c r="G45" s="26">
        <v>23</v>
      </c>
      <c r="H45" s="24">
        <f t="shared" si="9"/>
        <v>0</v>
      </c>
      <c r="I45" s="31">
        <f t="shared" si="10"/>
        <v>0</v>
      </c>
    </row>
    <row r="46" spans="1:13" s="3" customFormat="1" ht="28.5" customHeight="1" x14ac:dyDescent="0.2">
      <c r="A46" s="21">
        <v>40</v>
      </c>
      <c r="B46" s="22" t="s">
        <v>91</v>
      </c>
      <c r="C46" s="23" t="s">
        <v>15</v>
      </c>
      <c r="D46" s="52">
        <v>5</v>
      </c>
      <c r="E46" s="24"/>
      <c r="F46" s="25">
        <f t="shared" si="8"/>
        <v>0</v>
      </c>
      <c r="G46" s="26">
        <v>23</v>
      </c>
      <c r="H46" s="24">
        <f t="shared" si="9"/>
        <v>0</v>
      </c>
      <c r="I46" s="31">
        <f t="shared" si="10"/>
        <v>0</v>
      </c>
    </row>
    <row r="47" spans="1:13" s="3" customFormat="1" ht="28.5" customHeight="1" x14ac:dyDescent="0.2">
      <c r="A47" s="21">
        <v>41</v>
      </c>
      <c r="B47" s="22" t="s">
        <v>51</v>
      </c>
      <c r="C47" s="23" t="s">
        <v>15</v>
      </c>
      <c r="D47" s="52">
        <v>110</v>
      </c>
      <c r="E47" s="24"/>
      <c r="F47" s="25">
        <f t="shared" si="8"/>
        <v>0</v>
      </c>
      <c r="G47" s="26">
        <v>23</v>
      </c>
      <c r="H47" s="24">
        <f t="shared" si="9"/>
        <v>0</v>
      </c>
      <c r="I47" s="31">
        <f t="shared" si="10"/>
        <v>0</v>
      </c>
    </row>
    <row r="48" spans="1:13" s="3" customFormat="1" ht="42.75" customHeight="1" x14ac:dyDescent="0.2">
      <c r="A48" s="21">
        <v>42</v>
      </c>
      <c r="B48" s="22" t="s">
        <v>82</v>
      </c>
      <c r="C48" s="23" t="s">
        <v>15</v>
      </c>
      <c r="D48" s="52">
        <v>200</v>
      </c>
      <c r="E48" s="24"/>
      <c r="F48" s="25">
        <f t="shared" si="5"/>
        <v>0</v>
      </c>
      <c r="G48" s="26">
        <v>23</v>
      </c>
      <c r="H48" s="24">
        <f t="shared" si="6"/>
        <v>0</v>
      </c>
      <c r="I48" s="31">
        <f t="shared" si="7"/>
        <v>0</v>
      </c>
    </row>
    <row r="49" spans="1:9" s="3" customFormat="1" ht="21" customHeight="1" x14ac:dyDescent="0.2">
      <c r="A49" s="32">
        <v>43</v>
      </c>
      <c r="B49" s="33" t="s">
        <v>29</v>
      </c>
      <c r="C49" s="34" t="s">
        <v>15</v>
      </c>
      <c r="D49" s="54">
        <v>30</v>
      </c>
      <c r="E49" s="24"/>
      <c r="F49" s="25">
        <f t="shared" si="2"/>
        <v>0</v>
      </c>
      <c r="G49" s="35">
        <v>23</v>
      </c>
      <c r="H49" s="27">
        <f t="shared" si="3"/>
        <v>0</v>
      </c>
      <c r="I49" s="28">
        <f t="shared" si="4"/>
        <v>0</v>
      </c>
    </row>
    <row r="50" spans="1:9" s="3" customFormat="1" ht="30" customHeight="1" x14ac:dyDescent="0.2">
      <c r="A50" s="32">
        <v>44</v>
      </c>
      <c r="B50" s="33" t="s">
        <v>38</v>
      </c>
      <c r="C50" s="34" t="s">
        <v>15</v>
      </c>
      <c r="D50" s="54">
        <v>12</v>
      </c>
      <c r="E50" s="24"/>
      <c r="F50" s="25">
        <f t="shared" si="2"/>
        <v>0</v>
      </c>
      <c r="G50" s="35">
        <v>23</v>
      </c>
      <c r="H50" s="27">
        <f t="shared" si="3"/>
        <v>0</v>
      </c>
      <c r="I50" s="28">
        <f t="shared" si="4"/>
        <v>0</v>
      </c>
    </row>
    <row r="51" spans="1:9" s="3" customFormat="1" ht="29.25" customHeight="1" x14ac:dyDescent="0.2">
      <c r="A51" s="32">
        <v>45</v>
      </c>
      <c r="B51" s="33" t="s">
        <v>48</v>
      </c>
      <c r="C51" s="34" t="s">
        <v>31</v>
      </c>
      <c r="D51" s="54">
        <v>10</v>
      </c>
      <c r="E51" s="24"/>
      <c r="F51" s="25">
        <f t="shared" si="2"/>
        <v>0</v>
      </c>
      <c r="G51" s="35">
        <v>23</v>
      </c>
      <c r="H51" s="27">
        <f t="shared" si="3"/>
        <v>0</v>
      </c>
      <c r="I51" s="28">
        <f t="shared" si="4"/>
        <v>0</v>
      </c>
    </row>
    <row r="52" spans="1:9" s="3" customFormat="1" ht="30" customHeight="1" x14ac:dyDescent="0.2">
      <c r="A52" s="32">
        <v>46</v>
      </c>
      <c r="B52" s="33" t="s">
        <v>39</v>
      </c>
      <c r="C52" s="34" t="s">
        <v>15</v>
      </c>
      <c r="D52" s="54">
        <v>1000</v>
      </c>
      <c r="E52" s="24"/>
      <c r="F52" s="25">
        <f t="shared" si="2"/>
        <v>0</v>
      </c>
      <c r="G52" s="35">
        <v>23</v>
      </c>
      <c r="H52" s="27">
        <f t="shared" si="3"/>
        <v>0</v>
      </c>
      <c r="I52" s="25">
        <f t="shared" si="4"/>
        <v>0</v>
      </c>
    </row>
    <row r="53" spans="1:9" s="3" customFormat="1" ht="30" customHeight="1" x14ac:dyDescent="0.2">
      <c r="A53" s="32">
        <v>47</v>
      </c>
      <c r="B53" s="33" t="s">
        <v>40</v>
      </c>
      <c r="C53" s="34" t="s">
        <v>15</v>
      </c>
      <c r="D53" s="54">
        <v>200</v>
      </c>
      <c r="E53" s="24"/>
      <c r="F53" s="25">
        <f t="shared" si="2"/>
        <v>0</v>
      </c>
      <c r="G53" s="35">
        <v>23</v>
      </c>
      <c r="H53" s="27">
        <f t="shared" si="3"/>
        <v>0</v>
      </c>
      <c r="I53" s="25">
        <f t="shared" si="4"/>
        <v>0</v>
      </c>
    </row>
    <row r="54" spans="1:9" s="3" customFormat="1" ht="30" customHeight="1" x14ac:dyDescent="0.2">
      <c r="A54" s="32">
        <v>48</v>
      </c>
      <c r="B54" s="33" t="s">
        <v>41</v>
      </c>
      <c r="C54" s="34" t="s">
        <v>15</v>
      </c>
      <c r="D54" s="54">
        <v>250</v>
      </c>
      <c r="E54" s="24"/>
      <c r="F54" s="25">
        <f>D54*E54</f>
        <v>0</v>
      </c>
      <c r="G54" s="35">
        <v>23</v>
      </c>
      <c r="H54" s="27">
        <f t="shared" ref="H54:H58" si="11">ROUND(F54*G54/100,2)</f>
        <v>0</v>
      </c>
      <c r="I54" s="25">
        <f t="shared" ref="I54:I58" si="12">ROUND(F54+H54,2)</f>
        <v>0</v>
      </c>
    </row>
    <row r="55" spans="1:9" s="3" customFormat="1" ht="30" customHeight="1" x14ac:dyDescent="0.2">
      <c r="A55" s="32">
        <v>49</v>
      </c>
      <c r="B55" s="33" t="s">
        <v>84</v>
      </c>
      <c r="C55" s="34" t="s">
        <v>8</v>
      </c>
      <c r="D55" s="54">
        <v>30</v>
      </c>
      <c r="E55" s="24"/>
      <c r="F55" s="25">
        <f>D55*E55</f>
        <v>0</v>
      </c>
      <c r="G55" s="35">
        <v>23</v>
      </c>
      <c r="H55" s="27">
        <f t="shared" si="11"/>
        <v>0</v>
      </c>
      <c r="I55" s="25">
        <f t="shared" si="12"/>
        <v>0</v>
      </c>
    </row>
    <row r="56" spans="1:9" s="3" customFormat="1" ht="30" customHeight="1" x14ac:dyDescent="0.2">
      <c r="A56" s="32">
        <v>50</v>
      </c>
      <c r="B56" s="33" t="s">
        <v>47</v>
      </c>
      <c r="C56" s="34" t="s">
        <v>8</v>
      </c>
      <c r="D56" s="54">
        <v>100</v>
      </c>
      <c r="E56" s="24"/>
      <c r="F56" s="25">
        <f>D56*E56</f>
        <v>0</v>
      </c>
      <c r="G56" s="35">
        <v>23</v>
      </c>
      <c r="H56" s="27">
        <f t="shared" si="11"/>
        <v>0</v>
      </c>
      <c r="I56" s="25">
        <f t="shared" si="12"/>
        <v>0</v>
      </c>
    </row>
    <row r="57" spans="1:9" s="3" customFormat="1" ht="30" customHeight="1" x14ac:dyDescent="0.2">
      <c r="A57" s="32">
        <v>51</v>
      </c>
      <c r="B57" s="33" t="s">
        <v>46</v>
      </c>
      <c r="C57" s="34" t="s">
        <v>15</v>
      </c>
      <c r="D57" s="54">
        <v>5</v>
      </c>
      <c r="E57" s="24"/>
      <c r="F57" s="69">
        <f t="shared" ref="F57" si="13">(D57*E57)</f>
        <v>0</v>
      </c>
      <c r="G57" s="35">
        <v>23</v>
      </c>
      <c r="H57" s="27">
        <f t="shared" si="11"/>
        <v>0</v>
      </c>
      <c r="I57" s="25">
        <f t="shared" si="12"/>
        <v>0</v>
      </c>
    </row>
    <row r="58" spans="1:9" s="3" customFormat="1" ht="24.75" customHeight="1" x14ac:dyDescent="0.2">
      <c r="A58" s="32">
        <v>52</v>
      </c>
      <c r="B58" s="33" t="s">
        <v>33</v>
      </c>
      <c r="C58" s="34" t="s">
        <v>15</v>
      </c>
      <c r="D58" s="54">
        <v>50</v>
      </c>
      <c r="E58" s="27"/>
      <c r="F58" s="25">
        <f>D58*E58</f>
        <v>0</v>
      </c>
      <c r="G58" s="35">
        <v>23</v>
      </c>
      <c r="H58" s="27">
        <f t="shared" si="11"/>
        <v>0</v>
      </c>
      <c r="I58" s="25">
        <f t="shared" si="12"/>
        <v>0</v>
      </c>
    </row>
    <row r="59" spans="1:9" s="3" customFormat="1" ht="15.75" thickBot="1" x14ac:dyDescent="0.25">
      <c r="A59" s="65" t="s">
        <v>78</v>
      </c>
      <c r="B59" s="66"/>
      <c r="C59" s="66"/>
      <c r="D59" s="66"/>
      <c r="E59" s="67"/>
      <c r="F59" s="8">
        <f>SUM(F7:F58)</f>
        <v>0</v>
      </c>
      <c r="G59" s="9" t="s">
        <v>7</v>
      </c>
      <c r="H59" s="10">
        <f>SUM(H7:H58)</f>
        <v>0</v>
      </c>
      <c r="I59" s="10">
        <f>SUM(I7:I58)</f>
        <v>0</v>
      </c>
    </row>
    <row r="60" spans="1:9" s="3" customFormat="1" ht="10.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</row>
    <row r="61" spans="1:9" s="3" customFormat="1" x14ac:dyDescent="0.2"/>
    <row r="62" spans="1:9" s="3" customFormat="1" x14ac:dyDescent="0.2"/>
    <row r="63" spans="1:9" s="3" customFormat="1" ht="38.25" customHeight="1" x14ac:dyDescent="0.2"/>
    <row r="64" spans="1:9" s="3" customFormat="1" ht="15" x14ac:dyDescent="0.2">
      <c r="A64" s="4"/>
    </row>
    <row r="65" spans="1:9" s="3" customFormat="1" ht="15" x14ac:dyDescent="0.2">
      <c r="A65" s="4"/>
      <c r="B65" s="4"/>
      <c r="C65" s="4"/>
      <c r="D65" s="4"/>
      <c r="E65" s="4"/>
      <c r="F65" s="4"/>
      <c r="G65" s="5"/>
      <c r="H65" s="6"/>
    </row>
    <row r="66" spans="1:9" s="3" customFormat="1" x14ac:dyDescent="0.2">
      <c r="F66" s="68"/>
      <c r="G66" s="68"/>
      <c r="H66" s="68"/>
    </row>
    <row r="67" spans="1:9" s="3" customFormat="1" x14ac:dyDescent="0.2">
      <c r="A67" s="64" t="s">
        <v>93</v>
      </c>
      <c r="B67" s="64"/>
      <c r="C67" s="64"/>
      <c r="D67" s="64"/>
      <c r="E67" s="64"/>
      <c r="F67" s="64"/>
      <c r="G67" s="64"/>
      <c r="H67" s="64"/>
      <c r="I67" s="64"/>
    </row>
    <row r="68" spans="1:9" s="3" customFormat="1" x14ac:dyDescent="0.2">
      <c r="A68" s="64"/>
      <c r="B68" s="64"/>
      <c r="C68" s="64"/>
      <c r="D68" s="64"/>
      <c r="E68" s="64"/>
      <c r="F68" s="64"/>
      <c r="G68" s="64"/>
      <c r="H68" s="64"/>
      <c r="I68" s="64"/>
    </row>
    <row r="69" spans="1:9" s="3" customFormat="1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s="3" customFormat="1" x14ac:dyDescent="0.2"/>
    <row r="71" spans="1:9" s="3" customFormat="1" x14ac:dyDescent="0.2"/>
    <row r="72" spans="1:9" s="3" customFormat="1" x14ac:dyDescent="0.2"/>
  </sheetData>
  <sortState ref="A7:I59">
    <sortCondition ref="A7"/>
  </sortState>
  <mergeCells count="8">
    <mergeCell ref="A67:I68"/>
    <mergeCell ref="A59:E59"/>
    <mergeCell ref="F66:H66"/>
    <mergeCell ref="B1:I1"/>
    <mergeCell ref="G2:I2"/>
    <mergeCell ref="J7:M7"/>
    <mergeCell ref="A4:I4"/>
    <mergeCell ref="A3:I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 alignWithMargins="0"/>
  <rowBreaks count="1" manualBreakCount="1"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artykuły piśmienne Popowo</vt:lpstr>
      <vt:lpstr>'artykuły piśmienne Popowo'!Obszar_wydruku</vt:lpstr>
    </vt:vector>
  </TitlesOfParts>
  <Company>ODKSW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MroczkowskiR</dc:creator>
  <cp:lastModifiedBy>Mateusz Puchalski</cp:lastModifiedBy>
  <cp:lastPrinted>2024-09-27T07:26:58Z</cp:lastPrinted>
  <dcterms:created xsi:type="dcterms:W3CDTF">2013-07-22T12:30:24Z</dcterms:created>
  <dcterms:modified xsi:type="dcterms:W3CDTF">2024-10-01T11:40:49Z</dcterms:modified>
</cp:coreProperties>
</file>