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ZAMÓWIENIA PUBLICZNE\ZAMÓWIENIA PUBLICZNE - 2024\POSTĘPOWANIA DO 130 000 zł\45. ZO - Przebudowa cześci orynnowania w Pawilonie 2A\"/>
    </mc:Choice>
  </mc:AlternateContent>
  <xr:revisionPtr revIDLastSave="0" documentId="13_ncr:1_{101A9291-51B7-456A-A650-22B4E0844CD4}" xr6:coauthVersionLast="47" xr6:coauthVersionMax="47" xr10:uidLastSave="{00000000-0000-0000-0000-000000000000}"/>
  <bookViews>
    <workbookView xWindow="-120" yWindow="-120" windowWidth="29040" windowHeight="17520" xr2:uid="{288FB5D3-FB4C-4C94-9ACC-9B685CCB6AD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F21" i="1"/>
  <c r="F20" i="1"/>
  <c r="F18" i="1"/>
  <c r="B18" i="1"/>
  <c r="F17" i="1"/>
  <c r="G13" i="1"/>
  <c r="G12" i="1"/>
  <c r="G11" i="1"/>
  <c r="G10" i="1"/>
  <c r="G9" i="1" s="1"/>
  <c r="F19" i="1" s="1"/>
  <c r="G7" i="1"/>
</calcChain>
</file>

<file path=xl/sharedStrings.xml><?xml version="1.0" encoding="utf-8"?>
<sst xmlns="http://schemas.openxmlformats.org/spreadsheetml/2006/main" count="56" uniqueCount="47">
  <si>
    <t>KALKULACJA CENY OFERTY</t>
  </si>
  <si>
    <t>Uwaga: należy wypełnić wyłącznie jasne pola</t>
  </si>
  <si>
    <t>Lp</t>
  </si>
  <si>
    <t>Wyszczególnienie elementów</t>
  </si>
  <si>
    <t>J.M.</t>
  </si>
  <si>
    <t>Ilość</t>
  </si>
  <si>
    <t>Cena jedn. netto
[PLN]</t>
  </si>
  <si>
    <t>Wartość netto
[PLN]</t>
  </si>
  <si>
    <t>1</t>
  </si>
  <si>
    <t>I</t>
  </si>
  <si>
    <t>kpl.</t>
  </si>
  <si>
    <t>xxx</t>
  </si>
  <si>
    <t>II</t>
  </si>
  <si>
    <t>1)</t>
  </si>
  <si>
    <t>Podstawa</t>
  </si>
  <si>
    <t>a)</t>
  </si>
  <si>
    <t>b)</t>
  </si>
  <si>
    <t>c)</t>
  </si>
  <si>
    <t>m</t>
  </si>
  <si>
    <t>III</t>
  </si>
  <si>
    <t>PODSUMOWANIE</t>
  </si>
  <si>
    <t>Wartość</t>
  </si>
  <si>
    <t>PLN</t>
  </si>
  <si>
    <t>ROBOTY ROZLICZANE RYCZAŁTEM, w tym:</t>
  </si>
  <si>
    <t>netto</t>
  </si>
  <si>
    <t>IV</t>
  </si>
  <si>
    <t xml:space="preserve">RAZEM ROBOTY ROZLICZANE RYCZAŁTEM I POWYKONAWCZO                                          </t>
  </si>
  <si>
    <t>brutto</t>
  </si>
  <si>
    <t>V</t>
  </si>
  <si>
    <t>PODATEK VAT (23%)</t>
  </si>
  <si>
    <t xml:space="preserve">UWAGA: </t>
  </si>
  <si>
    <t>Wartość netto i brutto z wiersza IV oraz wartość podatku VAT z wiersza V należy przepisać do pkt 4 Formularza Oferty</t>
  </si>
  <si>
    <t>…..................................................................</t>
  </si>
  <si>
    <t>…....................................................</t>
  </si>
  <si>
    <t xml:space="preserve">                     (data, miejscowość)</t>
  </si>
  <si>
    <t>m2</t>
  </si>
  <si>
    <r>
      <t xml:space="preserve">ROBOTY ROZLICZANE RYCZAŁTEM, w tym:
</t>
    </r>
    <r>
      <rPr>
        <i/>
        <sz val="10"/>
        <rFont val="Calibri"/>
        <family val="2"/>
      </rPr>
      <t>(zgodnie z Opisem przedmiotu zamówienia, pkt 10.1.</t>
    </r>
    <r>
      <rPr>
        <i/>
        <sz val="10"/>
        <rFont val="Calibri"/>
        <family val="2"/>
        <charset val="238"/>
      </rPr>
      <t>)</t>
    </r>
  </si>
  <si>
    <t>ROBOTY ROZLICZANE POWYKONAWCZO:</t>
  </si>
  <si>
    <t>Obróbki blacharskie, deskowanie, podbitka</t>
  </si>
  <si>
    <t>Wymiana deskowania lub łacenia dachów, deski czołowe: analogia - ze wzmocnieniem</t>
  </si>
  <si>
    <t>KNR 401/141/11</t>
  </si>
  <si>
    <t>Uzupełnienie deskowania dachów, na styk, deska grubości 19 mm: analogia - podbitka okapu</t>
  </si>
  <si>
    <t>KNNRW 3/502/1</t>
  </si>
  <si>
    <t>KNNRW 2/504/2</t>
  </si>
  <si>
    <t>Obróbki blacharskie, obróbki z blachy stalowej, ocynkowanej, cynkowanej, przy szerokosci w rozwinięciu pow. 25 cm: analogia - wykonnaie obróbek pasów nadrynnowych, obróbek przyściennych</t>
  </si>
  <si>
    <t>wymiana orynnowania (rynny, rury spustowe i wpusty)</t>
  </si>
  <si>
    <t>ROBOTY ROZLICZANE POWYKONAWCZO - obróbki blacharskie, deskowanie, podbitka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</si>
</sst>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"/>
  </numFmts>
  <fonts count="23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1"/>
      <name val="Calibri"/>
      <family val="2"/>
      <charset val="1"/>
    </font>
    <font>
      <b/>
      <sz val="10"/>
      <name val="Calibri"/>
      <family val="2"/>
      <charset val="1"/>
    </font>
    <font>
      <sz val="9"/>
      <name val="Calibri"/>
      <family val="2"/>
      <charset val="238"/>
    </font>
    <font>
      <b/>
      <sz val="10"/>
      <name val="Calibri"/>
      <family val="2"/>
    </font>
    <font>
      <i/>
      <sz val="10"/>
      <name val="Calibri"/>
      <family val="2"/>
    </font>
    <font>
      <i/>
      <sz val="10"/>
      <name val="Calibri"/>
      <family val="2"/>
      <charset val="238"/>
    </font>
    <font>
      <sz val="10"/>
      <name val="Calibri"/>
      <family val="2"/>
    </font>
    <font>
      <b/>
      <sz val="9"/>
      <name val="Calibri"/>
      <family val="2"/>
    </font>
    <font>
      <b/>
      <sz val="10"/>
      <name val="Calibri"/>
      <family val="2"/>
      <charset val="238"/>
    </font>
    <font>
      <sz val="9"/>
      <name val="Calibri"/>
      <family val="2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1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vertical="center" wrapText="1"/>
    </xf>
    <xf numFmtId="0" fontId="9" fillId="2" borderId="1" xfId="0" quotePrefix="1" applyFont="1" applyFill="1" applyBorder="1" applyAlignment="1">
      <alignment horizontal="center" vertical="center"/>
    </xf>
    <xf numFmtId="4" fontId="13" fillId="0" borderId="1" xfId="0" applyNumberFormat="1" applyFont="1" applyBorder="1" applyAlignment="1" applyProtection="1">
      <alignment horizontal="right" vertical="center" wrapText="1"/>
      <protection locked="0"/>
    </xf>
    <xf numFmtId="0" fontId="9" fillId="2" borderId="5" xfId="0" applyFont="1" applyFill="1" applyBorder="1" applyAlignment="1">
      <alignment horizontal="left" vertical="center" wrapText="1"/>
    </xf>
    <xf numFmtId="4" fontId="13" fillId="2" borderId="5" xfId="0" applyNumberFormat="1" applyFont="1" applyFill="1" applyBorder="1" applyAlignment="1">
      <alignment vertical="center" wrapText="1"/>
    </xf>
    <xf numFmtId="0" fontId="14" fillId="2" borderId="1" xfId="0" quotePrefix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2" borderId="9" xfId="0" applyNumberFormat="1" applyFont="1" applyFill="1" applyBorder="1" applyAlignment="1">
      <alignment vertical="center"/>
    </xf>
    <xf numFmtId="164" fontId="9" fillId="2" borderId="3" xfId="0" applyNumberFormat="1" applyFont="1" applyFill="1" applyBorder="1" applyAlignment="1">
      <alignment vertical="center"/>
    </xf>
    <xf numFmtId="0" fontId="12" fillId="2" borderId="1" xfId="0" quotePrefix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vertical="center" wrapText="1"/>
    </xf>
    <xf numFmtId="4" fontId="15" fillId="2" borderId="1" xfId="0" applyNumberFormat="1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 applyProtection="1">
      <alignment vertical="center" wrapText="1"/>
      <protection locked="0"/>
    </xf>
    <xf numFmtId="0" fontId="12" fillId="3" borderId="0" xfId="0" quotePrefix="1" applyFont="1" applyFill="1" applyAlignment="1">
      <alignment horizontal="right" vertical="center"/>
    </xf>
    <xf numFmtId="4" fontId="12" fillId="3" borderId="0" xfId="0" applyNumberFormat="1" applyFont="1" applyFill="1" applyAlignment="1">
      <alignment vertical="center" wrapText="1"/>
    </xf>
    <xf numFmtId="4" fontId="15" fillId="3" borderId="0" xfId="0" applyNumberFormat="1" applyFont="1" applyFill="1" applyAlignment="1">
      <alignment vertical="center" wrapText="1"/>
    </xf>
    <xf numFmtId="4" fontId="12" fillId="3" borderId="0" xfId="0" applyNumberFormat="1" applyFont="1" applyFill="1" applyAlignment="1">
      <alignment horizontal="center" vertical="center" wrapText="1"/>
    </xf>
    <xf numFmtId="164" fontId="15" fillId="3" borderId="0" xfId="0" applyNumberFormat="1" applyFont="1" applyFill="1" applyAlignment="1">
      <alignment vertical="center" wrapText="1"/>
    </xf>
    <xf numFmtId="0" fontId="16" fillId="0" borderId="10" xfId="0" quotePrefix="1" applyFont="1" applyBorder="1" applyAlignment="1">
      <alignment horizontal="right" vertical="center" wrapText="1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vertical="center" wrapText="1"/>
    </xf>
    <xf numFmtId="0" fontId="17" fillId="2" borderId="11" xfId="0" applyFont="1" applyFill="1" applyBorder="1" applyAlignment="1">
      <alignment vertical="center"/>
    </xf>
    <xf numFmtId="0" fontId="17" fillId="2" borderId="12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vertical="center" wrapText="1"/>
    </xf>
    <xf numFmtId="0" fontId="17" fillId="2" borderId="4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vertical="center" wrapText="1"/>
    </xf>
    <xf numFmtId="0" fontId="17" fillId="2" borderId="10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 indent="2"/>
    </xf>
    <xf numFmtId="0" fontId="19" fillId="2" borderId="9" xfId="0" applyFont="1" applyFill="1" applyBorder="1" applyAlignment="1">
      <alignment horizontal="left" vertical="center" wrapText="1" indent="2"/>
    </xf>
    <xf numFmtId="0" fontId="17" fillId="2" borderId="16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17" fillId="2" borderId="20" xfId="0" applyFont="1" applyFill="1" applyBorder="1"/>
    <xf numFmtId="0" fontId="17" fillId="2" borderId="16" xfId="0" applyFont="1" applyFill="1" applyBorder="1" applyAlignment="1">
      <alignment vertical="center"/>
    </xf>
    <xf numFmtId="0" fontId="19" fillId="2" borderId="12" xfId="0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0" fontId="20" fillId="0" borderId="0" xfId="0" applyFont="1"/>
    <xf numFmtId="0" fontId="2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1" fillId="0" borderId="0" xfId="0" applyFont="1"/>
    <xf numFmtId="0" fontId="17" fillId="2" borderId="22" xfId="0" applyFont="1" applyFill="1" applyBorder="1" applyAlignment="1">
      <alignment horizontal="left" vertical="center" wrapText="1"/>
    </xf>
    <xf numFmtId="0" fontId="17" fillId="2" borderId="23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4" fontId="17" fillId="2" borderId="22" xfId="0" applyNumberFormat="1" applyFont="1" applyFill="1" applyBorder="1" applyAlignment="1">
      <alignment horizontal="right" vertical="center"/>
    </xf>
    <xf numFmtId="4" fontId="17" fillId="2" borderId="24" xfId="0" applyNumberFormat="1" applyFont="1" applyFill="1" applyBorder="1" applyAlignment="1">
      <alignment horizontal="right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4" fontId="19" fillId="2" borderId="12" xfId="0" applyNumberFormat="1" applyFont="1" applyFill="1" applyBorder="1" applyAlignment="1">
      <alignment horizontal="right" vertical="center"/>
    </xf>
    <xf numFmtId="4" fontId="19" fillId="2" borderId="14" xfId="0" applyNumberFormat="1" applyFont="1" applyFill="1" applyBorder="1" applyAlignment="1">
      <alignment horizontal="right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0" fontId="17" fillId="2" borderId="15" xfId="0" applyFont="1" applyFill="1" applyBorder="1" applyAlignment="1">
      <alignment horizontal="left" wrapText="1"/>
    </xf>
    <xf numFmtId="0" fontId="17" fillId="2" borderId="21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 indent="1"/>
    </xf>
    <xf numFmtId="0" fontId="9" fillId="2" borderId="3" xfId="0" applyFont="1" applyFill="1" applyBorder="1" applyAlignment="1">
      <alignment horizontal="left" vertical="center" wrapText="1" indent="1"/>
    </xf>
    <xf numFmtId="0" fontId="9" fillId="2" borderId="6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83C8D-AA16-481D-B34F-EA8E1CE67E55}">
  <dimension ref="A1:G30"/>
  <sheetViews>
    <sheetView tabSelected="1" workbookViewId="0">
      <selection activeCell="L18" sqref="L18"/>
    </sheetView>
  </sheetViews>
  <sheetFormatPr defaultRowHeight="15" x14ac:dyDescent="0.25"/>
  <cols>
    <col min="1" max="1" width="3.5703125" customWidth="1"/>
    <col min="2" max="2" width="47" customWidth="1"/>
    <col min="3" max="3" width="10.140625" customWidth="1"/>
    <col min="4" max="4" width="5" bestFit="1" customWidth="1"/>
    <col min="5" max="5" width="5.42578125" bestFit="1" customWidth="1"/>
    <col min="6" max="6" width="10.5703125" customWidth="1"/>
    <col min="7" max="7" width="10.7109375" customWidth="1"/>
  </cols>
  <sheetData>
    <row r="1" spans="1:7" ht="23.25" x14ac:dyDescent="0.35">
      <c r="A1" s="1" t="s">
        <v>0</v>
      </c>
      <c r="B1" s="2"/>
      <c r="C1" s="2"/>
      <c r="D1" s="3"/>
      <c r="E1" s="3"/>
      <c r="F1" s="3"/>
      <c r="G1" s="3"/>
    </row>
    <row r="2" spans="1:7" ht="21" x14ac:dyDescent="0.35">
      <c r="A2" s="4"/>
      <c r="B2" s="2"/>
      <c r="C2" s="2"/>
      <c r="D2" s="3"/>
      <c r="E2" s="3"/>
      <c r="F2" s="3"/>
      <c r="G2" s="3"/>
    </row>
    <row r="3" spans="1:7" x14ac:dyDescent="0.25">
      <c r="A3" s="5" t="s">
        <v>1</v>
      </c>
      <c r="B3" s="6"/>
      <c r="C3" s="6"/>
      <c r="D3" s="3"/>
      <c r="E3" s="3"/>
      <c r="F3" s="3"/>
      <c r="G3" s="3"/>
    </row>
    <row r="4" spans="1:7" x14ac:dyDescent="0.25">
      <c r="A4" s="3"/>
      <c r="B4" s="2"/>
      <c r="C4" s="2"/>
      <c r="D4" s="3"/>
      <c r="E4" s="3"/>
      <c r="F4" s="3"/>
      <c r="G4" s="3"/>
    </row>
    <row r="5" spans="1:7" ht="38.25" x14ac:dyDescent="0.25">
      <c r="A5" s="7" t="s">
        <v>2</v>
      </c>
      <c r="B5" s="84" t="s">
        <v>3</v>
      </c>
      <c r="C5" s="85"/>
      <c r="D5" s="7" t="s">
        <v>4</v>
      </c>
      <c r="E5" s="7" t="s">
        <v>5</v>
      </c>
      <c r="F5" s="8" t="s">
        <v>6</v>
      </c>
      <c r="G5" s="8" t="s">
        <v>7</v>
      </c>
    </row>
    <row r="6" spans="1:7" x14ac:dyDescent="0.25">
      <c r="A6" s="9" t="s">
        <v>8</v>
      </c>
      <c r="B6" s="86">
        <v>2</v>
      </c>
      <c r="C6" s="87"/>
      <c r="D6" s="9">
        <v>3</v>
      </c>
      <c r="E6" s="9">
        <v>4</v>
      </c>
      <c r="F6" s="9">
        <v>5</v>
      </c>
      <c r="G6" s="9">
        <v>6</v>
      </c>
    </row>
    <row r="7" spans="1:7" ht="33" customHeight="1" x14ac:dyDescent="0.25">
      <c r="A7" s="10" t="s">
        <v>9</v>
      </c>
      <c r="B7" s="88" t="s">
        <v>36</v>
      </c>
      <c r="C7" s="89"/>
      <c r="D7" s="11" t="s">
        <v>10</v>
      </c>
      <c r="E7" s="11">
        <v>1</v>
      </c>
      <c r="F7" s="11" t="s">
        <v>11</v>
      </c>
      <c r="G7" s="12" t="str">
        <f>IF(ISBLANK(G8),"",SUM(G8:G8))</f>
        <v/>
      </c>
    </row>
    <row r="8" spans="1:7" ht="15.75" thickBot="1" x14ac:dyDescent="0.3">
      <c r="A8" s="13" t="s">
        <v>8</v>
      </c>
      <c r="B8" s="90" t="s">
        <v>45</v>
      </c>
      <c r="C8" s="91"/>
      <c r="D8" s="11" t="s">
        <v>10</v>
      </c>
      <c r="E8" s="11">
        <v>1</v>
      </c>
      <c r="F8" s="11" t="s">
        <v>11</v>
      </c>
      <c r="G8" s="14"/>
    </row>
    <row r="9" spans="1:7" ht="15.75" thickTop="1" x14ac:dyDescent="0.25">
      <c r="A9" s="15" t="s">
        <v>12</v>
      </c>
      <c r="B9" s="92" t="s">
        <v>37</v>
      </c>
      <c r="C9" s="93"/>
      <c r="D9" s="93"/>
      <c r="E9" s="93"/>
      <c r="F9" s="94"/>
      <c r="G9" s="16" t="str">
        <f>IF(ISBLANK(F11),"",SUM(G10))</f>
        <v/>
      </c>
    </row>
    <row r="10" spans="1:7" x14ac:dyDescent="0.25">
      <c r="A10" s="17" t="s">
        <v>13</v>
      </c>
      <c r="B10" s="18" t="s">
        <v>38</v>
      </c>
      <c r="C10" s="19" t="s">
        <v>14</v>
      </c>
      <c r="D10" s="20"/>
      <c r="E10" s="20"/>
      <c r="F10" s="21"/>
      <c r="G10" s="12" t="str">
        <f>IF(ISBLANK(F11),"",SUM(G11:G13))</f>
        <v/>
      </c>
    </row>
    <row r="11" spans="1:7" ht="25.5" x14ac:dyDescent="0.25">
      <c r="A11" s="22" t="s">
        <v>15</v>
      </c>
      <c r="B11" s="23" t="s">
        <v>39</v>
      </c>
      <c r="C11" s="24" t="s">
        <v>40</v>
      </c>
      <c r="D11" s="25" t="s">
        <v>18</v>
      </c>
      <c r="E11" s="23">
        <v>24</v>
      </c>
      <c r="F11" s="26"/>
      <c r="G11" s="24" t="str">
        <f>IF(ISBLANK(F11),"",ROUND(E11*F11,2))</f>
        <v/>
      </c>
    </row>
    <row r="12" spans="1:7" ht="25.5" x14ac:dyDescent="0.25">
      <c r="A12" s="22" t="s">
        <v>16</v>
      </c>
      <c r="B12" s="23" t="s">
        <v>41</v>
      </c>
      <c r="C12" s="24" t="s">
        <v>42</v>
      </c>
      <c r="D12" s="25" t="s">
        <v>35</v>
      </c>
      <c r="E12" s="23">
        <v>7.5</v>
      </c>
      <c r="F12" s="26"/>
      <c r="G12" s="24" t="str">
        <f t="shared" ref="G12:G13" si="0">IF(ISBLANK(F12),"",ROUND(E12*F12,2))</f>
        <v/>
      </c>
    </row>
    <row r="13" spans="1:7" ht="51" x14ac:dyDescent="0.25">
      <c r="A13" s="22" t="s">
        <v>17</v>
      </c>
      <c r="B13" s="23" t="s">
        <v>44</v>
      </c>
      <c r="C13" s="24" t="s">
        <v>43</v>
      </c>
      <c r="D13" s="25" t="s">
        <v>35</v>
      </c>
      <c r="E13" s="23">
        <v>30.25</v>
      </c>
      <c r="F13" s="26"/>
      <c r="G13" s="24" t="str">
        <f t="shared" si="0"/>
        <v/>
      </c>
    </row>
    <row r="14" spans="1:7" ht="15.75" thickBot="1" x14ac:dyDescent="0.3">
      <c r="A14" s="27"/>
      <c r="B14" s="28"/>
      <c r="C14" s="29"/>
      <c r="D14" s="30"/>
      <c r="E14" s="28"/>
      <c r="F14" s="31"/>
      <c r="G14" s="29"/>
    </row>
    <row r="15" spans="1:7" ht="16.5" thickTop="1" thickBot="1" x14ac:dyDescent="0.3">
      <c r="A15" s="32"/>
      <c r="B15" s="33"/>
      <c r="C15" s="33"/>
      <c r="D15" s="34"/>
      <c r="E15" s="35"/>
      <c r="F15" s="35"/>
      <c r="G15" s="36"/>
    </row>
    <row r="16" spans="1:7" ht="16.5" thickTop="1" thickBot="1" x14ac:dyDescent="0.3">
      <c r="A16" s="37" t="s">
        <v>19</v>
      </c>
      <c r="B16" s="38" t="s">
        <v>20</v>
      </c>
      <c r="C16" s="39"/>
      <c r="D16" s="78" t="s">
        <v>21</v>
      </c>
      <c r="E16" s="79"/>
      <c r="F16" s="78" t="s">
        <v>22</v>
      </c>
      <c r="G16" s="79"/>
    </row>
    <row r="17" spans="1:7" ht="15.75" thickTop="1" x14ac:dyDescent="0.25">
      <c r="A17" s="40">
        <v>1</v>
      </c>
      <c r="B17" s="41" t="s">
        <v>23</v>
      </c>
      <c r="C17" s="42"/>
      <c r="D17" s="74" t="s">
        <v>24</v>
      </c>
      <c r="E17" s="75"/>
      <c r="F17" s="76" t="str">
        <f>IF(ISBLANK(G8),"",SUM(F18,#REF!))</f>
        <v/>
      </c>
      <c r="G17" s="77"/>
    </row>
    <row r="18" spans="1:7" x14ac:dyDescent="0.25">
      <c r="A18" s="43" t="s">
        <v>15</v>
      </c>
      <c r="B18" s="44" t="str">
        <f>B8</f>
        <v>wymiana orynnowania (rynny, rury spustowe i wpusty)</v>
      </c>
      <c r="C18" s="45"/>
      <c r="D18" s="80" t="s">
        <v>24</v>
      </c>
      <c r="E18" s="81"/>
      <c r="F18" s="82" t="str">
        <f>IF(ISBLANK(G8),"",G8)</f>
        <v/>
      </c>
      <c r="G18" s="83"/>
    </row>
    <row r="19" spans="1:7" ht="30.75" thickBot="1" x14ac:dyDescent="0.3">
      <c r="A19" s="46">
        <v>2</v>
      </c>
      <c r="B19" s="47" t="s">
        <v>46</v>
      </c>
      <c r="C19" s="48"/>
      <c r="D19" s="68" t="s">
        <v>24</v>
      </c>
      <c r="E19" s="69"/>
      <c r="F19" s="70" t="str">
        <f>IF(ISBLANK(F11),"",SUM(G9))</f>
        <v/>
      </c>
      <c r="G19" s="71"/>
    </row>
    <row r="20" spans="1:7" ht="15.75" thickTop="1" x14ac:dyDescent="0.25">
      <c r="A20" s="49" t="s">
        <v>25</v>
      </c>
      <c r="B20" s="72" t="s">
        <v>26</v>
      </c>
      <c r="C20" s="73"/>
      <c r="D20" s="74" t="s">
        <v>24</v>
      </c>
      <c r="E20" s="75"/>
      <c r="F20" s="76" t="str">
        <f>IF(ISBLANK(G8),"",SUM(F17,F19))</f>
        <v/>
      </c>
      <c r="G20" s="77"/>
    </row>
    <row r="21" spans="1:7" ht="15.75" thickBot="1" x14ac:dyDescent="0.3">
      <c r="A21" s="50"/>
      <c r="B21" s="58"/>
      <c r="C21" s="59"/>
      <c r="D21" s="60" t="s">
        <v>27</v>
      </c>
      <c r="E21" s="61"/>
      <c r="F21" s="62" t="str">
        <f>IF(ISBLANK(G8),"",ROUND(F20*1.23,2))</f>
        <v/>
      </c>
      <c r="G21" s="63"/>
    </row>
    <row r="22" spans="1:7" ht="16.5" thickTop="1" thickBot="1" x14ac:dyDescent="0.3">
      <c r="A22" s="37" t="s">
        <v>28</v>
      </c>
      <c r="B22" s="51" t="s">
        <v>29</v>
      </c>
      <c r="C22" s="52"/>
      <c r="D22" s="64" t="s">
        <v>11</v>
      </c>
      <c r="E22" s="65"/>
      <c r="F22" s="66" t="str">
        <f>IF(ISBLANK(G8),"",F21-F20)</f>
        <v/>
      </c>
      <c r="G22" s="67"/>
    </row>
    <row r="23" spans="1:7" ht="15.75" thickTop="1" x14ac:dyDescent="0.25">
      <c r="A23" s="53" t="s">
        <v>30</v>
      </c>
      <c r="B23" s="2"/>
      <c r="C23" s="2"/>
      <c r="D23" s="3"/>
      <c r="E23" s="3"/>
      <c r="F23" s="3"/>
      <c r="G23" s="3"/>
    </row>
    <row r="24" spans="1:7" x14ac:dyDescent="0.25">
      <c r="A24" s="53" t="s">
        <v>31</v>
      </c>
      <c r="B24" s="2"/>
      <c r="C24" s="2"/>
      <c r="D24" s="3"/>
      <c r="E24" s="3"/>
      <c r="F24" s="3"/>
      <c r="G24" s="3"/>
    </row>
    <row r="25" spans="1:7" x14ac:dyDescent="0.25">
      <c r="A25" s="3"/>
      <c r="B25" s="2"/>
      <c r="C25" s="2"/>
      <c r="D25" s="3"/>
      <c r="E25" s="3"/>
      <c r="F25" s="3"/>
      <c r="G25" s="3"/>
    </row>
    <row r="26" spans="1:7" x14ac:dyDescent="0.25">
      <c r="A26" s="3"/>
      <c r="B26" s="2"/>
      <c r="C26" s="2"/>
      <c r="D26" s="3"/>
      <c r="E26" s="3"/>
      <c r="F26" s="3"/>
      <c r="G26" s="3"/>
    </row>
    <row r="27" spans="1:7" x14ac:dyDescent="0.25">
      <c r="A27" s="3"/>
      <c r="B27" s="2"/>
      <c r="C27" s="2"/>
      <c r="D27" s="3"/>
      <c r="E27" s="3"/>
      <c r="F27" s="3"/>
      <c r="G27" s="3"/>
    </row>
    <row r="28" spans="1:7" x14ac:dyDescent="0.25">
      <c r="A28" s="3"/>
      <c r="B28" s="54" t="s">
        <v>32</v>
      </c>
      <c r="C28" s="54"/>
      <c r="D28" s="3" t="s">
        <v>33</v>
      </c>
      <c r="E28" s="3"/>
      <c r="F28" s="3"/>
      <c r="G28" s="3"/>
    </row>
    <row r="29" spans="1:7" x14ac:dyDescent="0.25">
      <c r="A29" s="3"/>
      <c r="B29" s="55" t="s">
        <v>34</v>
      </c>
      <c r="C29" s="56"/>
      <c r="D29" s="57"/>
      <c r="E29" s="3"/>
      <c r="F29" s="3"/>
      <c r="G29" s="3"/>
    </row>
    <row r="30" spans="1:7" x14ac:dyDescent="0.25">
      <c r="A30" s="3"/>
      <c r="B30" s="2"/>
      <c r="C30" s="2"/>
      <c r="D30" s="3"/>
      <c r="E30" s="3"/>
      <c r="F30" s="3"/>
      <c r="G30" s="3"/>
    </row>
  </sheetData>
  <sheetProtection algorithmName="SHA-512" hashValue="Bc+Hg7cWTFELwAANM68DNrSLklkTSRZNDhHd+YB7/2dIlmdDACryRVs29zu78kRV2PLq5SNiWo1neDWZwcXiLw==" saltValue="N8xT3Qz9xGgutbmPpJSfUg==" spinCount="100000" sheet="1" objects="1" scenarios="1"/>
  <mergeCells count="21">
    <mergeCell ref="B5:C5"/>
    <mergeCell ref="B6:C6"/>
    <mergeCell ref="B7:C7"/>
    <mergeCell ref="B8:C8"/>
    <mergeCell ref="B9:F9"/>
    <mergeCell ref="D16:E16"/>
    <mergeCell ref="F16:G16"/>
    <mergeCell ref="D17:E17"/>
    <mergeCell ref="F17:G17"/>
    <mergeCell ref="D18:E18"/>
    <mergeCell ref="F18:G18"/>
    <mergeCell ref="D19:E19"/>
    <mergeCell ref="F19:G19"/>
    <mergeCell ref="B20:C20"/>
    <mergeCell ref="D20:E20"/>
    <mergeCell ref="F20:G20"/>
    <mergeCell ref="B21:C21"/>
    <mergeCell ref="D21:E21"/>
    <mergeCell ref="F21:G21"/>
    <mergeCell ref="D22:E22"/>
    <mergeCell ref="F22:G22"/>
  </mergeCells>
  <phoneticPr fontId="2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 DT1F</dc:creator>
  <cp:lastModifiedBy>DT DT1F</cp:lastModifiedBy>
  <dcterms:created xsi:type="dcterms:W3CDTF">2024-09-12T12:09:06Z</dcterms:created>
  <dcterms:modified xsi:type="dcterms:W3CDTF">2024-09-13T07:08:20Z</dcterms:modified>
</cp:coreProperties>
</file>