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K6" authorId="0">
      <text>
        <r>
          <rPr>
            <b val="true"/>
            <sz val="9"/>
            <color rgb="FF000000"/>
            <rFont val="Tahoma"/>
            <family val="2"/>
            <charset val="238"/>
          </rPr>
          <t xml:space="preserve">Ilona Tuszyńska-Stachowiak:
</t>
        </r>
        <r>
          <rPr>
            <sz val="9"/>
            <color rgb="FF000000"/>
            <rFont val="Tahoma"/>
            <family val="2"/>
            <charset val="238"/>
          </rPr>
          <t xml:space="preserve">208 LITRÓW X 10 BECZEK = 2080 LITRÓW </t>
        </r>
      </text>
    </comment>
  </commentList>
</comments>
</file>

<file path=xl/sharedStrings.xml><?xml version="1.0" encoding="utf-8"?>
<sst xmlns="http://schemas.openxmlformats.org/spreadsheetml/2006/main" count="43" uniqueCount="28">
  <si>
    <t xml:space="preserve">ZAPOTRZEBOWANIE NA MPIS NA ROK 2024</t>
  </si>
  <si>
    <t xml:space="preserve">SUKCESYWNE DOSTAWY</t>
  </si>
  <si>
    <t xml:space="preserve">CPV 3. 09211100-2, 09210000-4</t>
  </si>
  <si>
    <t xml:space="preserve">L.P.</t>
  </si>
  <si>
    <t xml:space="preserve">ASORTYMENT</t>
  </si>
  <si>
    <t xml:space="preserve">SPECYFIKACJA</t>
  </si>
  <si>
    <t xml:space="preserve">szacowana ILOŚĆ LITRÓW</t>
  </si>
  <si>
    <t xml:space="preserve">POJEMNOŚĆ  SZT.</t>
  </si>
  <si>
    <t xml:space="preserve">CENA NETTO/ szt.</t>
  </si>
  <si>
    <t xml:space="preserve">ŁĄCZNA WARTOŚĆ NETTO</t>
  </si>
  <si>
    <t xml:space="preserve">ILOŚĆ LITRÓW</t>
  </si>
  <si>
    <t xml:space="preserve">OLEJ 5W/30 - 504/507 (MOTUL, SHELL, MOBIL, CASTROL) / (CHAMPOIL)</t>
  </si>
  <si>
    <t xml:space="preserve">SEA 5W/30; API SN; ACEA C3 MB 229.51; VW TL 52 195; BMW LL-04; PORSCHE C30  VOLKSWAGEN 504 00/507 00 APPROVAL</t>
  </si>
  <si>
    <t xml:space="preserve">OLEJ 5W/30 BMW</t>
  </si>
  <si>
    <t xml:space="preserve">ULTRA LRX 5W-30 SEA: 5W-30; API: SN; ACEA: C3; MB: 229.51; VW: TL 52 195; BMW: LL-04; PORSCHE: C30  VOLGSWAGEN: 504 00, 507 00 APPROVAL</t>
  </si>
  <si>
    <t xml:space="preserve">OLEJ 10W/40</t>
  </si>
  <si>
    <t xml:space="preserve">API SL/CF ACEA A3/B4 VW 501.01 505.00 MB 229.1 </t>
  </si>
  <si>
    <t xml:space="preserve">OLEJ 5W/30 DEXOS 2</t>
  </si>
  <si>
    <t xml:space="preserve">API CF; SN; ACEA C3;BMW LL-04;DEXOS 2; MB 229.51; PORSCHE C30, VW 50.00; VW 507.00</t>
  </si>
  <si>
    <t xml:space="preserve">OLEJ 5W/30 DEXOS 1 GEN. 2</t>
  </si>
  <si>
    <t xml:space="preserve">8100 ECO-LITE 5W30 HIULE MOTEUR/ ENGINE IOL - SEA 5W-30 - 100% SYNTHETIC API SERVICE SP-RC - ILSAC GF-6A - CHRYSTER MS-6395 - FIAT .55535-CR1 - FORD WSS-M2C929-A / 946-A / 946-B1 / 961-A1- DEXOS 1 GEN 3 / GM4718M / GM 6094M</t>
  </si>
  <si>
    <t xml:space="preserve">OLEJ 5W/40</t>
  </si>
  <si>
    <t xml:space="preserve">API SN PLUS; API SN; ACEA A3/B3, A3/B4; MB-APPROVAL 229.3; VW 502.00/505.00; RENAULT RN 0700; RENAULT RN 0710; Meets the requirements of; FIAT (FCA) 9.55535-M2</t>
  </si>
  <si>
    <t xml:space="preserve">CPV 10. 24960000-1 / 249610000-8</t>
  </si>
  <si>
    <t xml:space="preserve">RODZAJ</t>
  </si>
  <si>
    <t xml:space="preserve">PŁYN DO CHŁODNIC </t>
  </si>
  <si>
    <t xml:space="preserve">CZERWONY /PPM ZWYKŁY/</t>
  </si>
  <si>
    <t xml:space="preserve">CZERWONY /PPM KONCENTRAT/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</si>
</sst>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&quot; zł&quot;_-;\-* #,##0.00&quot; zł&quot;_-;_-* \-??&quot; zł&quot;_-;_-@_-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color rgb="FF000000"/>
      <name val="Calibri"/>
      <family val="2"/>
      <charset val="238"/>
    </font>
    <font>
      <b val="true"/>
      <sz val="12"/>
      <color rgb="FF000000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1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6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2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2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1048576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B33" activeCellId="0" sqref="B33"/>
    </sheetView>
  </sheetViews>
  <sheetFormatPr defaultRowHeight="15" zeroHeight="false" outlineLevelRow="0" outlineLevelCol="0"/>
  <cols>
    <col collapsed="false" customWidth="true" hidden="false" outlineLevel="0" max="1" min="1" style="1" width="5.43"/>
    <col collapsed="false" customWidth="true" hidden="false" outlineLevel="0" max="2" min="2" style="0" width="51.42"/>
    <col collapsed="false" customWidth="true" hidden="false" outlineLevel="0" max="3" min="3" style="0" width="47.57"/>
    <col collapsed="false" customWidth="true" hidden="false" outlineLevel="0" max="4" min="4" style="1" width="11.71"/>
    <col collapsed="false" customWidth="true" hidden="false" outlineLevel="0" max="5" min="5" style="1" width="15.71"/>
    <col collapsed="false" customWidth="true" hidden="false" outlineLevel="0" max="6" min="6" style="0" width="13.14"/>
    <col collapsed="false" customWidth="true" hidden="false" outlineLevel="0" max="7" min="7" style="0" width="18"/>
    <col collapsed="false" customWidth="true" hidden="false" outlineLevel="0" max="8" min="8" style="0" width="15.15"/>
    <col collapsed="false" customWidth="true" hidden="false" outlineLevel="0" max="9" min="9" style="0" width="18"/>
    <col collapsed="false" customWidth="true" hidden="false" outlineLevel="0" max="10" min="10" style="0" width="13.29"/>
    <col collapsed="false" customWidth="true" hidden="false" outlineLevel="0" max="11" min="11" style="0" width="18.29"/>
    <col collapsed="false" customWidth="true" hidden="false" outlineLevel="0" max="1025" min="12" style="0" width="8.54"/>
  </cols>
  <sheetData>
    <row r="1" customFormat="false" ht="18.75" hidden="false" customHeight="false" outlineLevel="0" collapsed="false">
      <c r="B1" s="2" t="s">
        <v>0</v>
      </c>
      <c r="C1" s="2"/>
    </row>
    <row r="3" customFormat="false" ht="15.75" hidden="false" customHeight="false" outlineLevel="0" collapsed="false">
      <c r="B3" s="3" t="s">
        <v>1</v>
      </c>
      <c r="C3" s="3"/>
    </row>
    <row r="4" customFormat="false" ht="18" hidden="false" customHeight="true" outlineLevel="0" collapsed="false">
      <c r="B4" s="4" t="s">
        <v>2</v>
      </c>
      <c r="C4" s="4"/>
    </row>
    <row r="5" s="12" customFormat="true" ht="36" hidden="false" customHeight="true" outlineLevel="0" collapsed="false">
      <c r="A5" s="5" t="s">
        <v>3</v>
      </c>
      <c r="B5" s="6" t="s">
        <v>4</v>
      </c>
      <c r="C5" s="7" t="s">
        <v>5</v>
      </c>
      <c r="D5" s="8" t="s">
        <v>6</v>
      </c>
      <c r="E5" s="9" t="s">
        <v>7</v>
      </c>
      <c r="F5" s="10" t="s">
        <v>8</v>
      </c>
      <c r="G5" s="11" t="s">
        <v>9</v>
      </c>
      <c r="H5" s="8" t="s">
        <v>10</v>
      </c>
      <c r="I5" s="9" t="s">
        <v>7</v>
      </c>
      <c r="J5" s="10" t="s">
        <v>8</v>
      </c>
      <c r="K5" s="11" t="s">
        <v>9</v>
      </c>
    </row>
    <row r="6" customFormat="false" ht="45.75" hidden="false" customHeight="true" outlineLevel="0" collapsed="false">
      <c r="A6" s="13" t="n">
        <v>1</v>
      </c>
      <c r="B6" s="14" t="s">
        <v>11</v>
      </c>
      <c r="C6" s="15" t="s">
        <v>12</v>
      </c>
      <c r="D6" s="16" t="n">
        <v>2040</v>
      </c>
      <c r="E6" s="17" t="n">
        <v>60</v>
      </c>
      <c r="F6" s="18"/>
      <c r="G6" s="19" t="n">
        <f aca="false">F6*34</f>
        <v>0</v>
      </c>
      <c r="H6" s="20" t="n">
        <v>2080</v>
      </c>
      <c r="I6" s="17" t="n">
        <v>208</v>
      </c>
      <c r="J6" s="18"/>
      <c r="K6" s="21" t="n">
        <f aca="false">J6*10</f>
        <v>0</v>
      </c>
    </row>
    <row r="7" customFormat="false" ht="42.75" hidden="false" customHeight="true" outlineLevel="0" collapsed="false">
      <c r="A7" s="22" t="n">
        <v>2</v>
      </c>
      <c r="B7" s="23" t="s">
        <v>13</v>
      </c>
      <c r="C7" s="24" t="s">
        <v>14</v>
      </c>
      <c r="D7" s="16" t="n">
        <v>120</v>
      </c>
      <c r="E7" s="17" t="n">
        <v>60</v>
      </c>
      <c r="F7" s="18"/>
      <c r="G7" s="19" t="n">
        <f aca="false">F7*2</f>
        <v>0</v>
      </c>
      <c r="H7" s="20" t="n">
        <v>208</v>
      </c>
      <c r="I7" s="17" t="n">
        <v>208</v>
      </c>
      <c r="J7" s="25"/>
      <c r="K7" s="19" t="n">
        <f aca="false">J7</f>
        <v>0</v>
      </c>
    </row>
    <row r="8" customFormat="false" ht="27" hidden="false" customHeight="true" outlineLevel="0" collapsed="false">
      <c r="A8" s="22" t="n">
        <v>3</v>
      </c>
      <c r="B8" s="23" t="s">
        <v>15</v>
      </c>
      <c r="C8" s="26" t="s">
        <v>16</v>
      </c>
      <c r="D8" s="16" t="n">
        <v>40</v>
      </c>
      <c r="E8" s="17" t="n">
        <v>5</v>
      </c>
      <c r="F8" s="18"/>
      <c r="G8" s="19" t="n">
        <f aca="false">F8*28</f>
        <v>0</v>
      </c>
      <c r="H8" s="20" t="n">
        <v>60</v>
      </c>
      <c r="I8" s="17" t="n">
        <v>60</v>
      </c>
      <c r="J8" s="25"/>
      <c r="K8" s="19" t="n">
        <f aca="false">J8</f>
        <v>0</v>
      </c>
    </row>
    <row r="9" customFormat="false" ht="33.75" hidden="false" customHeight="true" outlineLevel="0" collapsed="false">
      <c r="A9" s="22" t="n">
        <v>4</v>
      </c>
      <c r="B9" s="23" t="s">
        <v>17</v>
      </c>
      <c r="C9" s="26" t="s">
        <v>18</v>
      </c>
      <c r="D9" s="16" t="n">
        <v>240</v>
      </c>
      <c r="E9" s="17" t="n">
        <v>60</v>
      </c>
      <c r="F9" s="18"/>
      <c r="G9" s="19" t="n">
        <f aca="false">F9*4</f>
        <v>0</v>
      </c>
      <c r="H9" s="27" t="n">
        <v>208</v>
      </c>
      <c r="I9" s="17" t="n">
        <v>208</v>
      </c>
      <c r="J9" s="18"/>
      <c r="K9" s="19" t="n">
        <f aca="false">J9</f>
        <v>0</v>
      </c>
    </row>
    <row r="10" customFormat="false" ht="72.75" hidden="false" customHeight="true" outlineLevel="0" collapsed="false">
      <c r="A10" s="22" t="n">
        <v>5</v>
      </c>
      <c r="B10" s="23" t="s">
        <v>19</v>
      </c>
      <c r="C10" s="26" t="s">
        <v>20</v>
      </c>
      <c r="D10" s="16" t="n">
        <v>240</v>
      </c>
      <c r="E10" s="17" t="n">
        <v>60</v>
      </c>
      <c r="F10" s="18"/>
      <c r="G10" s="19" t="n">
        <f aca="false">F10*4</f>
        <v>0</v>
      </c>
      <c r="H10" s="20" t="n">
        <v>208</v>
      </c>
      <c r="I10" s="17" t="n">
        <v>208</v>
      </c>
      <c r="J10" s="25"/>
      <c r="K10" s="19" t="n">
        <f aca="false">J10</f>
        <v>0</v>
      </c>
    </row>
    <row r="11" customFormat="false" ht="54" hidden="false" customHeight="true" outlineLevel="0" collapsed="false">
      <c r="A11" s="28" t="n">
        <v>6</v>
      </c>
      <c r="B11" s="29" t="s">
        <v>21</v>
      </c>
      <c r="C11" s="30" t="s">
        <v>22</v>
      </c>
      <c r="D11" s="31" t="n">
        <v>180</v>
      </c>
      <c r="E11" s="32" t="n">
        <v>60</v>
      </c>
      <c r="F11" s="33"/>
      <c r="G11" s="34" t="n">
        <f aca="false">F11*3</f>
        <v>0</v>
      </c>
      <c r="H11" s="35" t="n">
        <v>180</v>
      </c>
      <c r="I11" s="32" t="n">
        <v>208</v>
      </c>
      <c r="J11" s="36"/>
      <c r="K11" s="34" t="n">
        <f aca="false">J11</f>
        <v>0</v>
      </c>
    </row>
    <row r="12" customFormat="false" ht="21" hidden="false" customHeight="true" outlineLevel="0" collapsed="false">
      <c r="F12" s="1"/>
      <c r="G12" s="37" t="n">
        <f aca="false">SUM(G6:G11)</f>
        <v>0</v>
      </c>
      <c r="H12" s="38"/>
      <c r="I12" s="38"/>
      <c r="J12" s="1"/>
      <c r="K12" s="39" t="n">
        <f aca="false">SUM(K6:K11)</f>
        <v>0</v>
      </c>
    </row>
    <row r="13" customFormat="false" ht="21" hidden="false" customHeight="true" outlineLevel="0" collapsed="false">
      <c r="F13" s="1"/>
      <c r="G13" s="40"/>
      <c r="H13" s="38"/>
      <c r="I13" s="38"/>
      <c r="J13" s="1"/>
      <c r="K13" s="38"/>
    </row>
    <row r="14" customFormat="false" ht="15.75" hidden="false" customHeight="false" outlineLevel="0" collapsed="false">
      <c r="B14" s="3" t="s">
        <v>1</v>
      </c>
      <c r="C14" s="3"/>
    </row>
    <row r="15" customFormat="false" ht="16.5" hidden="false" customHeight="false" outlineLevel="0" collapsed="false">
      <c r="B15" s="4" t="s">
        <v>23</v>
      </c>
      <c r="C15" s="4"/>
    </row>
    <row r="16" customFormat="false" ht="36" hidden="false" customHeight="true" outlineLevel="0" collapsed="false">
      <c r="A16" s="41" t="s">
        <v>3</v>
      </c>
      <c r="B16" s="42" t="s">
        <v>4</v>
      </c>
      <c r="C16" s="43" t="s">
        <v>24</v>
      </c>
      <c r="D16" s="44" t="s">
        <v>10</v>
      </c>
      <c r="E16" s="45" t="s">
        <v>7</v>
      </c>
      <c r="F16" s="46" t="s">
        <v>8</v>
      </c>
      <c r="G16" s="43" t="s">
        <v>9</v>
      </c>
      <c r="H16" s="44" t="s">
        <v>10</v>
      </c>
      <c r="I16" s="45" t="s">
        <v>7</v>
      </c>
      <c r="J16" s="46" t="s">
        <v>8</v>
      </c>
      <c r="K16" s="43" t="s">
        <v>9</v>
      </c>
    </row>
    <row r="17" customFormat="false" ht="26.25" hidden="false" customHeight="true" outlineLevel="0" collapsed="false">
      <c r="A17" s="47" t="n">
        <v>1</v>
      </c>
      <c r="B17" s="48" t="s">
        <v>25</v>
      </c>
      <c r="C17" s="48" t="s">
        <v>26</v>
      </c>
      <c r="D17" s="49" t="n">
        <v>860</v>
      </c>
      <c r="E17" s="49" t="n">
        <v>20</v>
      </c>
      <c r="F17" s="50"/>
      <c r="G17" s="51" t="n">
        <f aca="false">F17*43</f>
        <v>0</v>
      </c>
      <c r="H17" s="49" t="n">
        <v>800</v>
      </c>
      <c r="I17" s="52" t="n">
        <v>200</v>
      </c>
      <c r="J17" s="50"/>
      <c r="K17" s="53" t="n">
        <f aca="false">J17*4</f>
        <v>0</v>
      </c>
    </row>
    <row r="18" customFormat="false" ht="26.25" hidden="false" customHeight="true" outlineLevel="0" collapsed="false">
      <c r="A18" s="54" t="n">
        <v>2</v>
      </c>
      <c r="B18" s="55" t="s">
        <v>25</v>
      </c>
      <c r="C18" s="55" t="s">
        <v>27</v>
      </c>
      <c r="D18" s="32" t="n">
        <v>220</v>
      </c>
      <c r="E18" s="32" t="n">
        <v>10</v>
      </c>
      <c r="F18" s="33"/>
      <c r="G18" s="56" t="n">
        <f aca="false">F18*22</f>
        <v>0</v>
      </c>
      <c r="H18" s="32" t="n">
        <v>220</v>
      </c>
      <c r="I18" s="57" t="n">
        <v>20</v>
      </c>
      <c r="J18" s="33"/>
      <c r="K18" s="58" t="n">
        <f aca="false">J18*11</f>
        <v>0</v>
      </c>
    </row>
    <row r="19" customFormat="false" ht="20.25" hidden="false" customHeight="true" outlineLevel="0" collapsed="false">
      <c r="A19" s="59"/>
      <c r="B19" s="60"/>
      <c r="C19" s="60"/>
      <c r="D19" s="59"/>
      <c r="E19" s="59"/>
      <c r="F19" s="61"/>
      <c r="G19" s="62" t="n">
        <f aca="false">SUM(G17:G18)</f>
        <v>0</v>
      </c>
      <c r="H19" s="63"/>
      <c r="I19" s="63"/>
      <c r="K19" s="64" t="n">
        <f aca="false">SUM(K17:K18)</f>
        <v>0</v>
      </c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" right="0" top="0.551388888888889" bottom="0.157638888888889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LibreOffice/6.2.0.3$Windows_X86_64 LibreOffice_project/98c6a8a1c6c7b144ce3cc729e34964b47ce25d62</Application>
  <Company>KGP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2024-02-26T07:27:46Z</dcterms:created>
  <dc:creator>Ilona Tuszyńska-Stachowiak</dc:creator>
  <dc:description/>
  <dc:language>pl-PL</dc:language>
  <cp:lastModifiedBy/>
  <cp:lastPrinted>2024-04-10T06:31:30Z</cp:lastPrinted>
  <dcterms:modified xsi:type="dcterms:W3CDTF">2024-04-17T14:20:12Z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KGP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