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.dernalowicz\Desktop\SZACOWANIE WARTOŚCI ZAMÓWIENIA RUTECKI\SZACOWANIE BYCZOT\SZACOWANIE 2\"/>
    </mc:Choice>
  </mc:AlternateContent>
  <xr:revisionPtr revIDLastSave="0" documentId="13_ncr:1_{4F18A148-7DE3-40EE-99BC-28E0619DF9CD}" xr6:coauthVersionLast="44" xr6:coauthVersionMax="44" xr10:uidLastSave="{00000000-0000-0000-0000-000000000000}"/>
  <bookViews>
    <workbookView xWindow="-120" yWindow="-120" windowWidth="29040" windowHeight="15720" xr2:uid="{00000000-000D-0000-FFFF-FFFF00000000}"/>
  </bookViews>
  <sheets>
    <sheet name="ZDS - wykaz urządzeń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1" i="1" l="1"/>
  <c r="F82" i="1"/>
  <c r="F83" i="1"/>
  <c r="F84" i="1"/>
  <c r="F85" i="1"/>
  <c r="F86" i="1"/>
  <c r="F7" i="1"/>
  <c r="F8" i="1"/>
  <c r="F9" i="1"/>
  <c r="F10" i="1"/>
  <c r="F11" i="1"/>
  <c r="F12" i="1"/>
  <c r="F13" i="1"/>
  <c r="F14" i="1"/>
  <c r="F71" i="1"/>
  <c r="F72" i="1"/>
  <c r="F73" i="1"/>
  <c r="F74" i="1"/>
  <c r="F75" i="1"/>
  <c r="F76" i="1"/>
  <c r="F64" i="1"/>
  <c r="F65" i="1"/>
  <c r="F66" i="1"/>
  <c r="F56" i="1"/>
  <c r="F57" i="1"/>
  <c r="F58" i="1"/>
  <c r="F59" i="1"/>
  <c r="F45" i="1"/>
  <c r="F46" i="1"/>
  <c r="F47" i="1"/>
  <c r="F48" i="1"/>
  <c r="F49" i="1"/>
  <c r="F50" i="1"/>
  <c r="F51" i="1"/>
  <c r="F34" i="1"/>
  <c r="F35" i="1"/>
  <c r="F36" i="1"/>
  <c r="F37" i="1"/>
  <c r="F38" i="1"/>
  <c r="F39" i="1"/>
  <c r="F40" i="1"/>
  <c r="F24" i="1"/>
  <c r="F25" i="1"/>
  <c r="F26" i="1"/>
  <c r="F27" i="1"/>
  <c r="F28" i="1"/>
  <c r="F29" i="1"/>
  <c r="F19" i="1"/>
  <c r="F18" i="1"/>
  <c r="F20" i="1" l="1"/>
  <c r="H81" i="1"/>
  <c r="H82" i="1"/>
  <c r="H83" i="1"/>
  <c r="H84" i="1"/>
  <c r="H85" i="1"/>
  <c r="H86" i="1"/>
  <c r="F80" i="1"/>
  <c r="H73" i="1"/>
  <c r="H72" i="1"/>
  <c r="H74" i="1"/>
  <c r="H75" i="1"/>
  <c r="H76" i="1"/>
  <c r="F70" i="1"/>
  <c r="H70" i="1" s="1"/>
  <c r="H66" i="1"/>
  <c r="H63" i="1"/>
  <c r="H64" i="1"/>
  <c r="H65" i="1"/>
  <c r="F63" i="1"/>
  <c r="F67" i="1" s="1"/>
  <c r="H58" i="1"/>
  <c r="H59" i="1"/>
  <c r="H57" i="1"/>
  <c r="F55" i="1"/>
  <c r="F60" i="1" s="1"/>
  <c r="H49" i="1"/>
  <c r="H50" i="1"/>
  <c r="H45" i="1"/>
  <c r="H46" i="1"/>
  <c r="H47" i="1"/>
  <c r="H48" i="1"/>
  <c r="H51" i="1"/>
  <c r="F44" i="1"/>
  <c r="H44" i="1" s="1"/>
  <c r="H34" i="1"/>
  <c r="H39" i="1"/>
  <c r="H40" i="1"/>
  <c r="H35" i="1"/>
  <c r="H36" i="1"/>
  <c r="H37" i="1"/>
  <c r="H38" i="1"/>
  <c r="F33" i="1"/>
  <c r="F41" i="1" s="1"/>
  <c r="H24" i="1"/>
  <c r="H25" i="1"/>
  <c r="H26" i="1"/>
  <c r="H27" i="1"/>
  <c r="H28" i="1"/>
  <c r="H29" i="1"/>
  <c r="F23" i="1"/>
  <c r="H18" i="1"/>
  <c r="H9" i="1"/>
  <c r="H10" i="1"/>
  <c r="H11" i="1"/>
  <c r="H7" i="1"/>
  <c r="H8" i="1"/>
  <c r="H12" i="1"/>
  <c r="H13" i="1"/>
  <c r="H14" i="1"/>
  <c r="F6" i="1"/>
  <c r="F77" i="1" l="1"/>
  <c r="H6" i="1"/>
  <c r="H15" i="1" s="1"/>
  <c r="F15" i="1"/>
  <c r="F87" i="1"/>
  <c r="H80" i="1"/>
  <c r="H87" i="1" s="1"/>
  <c r="H55" i="1"/>
  <c r="H33" i="1"/>
  <c r="H71" i="1"/>
  <c r="H77" i="1" s="1"/>
  <c r="H67" i="1"/>
  <c r="H56" i="1"/>
  <c r="H52" i="1"/>
  <c r="F52" i="1"/>
  <c r="H41" i="1"/>
  <c r="F30" i="1"/>
  <c r="H23" i="1"/>
  <c r="H30" i="1" s="1"/>
  <c r="H19" i="1"/>
  <c r="H20" i="1" s="1"/>
  <c r="F88" i="1" l="1"/>
  <c r="H60" i="1"/>
  <c r="H88" i="1"/>
</calcChain>
</file>

<file path=xl/sharedStrings.xml><?xml version="1.0" encoding="utf-8"?>
<sst xmlns="http://schemas.openxmlformats.org/spreadsheetml/2006/main" count="194" uniqueCount="103">
  <si>
    <t>Nazwa urządzenia</t>
  </si>
  <si>
    <t>Producent, rodzaj, typ</t>
  </si>
  <si>
    <t>Ilość  (sztuk)</t>
  </si>
  <si>
    <t xml:space="preserve">Dom Studencki: </t>
  </si>
  <si>
    <t>Babilon</t>
  </si>
  <si>
    <t xml:space="preserve">Szafa CB (jednostka sterująca) </t>
  </si>
  <si>
    <t xml:space="preserve">CBS/16-C/LPS 1/2626/3  AVEX </t>
  </si>
  <si>
    <t>Oprawa</t>
  </si>
  <si>
    <t>Akumulatory</t>
  </si>
  <si>
    <t>SBL 18-12i 1 2V18Ah</t>
  </si>
  <si>
    <t xml:space="preserve">Oprawa dwukierunkowa </t>
  </si>
  <si>
    <t>INFINITY</t>
  </si>
  <si>
    <t>Oprawa informacyjna</t>
  </si>
  <si>
    <t>INFINITY B LED CBS ADS</t>
  </si>
  <si>
    <t>Oprawa kierunkowa jednostronna</t>
  </si>
  <si>
    <t>Helios HWM 3W IP65</t>
  </si>
  <si>
    <t>Helios HWD 3W IP65</t>
  </si>
  <si>
    <t>LOVATO LVNC CB 3W IP41 optyka asym.</t>
  </si>
  <si>
    <t>LOVATO LVNO CB 3W IP41 optyka asym.</t>
  </si>
  <si>
    <t>Tatrzańska</t>
  </si>
  <si>
    <t>Oprawa hermetyczna WARS LED</t>
  </si>
  <si>
    <t>PANEL 1X120SA 2HMT4000K</t>
  </si>
  <si>
    <t xml:space="preserve">Oprawa ewakuacyjna/awaryjna </t>
  </si>
  <si>
    <t>WELLA LED ECO SO125SA 1H</t>
  </si>
  <si>
    <t>Bratniak</t>
  </si>
  <si>
    <t>lampa ewakuacyjna</t>
  </si>
  <si>
    <t xml:space="preserve">lampa awaryjna </t>
  </si>
  <si>
    <t>Muszelka</t>
  </si>
  <si>
    <t>Tulipan</t>
  </si>
  <si>
    <t>Ustronie</t>
  </si>
  <si>
    <t>lampa awaryjna natynkowa</t>
  </si>
  <si>
    <t>Interlight Starlet External SC3WA3HMT</t>
  </si>
  <si>
    <t xml:space="preserve">oprawa kierunkowa </t>
  </si>
  <si>
    <t>Vella LED ECO SO 125 SA 3H</t>
  </si>
  <si>
    <t>OXIMIA LED SA 3H MT</t>
  </si>
  <si>
    <t>SCHRACK NL KMU0035C</t>
  </si>
  <si>
    <t>oprawa awaryjna świetlówkowa z modułem awaryjnym</t>
  </si>
  <si>
    <t>różni producenci Kanlux, Plexiform 2x36 W IP 65</t>
  </si>
  <si>
    <t>Riviera</t>
  </si>
  <si>
    <t>Mikrus</t>
  </si>
  <si>
    <t>Żaczek</t>
  </si>
  <si>
    <t xml:space="preserve">oprawa awaryjna </t>
  </si>
  <si>
    <t>EXIT IP65 ECO LED AT 3W 310lm 1h jednozadaniowa biała ETE/3W/E/1/SE/AT/WH</t>
  </si>
  <si>
    <t>EXIT IP65 ECO LED AT 3W 310lm 1h jednozadaniowa  + HTR 25 biała ETE/3W/E/1/SE/AT/WH</t>
  </si>
  <si>
    <t>Oprawa awaryjna AW1</t>
  </si>
  <si>
    <t>Oprawa awaryjna AW2</t>
  </si>
  <si>
    <t>Oprawa awaryjna AW3</t>
  </si>
  <si>
    <t>Oprawa awaryjna AW4</t>
  </si>
  <si>
    <t>Oprawa awaryjna AW5</t>
  </si>
  <si>
    <t>Oprawa ewakuacyjna EW1/EW2</t>
  </si>
  <si>
    <t>Oprawa ewakuacyjna EW3</t>
  </si>
  <si>
    <t>Itech C1 CBA W</t>
  </si>
  <si>
    <t>Itech M1 CBA W</t>
  </si>
  <si>
    <t>ONTEC R M1 CBA W</t>
  </si>
  <si>
    <t>ONTEC R C1 CBA W</t>
  </si>
  <si>
    <t>ONTEC S W1 CBA W</t>
  </si>
  <si>
    <t>ONTEC S M1 CBA W</t>
  </si>
  <si>
    <t>ONTEC G E1E 01 CBA W</t>
  </si>
  <si>
    <t>FAREL"E-MAR"</t>
  </si>
  <si>
    <t>BEGHELLI IP40</t>
  </si>
  <si>
    <t>PHILIPS OPK 136N</t>
  </si>
  <si>
    <t>FL 36W 220V</t>
  </si>
  <si>
    <t>PLEXIFORM LATTE NEW IP40 TYP TS 36W</t>
  </si>
  <si>
    <t>ELGO OKP Wm 220V</t>
  </si>
  <si>
    <t>STAR 22 EL20M-3H</t>
  </si>
  <si>
    <t>OXIMIA LED SA 3H MT-AGREGAT</t>
  </si>
  <si>
    <t>FAREL OPK118N</t>
  </si>
  <si>
    <t>OMS 230V/50Hz,IP65</t>
  </si>
  <si>
    <t>INTELIGHT PUNTO WALL – AGREGAT</t>
  </si>
  <si>
    <t>Wykaz urządzeń oświetlenia awaryjnego i ewakuacyjnego w budynkach ZDS:</t>
  </si>
  <si>
    <t>Oprawa AW1</t>
  </si>
  <si>
    <t>Oprawa AW2</t>
  </si>
  <si>
    <t>Oprawa AW3</t>
  </si>
  <si>
    <t>Oprawa AW5</t>
  </si>
  <si>
    <t>EW1</t>
  </si>
  <si>
    <t>EW2</t>
  </si>
  <si>
    <t>Centarla</t>
  </si>
  <si>
    <t>TM Technologie, Ontec R M1 60 NM DATA2 W</t>
  </si>
  <si>
    <t>TM Technologie, Centrala DATA 2 MAX.4096</t>
  </si>
  <si>
    <t>TM Technologie, Ontec R C1  60 NM  DATA2 W</t>
  </si>
  <si>
    <t>TM Technologie, Ontec S20 M1X 60/180 M/NM DATA2 W</t>
  </si>
  <si>
    <t xml:space="preserve">TM Technologie, Ontec S W1 302 M DATA2 W COLD  </t>
  </si>
  <si>
    <t>TM Technologie, Ontec S M1 180 M DATA 2 W</t>
  </si>
  <si>
    <t>TM Technologie, Ontec S M1 180 M DATA 2 W  z flagą</t>
  </si>
  <si>
    <t>TM Technologie, Ontec G E1E 180 M DATA 2 W</t>
  </si>
  <si>
    <t>Oprawa EW1</t>
  </si>
  <si>
    <t>Oprawa EW2</t>
  </si>
  <si>
    <t>Oprawa EW3</t>
  </si>
  <si>
    <t>Centrala</t>
  </si>
  <si>
    <t>Oprawa AW4</t>
  </si>
  <si>
    <t>TM Technologie, Ontec S C1 60 NM DATA2 W</t>
  </si>
  <si>
    <t>TM Technologie, Ontec R C2  105 M  DATA2 W</t>
  </si>
  <si>
    <t>Owa SU led</t>
  </si>
  <si>
    <t>Primos W222</t>
  </si>
  <si>
    <t>Primos SGN led SS</t>
  </si>
  <si>
    <t>lampa ewakuacyjna                                  Primos SGN led 0021-DS.</t>
  </si>
  <si>
    <t>H-302C</t>
  </si>
  <si>
    <t>Cena brutto</t>
  </si>
  <si>
    <t>Suma:</t>
  </si>
  <si>
    <t>Cena netto za sztuke</t>
  </si>
  <si>
    <t>Cena netto ogółem</t>
  </si>
  <si>
    <t>Vat %</t>
  </si>
  <si>
    <t>Całkowita 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</si>
</sst>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&quot;zł&quot;;[Red]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2" xfId="0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2" borderId="4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1" xfId="0" applyBorder="1" applyProtection="1"/>
    <xf numFmtId="0" fontId="0" fillId="2" borderId="14" xfId="0" applyFill="1" applyBorder="1" applyProtection="1"/>
    <xf numFmtId="0" fontId="0" fillId="0" borderId="5" xfId="0" applyBorder="1" applyAlignment="1" applyProtection="1">
      <alignment horizontal="left" wrapText="1"/>
    </xf>
    <xf numFmtId="0" fontId="0" fillId="0" borderId="5" xfId="0" applyBorder="1" applyAlignment="1" applyProtection="1">
      <alignment wrapText="1"/>
    </xf>
    <xf numFmtId="0" fontId="0" fillId="0" borderId="1" xfId="0" applyBorder="1" applyAlignment="1" applyProtection="1">
      <alignment horizontal="left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" xfId="0" applyFont="1" applyFill="1" applyBorder="1" applyProtection="1"/>
    <xf numFmtId="0" fontId="0" fillId="0" borderId="1" xfId="0" applyFont="1" applyBorder="1" applyProtection="1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0" fillId="0" borderId="0" xfId="0" applyBorder="1" applyProtection="1"/>
    <xf numFmtId="0" fontId="1" fillId="3" borderId="1" xfId="0" applyFont="1" applyFill="1" applyBorder="1" applyProtection="1">
      <protection locked="0"/>
    </xf>
    <xf numFmtId="0" fontId="0" fillId="0" borderId="8" xfId="0" applyBorder="1" applyAlignment="1" applyProtection="1">
      <alignment horizontal="center"/>
    </xf>
    <xf numFmtId="9" fontId="0" fillId="0" borderId="5" xfId="0" applyNumberForma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  <xf numFmtId="165" fontId="0" fillId="0" borderId="1" xfId="0" applyNumberFormat="1" applyBorder="1" applyAlignment="1" applyProtection="1">
      <alignment horizont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1" fillId="3" borderId="1" xfId="0" applyNumberFormat="1" applyFont="1" applyFill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0" fillId="0" borderId="12" xfId="0" applyFont="1" applyBorder="1" applyAlignment="1" applyProtection="1">
      <alignment horizontal="center"/>
    </xf>
    <xf numFmtId="0" fontId="1" fillId="3" borderId="3" xfId="0" applyFont="1" applyFill="1" applyBorder="1" applyProtection="1"/>
    <xf numFmtId="0" fontId="1" fillId="3" borderId="7" xfId="0" applyFont="1" applyFill="1" applyBorder="1" applyProtection="1"/>
    <xf numFmtId="0" fontId="1" fillId="3" borderId="7" xfId="0" applyFont="1" applyFill="1" applyBorder="1" applyAlignment="1" applyProtection="1">
      <alignment horizontal="left"/>
    </xf>
    <xf numFmtId="0" fontId="2" fillId="3" borderId="7" xfId="0" applyFont="1" applyFill="1" applyBorder="1" applyProtection="1"/>
    <xf numFmtId="0" fontId="1" fillId="3" borderId="11" xfId="0" applyFont="1" applyFill="1" applyBorder="1" applyAlignment="1" applyProtection="1">
      <alignment horizontal="right"/>
      <protection locked="0"/>
    </xf>
    <xf numFmtId="165" fontId="1" fillId="3" borderId="11" xfId="0" applyNumberFormat="1" applyFont="1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165" fontId="1" fillId="3" borderId="1" xfId="0" applyNumberFormat="1" applyFont="1" applyFill="1" applyBorder="1" applyAlignment="1" applyProtection="1">
      <alignment horizontal="center"/>
      <protection locked="0"/>
    </xf>
    <xf numFmtId="0" fontId="0" fillId="3" borderId="11" xfId="0" applyFill="1" applyBorder="1" applyProtection="1">
      <protection locked="0"/>
    </xf>
    <xf numFmtId="0" fontId="0" fillId="3" borderId="1" xfId="0" applyFill="1" applyBorder="1" applyProtection="1">
      <protection locked="0"/>
    </xf>
    <xf numFmtId="165" fontId="1" fillId="3" borderId="15" xfId="0" applyNumberFormat="1" applyFont="1" applyFill="1" applyBorder="1" applyAlignment="1" applyProtection="1">
      <alignment horizontal="center"/>
      <protection locked="0"/>
    </xf>
    <xf numFmtId="0" fontId="0" fillId="3" borderId="1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7" xfId="0" applyFill="1" applyBorder="1" applyProtection="1">
      <protection locked="0"/>
    </xf>
    <xf numFmtId="9" fontId="0" fillId="3" borderId="5" xfId="0" applyNumberFormat="1" applyFill="1" applyBorder="1" applyAlignment="1" applyProtection="1">
      <alignment horizontal="center"/>
      <protection locked="0"/>
    </xf>
    <xf numFmtId="164" fontId="1" fillId="3" borderId="5" xfId="0" applyNumberFormat="1" applyFont="1" applyFill="1" applyBorder="1" applyAlignment="1" applyProtection="1">
      <alignment horizontal="center"/>
      <protection locked="0"/>
    </xf>
    <xf numFmtId="0" fontId="0" fillId="3" borderId="5" xfId="0" applyFill="1" applyBorder="1" applyProtection="1">
      <protection locked="0"/>
    </xf>
    <xf numFmtId="164" fontId="0" fillId="3" borderId="5" xfId="0" applyNumberFormat="1" applyFill="1" applyBorder="1" applyProtection="1">
      <protection locked="0"/>
    </xf>
    <xf numFmtId="9" fontId="0" fillId="3" borderId="17" xfId="0" applyNumberFormat="1" applyFill="1" applyBorder="1" applyProtection="1">
      <protection locked="0"/>
    </xf>
    <xf numFmtId="165" fontId="1" fillId="3" borderId="16" xfId="0" applyNumberFormat="1" applyFon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horizontal="right"/>
      <protection locked="0"/>
    </xf>
    <xf numFmtId="0" fontId="1" fillId="3" borderId="2" xfId="0" applyFont="1" applyFill="1" applyBorder="1" applyAlignment="1" applyProtection="1">
      <alignment horizontal="right"/>
      <protection locked="0"/>
    </xf>
    <xf numFmtId="0" fontId="0" fillId="0" borderId="8" xfId="0" applyBorder="1" applyAlignment="1" applyProtection="1">
      <alignment horizontal="center" vertical="center"/>
    </xf>
    <xf numFmtId="165" fontId="0" fillId="0" borderId="5" xfId="0" applyNumberFormat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 applyProtection="1">
      <alignment horizontal="center" vertical="center"/>
      <protection locked="0"/>
    </xf>
    <xf numFmtId="9" fontId="0" fillId="0" borderId="5" xfId="0" applyNumberFormat="1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right" vertical="center"/>
      <protection locked="0"/>
    </xf>
    <xf numFmtId="165" fontId="1" fillId="3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165" fontId="1" fillId="3" borderId="11" xfId="0" applyNumberFormat="1" applyFont="1" applyFill="1" applyBorder="1" applyAlignment="1" applyProtection="1">
      <alignment horizontal="center" vertical="center"/>
      <protection locked="0"/>
    </xf>
    <xf numFmtId="9" fontId="0" fillId="3" borderId="5" xfId="0" applyNumberForma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2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88"/>
  <sheetViews>
    <sheetView tabSelected="1" topLeftCell="A62" zoomScale="118" zoomScaleNormal="118" workbookViewId="0">
      <selection activeCell="D23" sqref="D23:H30"/>
    </sheetView>
  </sheetViews>
  <sheetFormatPr defaultRowHeight="15" x14ac:dyDescent="0.25"/>
  <cols>
    <col min="1" max="1" width="9.140625" style="18"/>
    <col min="2" max="2" width="31.28515625" style="18" bestFit="1" customWidth="1"/>
    <col min="3" max="3" width="53.7109375" style="18" customWidth="1"/>
    <col min="4" max="4" width="12.7109375" style="18" customWidth="1"/>
    <col min="5" max="5" width="21.28515625" style="18" customWidth="1"/>
    <col min="6" max="6" width="20.140625" style="18" customWidth="1"/>
    <col min="7" max="7" width="14.140625" style="18" customWidth="1"/>
    <col min="8" max="8" width="20.5703125" style="18" customWidth="1"/>
    <col min="9" max="16384" width="9.140625" style="18"/>
  </cols>
  <sheetData>
    <row r="2" spans="2:11" x14ac:dyDescent="0.25">
      <c r="B2" s="17" t="s">
        <v>69</v>
      </c>
    </row>
    <row r="3" spans="2:11" ht="15.75" thickBot="1" x14ac:dyDescent="0.3"/>
    <row r="4" spans="2:11" ht="15.75" thickBot="1" x14ac:dyDescent="0.3">
      <c r="B4" s="1" t="s">
        <v>3</v>
      </c>
      <c r="C4" s="43" t="s">
        <v>4</v>
      </c>
      <c r="D4" s="2"/>
    </row>
    <row r="5" spans="2:11" s="17" customFormat="1" ht="20.100000000000001" customHeight="1" thickBot="1" x14ac:dyDescent="0.3">
      <c r="B5" s="3" t="s">
        <v>0</v>
      </c>
      <c r="C5" s="1" t="s">
        <v>1</v>
      </c>
      <c r="D5" s="4" t="s">
        <v>2</v>
      </c>
      <c r="E5" s="34" t="s">
        <v>99</v>
      </c>
      <c r="F5" s="33" t="s">
        <v>100</v>
      </c>
      <c r="G5" s="34" t="s">
        <v>101</v>
      </c>
      <c r="H5" s="33" t="s">
        <v>97</v>
      </c>
    </row>
    <row r="6" spans="2:11" ht="20.100000000000001" customHeight="1" x14ac:dyDescent="0.25">
      <c r="B6" s="5" t="s">
        <v>5</v>
      </c>
      <c r="C6" s="5" t="s">
        <v>6</v>
      </c>
      <c r="D6" s="65">
        <v>10</v>
      </c>
      <c r="E6" s="66">
        <v>0</v>
      </c>
      <c r="F6" s="67">
        <f>D6*E6</f>
        <v>0</v>
      </c>
      <c r="G6" s="68">
        <v>0.23</v>
      </c>
      <c r="H6" s="67">
        <f t="shared" ref="H6:H14" si="0">F6+(G6*F6)</f>
        <v>0</v>
      </c>
      <c r="J6" s="23"/>
    </row>
    <row r="7" spans="2:11" ht="20.100000000000001" customHeight="1" x14ac:dyDescent="0.25">
      <c r="B7" s="6" t="s">
        <v>8</v>
      </c>
      <c r="C7" s="2" t="s">
        <v>9</v>
      </c>
      <c r="D7" s="13">
        <v>180</v>
      </c>
      <c r="E7" s="66">
        <v>0</v>
      </c>
      <c r="F7" s="67">
        <f t="shared" ref="F7:F14" si="1">D7*E7</f>
        <v>0</v>
      </c>
      <c r="G7" s="68">
        <v>0.23</v>
      </c>
      <c r="H7" s="67">
        <f t="shared" si="0"/>
        <v>0</v>
      </c>
    </row>
    <row r="8" spans="2:11" ht="20.100000000000001" customHeight="1" x14ac:dyDescent="0.25">
      <c r="B8" s="6" t="s">
        <v>10</v>
      </c>
      <c r="C8" s="6" t="s">
        <v>11</v>
      </c>
      <c r="D8" s="13">
        <v>48</v>
      </c>
      <c r="E8" s="66">
        <v>0</v>
      </c>
      <c r="F8" s="67">
        <f t="shared" si="1"/>
        <v>0</v>
      </c>
      <c r="G8" s="68">
        <v>0.23</v>
      </c>
      <c r="H8" s="67">
        <f t="shared" si="0"/>
        <v>0</v>
      </c>
      <c r="K8" s="23"/>
    </row>
    <row r="9" spans="2:11" ht="20.100000000000001" customHeight="1" x14ac:dyDescent="0.25">
      <c r="B9" s="6" t="s">
        <v>12</v>
      </c>
      <c r="C9" s="6" t="s">
        <v>13</v>
      </c>
      <c r="D9" s="13">
        <v>74</v>
      </c>
      <c r="E9" s="66">
        <v>0</v>
      </c>
      <c r="F9" s="67">
        <f t="shared" si="1"/>
        <v>0</v>
      </c>
      <c r="G9" s="68">
        <v>0.23</v>
      </c>
      <c r="H9" s="67">
        <f t="shared" si="0"/>
        <v>0</v>
      </c>
    </row>
    <row r="10" spans="2:11" ht="20.100000000000001" customHeight="1" x14ac:dyDescent="0.25">
      <c r="B10" s="6" t="s">
        <v>14</v>
      </c>
      <c r="C10" s="6" t="s">
        <v>13</v>
      </c>
      <c r="D10" s="13">
        <v>250</v>
      </c>
      <c r="E10" s="66">
        <v>0</v>
      </c>
      <c r="F10" s="67">
        <f t="shared" si="1"/>
        <v>0</v>
      </c>
      <c r="G10" s="68">
        <v>0.23</v>
      </c>
      <c r="H10" s="67">
        <f t="shared" si="0"/>
        <v>0</v>
      </c>
    </row>
    <row r="11" spans="2:11" ht="20.100000000000001" customHeight="1" x14ac:dyDescent="0.25">
      <c r="B11" s="6" t="s">
        <v>7</v>
      </c>
      <c r="C11" s="6" t="s">
        <v>15</v>
      </c>
      <c r="D11" s="13">
        <v>233</v>
      </c>
      <c r="E11" s="66">
        <v>0</v>
      </c>
      <c r="F11" s="67">
        <f t="shared" si="1"/>
        <v>0</v>
      </c>
      <c r="G11" s="68">
        <v>0.23</v>
      </c>
      <c r="H11" s="67">
        <f t="shared" si="0"/>
        <v>0</v>
      </c>
    </row>
    <row r="12" spans="2:11" ht="20.100000000000001" customHeight="1" x14ac:dyDescent="0.25">
      <c r="B12" s="6" t="s">
        <v>7</v>
      </c>
      <c r="C12" s="6" t="s">
        <v>16</v>
      </c>
      <c r="D12" s="13">
        <v>11</v>
      </c>
      <c r="E12" s="66">
        <v>0</v>
      </c>
      <c r="F12" s="67">
        <f t="shared" si="1"/>
        <v>0</v>
      </c>
      <c r="G12" s="68">
        <v>0.23</v>
      </c>
      <c r="H12" s="67">
        <f t="shared" si="0"/>
        <v>0</v>
      </c>
    </row>
    <row r="13" spans="2:11" ht="20.100000000000001" customHeight="1" x14ac:dyDescent="0.25">
      <c r="B13" s="6" t="s">
        <v>7</v>
      </c>
      <c r="C13" s="6" t="s">
        <v>17</v>
      </c>
      <c r="D13" s="13">
        <v>70</v>
      </c>
      <c r="E13" s="66">
        <v>0</v>
      </c>
      <c r="F13" s="67">
        <f t="shared" si="1"/>
        <v>0</v>
      </c>
      <c r="G13" s="68">
        <v>0.23</v>
      </c>
      <c r="H13" s="67">
        <f t="shared" si="0"/>
        <v>0</v>
      </c>
    </row>
    <row r="14" spans="2:11" ht="20.100000000000001" customHeight="1" thickBot="1" x14ac:dyDescent="0.3">
      <c r="B14" s="6" t="s">
        <v>7</v>
      </c>
      <c r="C14" s="6" t="s">
        <v>18</v>
      </c>
      <c r="D14" s="14">
        <v>5</v>
      </c>
      <c r="E14" s="66">
        <v>0</v>
      </c>
      <c r="F14" s="67">
        <f t="shared" si="1"/>
        <v>0</v>
      </c>
      <c r="G14" s="68">
        <v>0.23</v>
      </c>
      <c r="H14" s="67">
        <f t="shared" si="0"/>
        <v>0</v>
      </c>
    </row>
    <row r="15" spans="2:11" ht="20.100000000000001" customHeight="1" thickBot="1" x14ac:dyDescent="0.3">
      <c r="B15" s="2"/>
      <c r="C15" s="2"/>
      <c r="D15" s="30"/>
      <c r="E15" s="47" t="s">
        <v>98</v>
      </c>
      <c r="F15" s="58">
        <f>SUM(F6:F14)</f>
        <v>0</v>
      </c>
      <c r="G15" s="57"/>
      <c r="H15" s="58">
        <f>SUM(H6:H14)</f>
        <v>0</v>
      </c>
    </row>
    <row r="16" spans="2:11" ht="20.100000000000001" customHeight="1" thickBot="1" x14ac:dyDescent="0.3">
      <c r="B16" s="1" t="s">
        <v>3</v>
      </c>
      <c r="C16" s="44" t="s">
        <v>19</v>
      </c>
      <c r="D16" s="7"/>
      <c r="E16" s="59"/>
      <c r="F16" s="60"/>
      <c r="G16" s="61"/>
      <c r="H16" s="60"/>
    </row>
    <row r="17" spans="2:8" ht="20.100000000000001" customHeight="1" thickBot="1" x14ac:dyDescent="0.3">
      <c r="B17" s="3" t="s">
        <v>0</v>
      </c>
      <c r="C17" s="1" t="s">
        <v>1</v>
      </c>
      <c r="D17" s="4" t="s">
        <v>2</v>
      </c>
      <c r="E17" s="20" t="s">
        <v>99</v>
      </c>
      <c r="F17" s="21" t="s">
        <v>100</v>
      </c>
      <c r="G17" s="34" t="s">
        <v>101</v>
      </c>
      <c r="H17" s="33" t="s">
        <v>97</v>
      </c>
    </row>
    <row r="18" spans="2:8" ht="20.100000000000001" customHeight="1" x14ac:dyDescent="0.25">
      <c r="B18" s="5" t="s">
        <v>20</v>
      </c>
      <c r="C18" s="5" t="s">
        <v>21</v>
      </c>
      <c r="D18" s="65">
        <v>36</v>
      </c>
      <c r="E18" s="69">
        <v>0</v>
      </c>
      <c r="F18" s="69">
        <f>D18*E18</f>
        <v>0</v>
      </c>
      <c r="G18" s="68">
        <v>0.23</v>
      </c>
      <c r="H18" s="69">
        <f>F18+(G18*F18)</f>
        <v>0</v>
      </c>
    </row>
    <row r="19" spans="2:8" ht="20.100000000000001" customHeight="1" thickBot="1" x14ac:dyDescent="0.3">
      <c r="B19" s="6" t="s">
        <v>22</v>
      </c>
      <c r="C19" s="6" t="s">
        <v>23</v>
      </c>
      <c r="D19" s="14">
        <v>41</v>
      </c>
      <c r="E19" s="69">
        <v>0</v>
      </c>
      <c r="F19" s="69">
        <f t="shared" ref="F19" si="2">D19*E19</f>
        <v>0</v>
      </c>
      <c r="G19" s="68">
        <v>0.23</v>
      </c>
      <c r="H19" s="69">
        <f>F19+(G19*F19)</f>
        <v>0</v>
      </c>
    </row>
    <row r="20" spans="2:8" ht="15.75" thickBot="1" x14ac:dyDescent="0.3">
      <c r="B20" s="2"/>
      <c r="C20" s="2"/>
      <c r="D20" s="70"/>
      <c r="E20" s="71" t="s">
        <v>98</v>
      </c>
      <c r="F20" s="72">
        <f>SUM(F18:F19)</f>
        <v>0</v>
      </c>
      <c r="G20" s="73"/>
      <c r="H20" s="72">
        <f>SUM(H18:H19)</f>
        <v>0</v>
      </c>
    </row>
    <row r="21" spans="2:8" ht="15.75" thickBot="1" x14ac:dyDescent="0.3">
      <c r="B21" s="1" t="s">
        <v>3</v>
      </c>
      <c r="C21" s="45" t="s">
        <v>29</v>
      </c>
      <c r="D21" s="7"/>
      <c r="E21" s="51"/>
      <c r="F21" s="51"/>
      <c r="G21" s="56"/>
      <c r="H21" s="52"/>
    </row>
    <row r="22" spans="2:8" ht="15.75" thickBot="1" x14ac:dyDescent="0.3">
      <c r="B22" s="3" t="s">
        <v>0</v>
      </c>
      <c r="C22" s="1" t="s">
        <v>1</v>
      </c>
      <c r="D22" s="4" t="s">
        <v>2</v>
      </c>
      <c r="E22" s="20" t="s">
        <v>99</v>
      </c>
      <c r="F22" s="19" t="s">
        <v>100</v>
      </c>
      <c r="G22" s="32" t="s">
        <v>101</v>
      </c>
      <c r="H22" s="21" t="s">
        <v>97</v>
      </c>
    </row>
    <row r="23" spans="2:8" x14ac:dyDescent="0.25">
      <c r="B23" s="8" t="s">
        <v>30</v>
      </c>
      <c r="C23" s="9" t="s">
        <v>31</v>
      </c>
      <c r="D23" s="65">
        <v>53</v>
      </c>
      <c r="E23" s="69">
        <v>0</v>
      </c>
      <c r="F23" s="69">
        <f>D23*E23</f>
        <v>0</v>
      </c>
      <c r="G23" s="68">
        <v>0.23</v>
      </c>
      <c r="H23" s="69">
        <f>F23+(G23*F23)</f>
        <v>0</v>
      </c>
    </row>
    <row r="24" spans="2:8" x14ac:dyDescent="0.25">
      <c r="B24" s="6" t="s">
        <v>32</v>
      </c>
      <c r="C24" s="6" t="s">
        <v>33</v>
      </c>
      <c r="D24" s="13">
        <v>27</v>
      </c>
      <c r="E24" s="69">
        <v>0</v>
      </c>
      <c r="F24" s="69">
        <f t="shared" ref="F24:F29" si="3">D24*E24</f>
        <v>0</v>
      </c>
      <c r="G24" s="68">
        <v>0.23</v>
      </c>
      <c r="H24" s="69">
        <f t="shared" ref="H24:H29" si="4">F24+(G24*F24)</f>
        <v>0</v>
      </c>
    </row>
    <row r="25" spans="2:8" x14ac:dyDescent="0.25">
      <c r="B25" s="6" t="s">
        <v>32</v>
      </c>
      <c r="C25" s="6" t="s">
        <v>34</v>
      </c>
      <c r="D25" s="13">
        <v>8</v>
      </c>
      <c r="E25" s="69">
        <v>0</v>
      </c>
      <c r="F25" s="69">
        <f t="shared" si="3"/>
        <v>0</v>
      </c>
      <c r="G25" s="68">
        <v>0.23</v>
      </c>
      <c r="H25" s="69">
        <f t="shared" si="4"/>
        <v>0</v>
      </c>
    </row>
    <row r="26" spans="2:8" x14ac:dyDescent="0.25">
      <c r="B26" s="6" t="s">
        <v>32</v>
      </c>
      <c r="C26" s="6" t="s">
        <v>35</v>
      </c>
      <c r="D26" s="13">
        <v>8</v>
      </c>
      <c r="E26" s="69">
        <v>0</v>
      </c>
      <c r="F26" s="69">
        <f t="shared" si="3"/>
        <v>0</v>
      </c>
      <c r="G26" s="68">
        <v>0.23</v>
      </c>
      <c r="H26" s="69">
        <f t="shared" si="4"/>
        <v>0</v>
      </c>
    </row>
    <row r="27" spans="2:8" ht="30" x14ac:dyDescent="0.25">
      <c r="B27" s="10" t="s">
        <v>36</v>
      </c>
      <c r="C27" s="11" t="s">
        <v>37</v>
      </c>
      <c r="D27" s="13">
        <v>4</v>
      </c>
      <c r="E27" s="69">
        <v>0</v>
      </c>
      <c r="F27" s="69">
        <f t="shared" si="3"/>
        <v>0</v>
      </c>
      <c r="G27" s="68">
        <v>0.23</v>
      </c>
      <c r="H27" s="69">
        <f t="shared" si="4"/>
        <v>0</v>
      </c>
    </row>
    <row r="28" spans="2:8" ht="30" x14ac:dyDescent="0.25">
      <c r="B28" s="6" t="s">
        <v>41</v>
      </c>
      <c r="C28" s="12" t="s">
        <v>42</v>
      </c>
      <c r="D28" s="13">
        <v>1</v>
      </c>
      <c r="E28" s="69">
        <v>0</v>
      </c>
      <c r="F28" s="69">
        <f t="shared" si="3"/>
        <v>0</v>
      </c>
      <c r="G28" s="68">
        <v>0.23</v>
      </c>
      <c r="H28" s="69">
        <f t="shared" si="4"/>
        <v>0</v>
      </c>
    </row>
    <row r="29" spans="2:8" ht="30.75" thickBot="1" x14ac:dyDescent="0.3">
      <c r="B29" s="6" t="s">
        <v>41</v>
      </c>
      <c r="C29" s="12" t="s">
        <v>43</v>
      </c>
      <c r="D29" s="14">
        <v>7</v>
      </c>
      <c r="E29" s="69">
        <v>0</v>
      </c>
      <c r="F29" s="69">
        <f t="shared" si="3"/>
        <v>0</v>
      </c>
      <c r="G29" s="68">
        <v>0.23</v>
      </c>
      <c r="H29" s="69">
        <f t="shared" si="4"/>
        <v>0</v>
      </c>
    </row>
    <row r="30" spans="2:8" ht="15.75" thickBot="1" x14ac:dyDescent="0.3">
      <c r="B30" s="2"/>
      <c r="C30" s="2"/>
      <c r="D30" s="70"/>
      <c r="E30" s="71" t="s">
        <v>98</v>
      </c>
      <c r="F30" s="74">
        <f>SUM(F23:F29)</f>
        <v>0</v>
      </c>
      <c r="G30" s="75"/>
      <c r="H30" s="72">
        <f>SUM(H23:H29)</f>
        <v>0</v>
      </c>
    </row>
    <row r="31" spans="2:8" ht="15.75" thickBot="1" x14ac:dyDescent="0.3">
      <c r="B31" s="1" t="s">
        <v>3</v>
      </c>
      <c r="C31" s="46" t="s">
        <v>24</v>
      </c>
      <c r="D31" s="7"/>
      <c r="E31" s="51"/>
      <c r="F31" s="51"/>
      <c r="G31" s="51"/>
      <c r="H31" s="52"/>
    </row>
    <row r="32" spans="2:8" ht="15.75" thickBot="1" x14ac:dyDescent="0.3">
      <c r="B32" s="3" t="s">
        <v>0</v>
      </c>
      <c r="C32" s="1" t="s">
        <v>1</v>
      </c>
      <c r="D32" s="4" t="s">
        <v>2</v>
      </c>
      <c r="E32" s="20" t="s">
        <v>99</v>
      </c>
      <c r="F32" s="19" t="s">
        <v>100</v>
      </c>
      <c r="G32" s="19" t="s">
        <v>101</v>
      </c>
      <c r="H32" s="21" t="s">
        <v>97</v>
      </c>
    </row>
    <row r="33" spans="2:8" x14ac:dyDescent="0.25">
      <c r="B33" s="6" t="s">
        <v>88</v>
      </c>
      <c r="C33" s="6" t="s">
        <v>78</v>
      </c>
      <c r="D33" s="13">
        <v>1</v>
      </c>
      <c r="E33" s="31">
        <v>0</v>
      </c>
      <c r="F33" s="31">
        <f>D33*E33</f>
        <v>0</v>
      </c>
      <c r="G33" s="27">
        <v>0.23</v>
      </c>
      <c r="H33" s="31">
        <f>F33+(G33*F33)</f>
        <v>0</v>
      </c>
    </row>
    <row r="34" spans="2:8" x14ac:dyDescent="0.25">
      <c r="B34" s="6" t="s">
        <v>70</v>
      </c>
      <c r="C34" s="6" t="s">
        <v>77</v>
      </c>
      <c r="D34" s="13">
        <v>43</v>
      </c>
      <c r="E34" s="31">
        <v>0</v>
      </c>
      <c r="F34" s="31">
        <f t="shared" ref="F34:F40" si="5">D34*E34</f>
        <v>0</v>
      </c>
      <c r="G34" s="27">
        <v>0.23</v>
      </c>
      <c r="H34" s="31">
        <f t="shared" ref="H34:H40" si="6">F34+(G34*F34)</f>
        <v>0</v>
      </c>
    </row>
    <row r="35" spans="2:8" x14ac:dyDescent="0.25">
      <c r="B35" s="6" t="s">
        <v>71</v>
      </c>
      <c r="C35" s="6" t="s">
        <v>79</v>
      </c>
      <c r="D35" s="13">
        <v>14</v>
      </c>
      <c r="E35" s="31">
        <v>0</v>
      </c>
      <c r="F35" s="31">
        <f t="shared" si="5"/>
        <v>0</v>
      </c>
      <c r="G35" s="27">
        <v>0.23</v>
      </c>
      <c r="H35" s="31">
        <f t="shared" si="6"/>
        <v>0</v>
      </c>
    </row>
    <row r="36" spans="2:8" x14ac:dyDescent="0.25">
      <c r="B36" s="6" t="s">
        <v>72</v>
      </c>
      <c r="C36" s="6" t="s">
        <v>80</v>
      </c>
      <c r="D36" s="13">
        <v>42</v>
      </c>
      <c r="E36" s="31">
        <v>0</v>
      </c>
      <c r="F36" s="31">
        <f t="shared" si="5"/>
        <v>0</v>
      </c>
      <c r="G36" s="27">
        <v>0.23</v>
      </c>
      <c r="H36" s="31">
        <f t="shared" si="6"/>
        <v>0</v>
      </c>
    </row>
    <row r="37" spans="2:8" x14ac:dyDescent="0.25">
      <c r="B37" s="6" t="s">
        <v>73</v>
      </c>
      <c r="C37" s="6" t="s">
        <v>81</v>
      </c>
      <c r="D37" s="13">
        <v>5</v>
      </c>
      <c r="E37" s="31">
        <v>0</v>
      </c>
      <c r="F37" s="31">
        <f t="shared" si="5"/>
        <v>0</v>
      </c>
      <c r="G37" s="27">
        <v>0.23</v>
      </c>
      <c r="H37" s="31">
        <f t="shared" si="6"/>
        <v>0</v>
      </c>
    </row>
    <row r="38" spans="2:8" x14ac:dyDescent="0.25">
      <c r="B38" s="6" t="s">
        <v>85</v>
      </c>
      <c r="C38" s="6" t="s">
        <v>82</v>
      </c>
      <c r="D38" s="13">
        <v>57</v>
      </c>
      <c r="E38" s="31">
        <v>0</v>
      </c>
      <c r="F38" s="31">
        <f t="shared" si="5"/>
        <v>0</v>
      </c>
      <c r="G38" s="27">
        <v>0.23</v>
      </c>
      <c r="H38" s="31">
        <f t="shared" si="6"/>
        <v>0</v>
      </c>
    </row>
    <row r="39" spans="2:8" x14ac:dyDescent="0.25">
      <c r="B39" s="6" t="s">
        <v>86</v>
      </c>
      <c r="C39" s="6" t="s">
        <v>83</v>
      </c>
      <c r="D39" s="13">
        <v>12</v>
      </c>
      <c r="E39" s="31">
        <v>0</v>
      </c>
      <c r="F39" s="31">
        <f t="shared" si="5"/>
        <v>0</v>
      </c>
      <c r="G39" s="27">
        <v>0.23</v>
      </c>
      <c r="H39" s="31">
        <f t="shared" si="6"/>
        <v>0</v>
      </c>
    </row>
    <row r="40" spans="2:8" ht="15.75" thickBot="1" x14ac:dyDescent="0.3">
      <c r="B40" s="6" t="s">
        <v>87</v>
      </c>
      <c r="C40" s="6" t="s">
        <v>84</v>
      </c>
      <c r="D40" s="14">
        <v>1</v>
      </c>
      <c r="E40" s="31">
        <v>0</v>
      </c>
      <c r="F40" s="31">
        <f t="shared" si="5"/>
        <v>0</v>
      </c>
      <c r="G40" s="27">
        <v>0.23</v>
      </c>
      <c r="H40" s="31">
        <f t="shared" si="6"/>
        <v>0</v>
      </c>
    </row>
    <row r="41" spans="2:8" ht="15.75" thickBot="1" x14ac:dyDescent="0.3">
      <c r="B41" s="2"/>
      <c r="C41" s="2"/>
      <c r="D41" s="30"/>
      <c r="E41" s="47" t="s">
        <v>98</v>
      </c>
      <c r="F41" s="50">
        <f>SUM(F33:F40)</f>
        <v>0</v>
      </c>
      <c r="G41" s="49"/>
      <c r="H41" s="50">
        <f>SUM(H33:H40)</f>
        <v>0</v>
      </c>
    </row>
    <row r="42" spans="2:8" ht="15.75" thickBot="1" x14ac:dyDescent="0.3">
      <c r="B42" s="1" t="s">
        <v>3</v>
      </c>
      <c r="C42" s="46" t="s">
        <v>27</v>
      </c>
      <c r="D42" s="7"/>
      <c r="E42" s="51"/>
      <c r="F42" s="51"/>
      <c r="G42" s="56"/>
      <c r="H42" s="52"/>
    </row>
    <row r="43" spans="2:8" ht="15.75" thickBot="1" x14ac:dyDescent="0.3">
      <c r="B43" s="3" t="s">
        <v>0</v>
      </c>
      <c r="C43" s="1" t="s">
        <v>1</v>
      </c>
      <c r="D43" s="4" t="s">
        <v>2</v>
      </c>
      <c r="E43" s="34" t="s">
        <v>99</v>
      </c>
      <c r="F43" s="33" t="s">
        <v>100</v>
      </c>
      <c r="G43" s="33" t="s">
        <v>101</v>
      </c>
      <c r="H43" s="33" t="s">
        <v>97</v>
      </c>
    </row>
    <row r="44" spans="2:8" x14ac:dyDescent="0.25">
      <c r="B44" s="6" t="s">
        <v>76</v>
      </c>
      <c r="C44" s="6" t="s">
        <v>78</v>
      </c>
      <c r="D44" s="13">
        <v>1</v>
      </c>
      <c r="E44" s="31">
        <v>0</v>
      </c>
      <c r="F44" s="31">
        <f>D44*E44</f>
        <v>0</v>
      </c>
      <c r="G44" s="27">
        <v>0.23</v>
      </c>
      <c r="H44" s="31">
        <f>F44+(G44*F44)</f>
        <v>0</v>
      </c>
    </row>
    <row r="45" spans="2:8" x14ac:dyDescent="0.25">
      <c r="B45" s="6" t="s">
        <v>70</v>
      </c>
      <c r="C45" s="6" t="s">
        <v>77</v>
      </c>
      <c r="D45" s="13">
        <v>18</v>
      </c>
      <c r="E45" s="31">
        <v>0</v>
      </c>
      <c r="F45" s="31">
        <f t="shared" ref="F45:F51" si="7">D45*E45</f>
        <v>0</v>
      </c>
      <c r="G45" s="27">
        <v>0.23</v>
      </c>
      <c r="H45" s="31">
        <f t="shared" ref="H45:H51" si="8">F45+(G45*F45)</f>
        <v>0</v>
      </c>
    </row>
    <row r="46" spans="2:8" x14ac:dyDescent="0.25">
      <c r="B46" s="6" t="s">
        <v>71</v>
      </c>
      <c r="C46" s="6" t="s">
        <v>91</v>
      </c>
      <c r="D46" s="13">
        <v>16</v>
      </c>
      <c r="E46" s="31">
        <v>0</v>
      </c>
      <c r="F46" s="31">
        <f t="shared" si="7"/>
        <v>0</v>
      </c>
      <c r="G46" s="27">
        <v>0.23</v>
      </c>
      <c r="H46" s="31">
        <f t="shared" si="8"/>
        <v>0</v>
      </c>
    </row>
    <row r="47" spans="2:8" x14ac:dyDescent="0.25">
      <c r="B47" s="6" t="s">
        <v>72</v>
      </c>
      <c r="C47" s="6" t="s">
        <v>80</v>
      </c>
      <c r="D47" s="13">
        <v>14</v>
      </c>
      <c r="E47" s="31">
        <v>0</v>
      </c>
      <c r="F47" s="31">
        <f t="shared" si="7"/>
        <v>0</v>
      </c>
      <c r="G47" s="27">
        <v>0.23</v>
      </c>
      <c r="H47" s="31">
        <f t="shared" si="8"/>
        <v>0</v>
      </c>
    </row>
    <row r="48" spans="2:8" x14ac:dyDescent="0.25">
      <c r="B48" s="6" t="s">
        <v>89</v>
      </c>
      <c r="C48" s="6" t="s">
        <v>90</v>
      </c>
      <c r="D48" s="13">
        <v>4</v>
      </c>
      <c r="E48" s="31">
        <v>0</v>
      </c>
      <c r="F48" s="31">
        <f t="shared" si="7"/>
        <v>0</v>
      </c>
      <c r="G48" s="27">
        <v>0.23</v>
      </c>
      <c r="H48" s="31">
        <f t="shared" si="8"/>
        <v>0</v>
      </c>
    </row>
    <row r="49" spans="2:8" x14ac:dyDescent="0.25">
      <c r="B49" s="6" t="s">
        <v>73</v>
      </c>
      <c r="C49" s="6" t="s">
        <v>81</v>
      </c>
      <c r="D49" s="13">
        <v>3</v>
      </c>
      <c r="E49" s="31">
        <v>0</v>
      </c>
      <c r="F49" s="31">
        <f t="shared" si="7"/>
        <v>0</v>
      </c>
      <c r="G49" s="27">
        <v>0.23</v>
      </c>
      <c r="H49" s="31">
        <f t="shared" si="8"/>
        <v>0</v>
      </c>
    </row>
    <row r="50" spans="2:8" x14ac:dyDescent="0.25">
      <c r="B50" s="6" t="s">
        <v>74</v>
      </c>
      <c r="C50" s="6" t="s">
        <v>82</v>
      </c>
      <c r="D50" s="13">
        <v>29</v>
      </c>
      <c r="E50" s="31">
        <v>0</v>
      </c>
      <c r="F50" s="31">
        <f t="shared" si="7"/>
        <v>0</v>
      </c>
      <c r="G50" s="27">
        <v>0.23</v>
      </c>
      <c r="H50" s="31">
        <f t="shared" si="8"/>
        <v>0</v>
      </c>
    </row>
    <row r="51" spans="2:8" ht="15.75" thickBot="1" x14ac:dyDescent="0.3">
      <c r="B51" s="6" t="s">
        <v>75</v>
      </c>
      <c r="C51" s="6" t="s">
        <v>83</v>
      </c>
      <c r="D51" s="14">
        <v>12</v>
      </c>
      <c r="E51" s="31">
        <v>0</v>
      </c>
      <c r="F51" s="31">
        <f t="shared" si="7"/>
        <v>0</v>
      </c>
      <c r="G51" s="27">
        <v>0.23</v>
      </c>
      <c r="H51" s="31">
        <f t="shared" si="8"/>
        <v>0</v>
      </c>
    </row>
    <row r="52" spans="2:8" ht="15.75" thickBot="1" x14ac:dyDescent="0.3">
      <c r="B52" s="2"/>
      <c r="C52" s="2"/>
      <c r="D52" s="30"/>
      <c r="E52" s="47" t="s">
        <v>98</v>
      </c>
      <c r="F52" s="48">
        <f>SUM(F44:F51)</f>
        <v>0</v>
      </c>
      <c r="G52" s="49"/>
      <c r="H52" s="50">
        <f>SUM(H44:H51)</f>
        <v>0</v>
      </c>
    </row>
    <row r="53" spans="2:8" ht="15.75" thickBot="1" x14ac:dyDescent="0.3">
      <c r="B53" s="1" t="s">
        <v>3</v>
      </c>
      <c r="C53" s="46" t="s">
        <v>28</v>
      </c>
      <c r="D53" s="7"/>
      <c r="E53" s="51"/>
      <c r="F53" s="51"/>
      <c r="G53" s="51"/>
      <c r="H53" s="52"/>
    </row>
    <row r="54" spans="2:8" ht="15.75" thickBot="1" x14ac:dyDescent="0.3">
      <c r="B54" s="3" t="s">
        <v>0</v>
      </c>
      <c r="C54" s="1" t="s">
        <v>1</v>
      </c>
      <c r="D54" s="4" t="s">
        <v>2</v>
      </c>
      <c r="E54" s="34" t="s">
        <v>99</v>
      </c>
      <c r="F54" s="33" t="s">
        <v>100</v>
      </c>
      <c r="G54" s="33" t="s">
        <v>101</v>
      </c>
      <c r="H54" s="33" t="s">
        <v>97</v>
      </c>
    </row>
    <row r="55" spans="2:8" x14ac:dyDescent="0.25">
      <c r="B55" s="6" t="s">
        <v>26</v>
      </c>
      <c r="C55" s="6" t="s">
        <v>92</v>
      </c>
      <c r="D55" s="28">
        <v>45</v>
      </c>
      <c r="E55" s="31">
        <v>0</v>
      </c>
      <c r="F55" s="31">
        <f>D55*E55</f>
        <v>0</v>
      </c>
      <c r="G55" s="27">
        <v>0.23</v>
      </c>
      <c r="H55" s="31">
        <f>F55+(G55*F55)</f>
        <v>0</v>
      </c>
    </row>
    <row r="56" spans="2:8" x14ac:dyDescent="0.25">
      <c r="B56" s="6" t="s">
        <v>26</v>
      </c>
      <c r="C56" s="6" t="s">
        <v>93</v>
      </c>
      <c r="D56" s="28">
        <v>2</v>
      </c>
      <c r="E56" s="31">
        <v>0</v>
      </c>
      <c r="F56" s="31">
        <f t="shared" ref="F56:F59" si="9">D56*E56</f>
        <v>0</v>
      </c>
      <c r="G56" s="27">
        <v>0.23</v>
      </c>
      <c r="H56" s="31">
        <f t="shared" ref="H56:H59" si="10">F56+(G56*F56)</f>
        <v>0</v>
      </c>
    </row>
    <row r="57" spans="2:8" x14ac:dyDescent="0.25">
      <c r="B57" s="15" t="s">
        <v>25</v>
      </c>
      <c r="C57" s="15" t="s">
        <v>94</v>
      </c>
      <c r="D57" s="41">
        <v>13</v>
      </c>
      <c r="E57" s="31">
        <v>0</v>
      </c>
      <c r="F57" s="31">
        <f t="shared" si="9"/>
        <v>0</v>
      </c>
      <c r="G57" s="27">
        <v>0.23</v>
      </c>
      <c r="H57" s="31">
        <f t="shared" si="10"/>
        <v>0</v>
      </c>
    </row>
    <row r="58" spans="2:8" x14ac:dyDescent="0.25">
      <c r="B58" s="16" t="s">
        <v>95</v>
      </c>
      <c r="C58" s="16"/>
      <c r="D58" s="41">
        <v>11</v>
      </c>
      <c r="E58" s="31">
        <v>0</v>
      </c>
      <c r="F58" s="31">
        <f t="shared" si="9"/>
        <v>0</v>
      </c>
      <c r="G58" s="27">
        <v>0.23</v>
      </c>
      <c r="H58" s="31">
        <f t="shared" si="10"/>
        <v>0</v>
      </c>
    </row>
    <row r="59" spans="2:8" ht="15.75" thickBot="1" x14ac:dyDescent="0.3">
      <c r="B59" s="15" t="s">
        <v>88</v>
      </c>
      <c r="C59" s="16" t="s">
        <v>96</v>
      </c>
      <c r="D59" s="42">
        <v>1</v>
      </c>
      <c r="E59" s="31">
        <v>0</v>
      </c>
      <c r="F59" s="31">
        <f t="shared" si="9"/>
        <v>0</v>
      </c>
      <c r="G59" s="27">
        <v>0.23</v>
      </c>
      <c r="H59" s="31">
        <f t="shared" si="10"/>
        <v>0</v>
      </c>
    </row>
    <row r="60" spans="2:8" ht="15.75" thickBot="1" x14ac:dyDescent="0.3">
      <c r="B60" s="2"/>
      <c r="C60" s="2"/>
      <c r="D60" s="30"/>
      <c r="E60" s="47" t="s">
        <v>98</v>
      </c>
      <c r="F60" s="50">
        <f>SUM(F55:F59)</f>
        <v>0</v>
      </c>
      <c r="G60" s="49"/>
      <c r="H60" s="50">
        <f>SUM(H55:H59)</f>
        <v>0</v>
      </c>
    </row>
    <row r="61" spans="2:8" ht="15.75" thickBot="1" x14ac:dyDescent="0.3">
      <c r="B61" s="1" t="s">
        <v>3</v>
      </c>
      <c r="C61" s="46" t="s">
        <v>38</v>
      </c>
      <c r="D61" s="40"/>
      <c r="E61" s="49"/>
      <c r="F61" s="49"/>
      <c r="G61" s="49"/>
      <c r="H61" s="55"/>
    </row>
    <row r="62" spans="2:8" ht="15.75" thickBot="1" x14ac:dyDescent="0.3">
      <c r="B62" s="3" t="s">
        <v>0</v>
      </c>
      <c r="C62" s="1" t="s">
        <v>1</v>
      </c>
      <c r="D62" s="4" t="s">
        <v>2</v>
      </c>
      <c r="E62" s="34" t="s">
        <v>99</v>
      </c>
      <c r="F62" s="33" t="s">
        <v>100</v>
      </c>
      <c r="G62" s="33" t="s">
        <v>101</v>
      </c>
      <c r="H62" s="33" t="s">
        <v>97</v>
      </c>
    </row>
    <row r="63" spans="2:8" x14ac:dyDescent="0.25">
      <c r="B63" s="6"/>
      <c r="C63" s="5" t="s">
        <v>65</v>
      </c>
      <c r="D63" s="26">
        <v>32</v>
      </c>
      <c r="E63" s="31">
        <v>0</v>
      </c>
      <c r="F63" s="31">
        <f>D63*E63</f>
        <v>0</v>
      </c>
      <c r="G63" s="27">
        <v>0.23</v>
      </c>
      <c r="H63" s="31">
        <f>F63+(G63*F63)</f>
        <v>0</v>
      </c>
    </row>
    <row r="64" spans="2:8" x14ac:dyDescent="0.25">
      <c r="B64" s="6"/>
      <c r="C64" s="6" t="s">
        <v>66</v>
      </c>
      <c r="D64" s="28">
        <v>96</v>
      </c>
      <c r="E64" s="31">
        <v>0</v>
      </c>
      <c r="F64" s="31">
        <f t="shared" ref="F64:F66" si="11">D64*E64</f>
        <v>0</v>
      </c>
      <c r="G64" s="27">
        <v>0.23</v>
      </c>
      <c r="H64" s="31">
        <f t="shared" ref="H64:H66" si="12">F64+(G64*F64)</f>
        <v>0</v>
      </c>
    </row>
    <row r="65" spans="2:10" x14ac:dyDescent="0.25">
      <c r="B65" s="6"/>
      <c r="C65" s="6" t="s">
        <v>67</v>
      </c>
      <c r="D65" s="28">
        <v>88</v>
      </c>
      <c r="E65" s="31">
        <v>0</v>
      </c>
      <c r="F65" s="31">
        <f t="shared" si="11"/>
        <v>0</v>
      </c>
      <c r="G65" s="27">
        <v>0.23</v>
      </c>
      <c r="H65" s="31">
        <f t="shared" si="12"/>
        <v>0</v>
      </c>
    </row>
    <row r="66" spans="2:10" ht="15.75" thickBot="1" x14ac:dyDescent="0.3">
      <c r="B66" s="6"/>
      <c r="C66" s="6" t="s">
        <v>68</v>
      </c>
      <c r="D66" s="29">
        <v>38</v>
      </c>
      <c r="E66" s="31">
        <v>0</v>
      </c>
      <c r="F66" s="31">
        <f t="shared" si="11"/>
        <v>0</v>
      </c>
      <c r="G66" s="27">
        <v>0.23</v>
      </c>
      <c r="H66" s="31">
        <f t="shared" si="12"/>
        <v>0</v>
      </c>
    </row>
    <row r="67" spans="2:10" ht="15.75" thickBot="1" x14ac:dyDescent="0.3">
      <c r="B67" s="2"/>
      <c r="C67" s="2"/>
      <c r="D67" s="30"/>
      <c r="E67" s="47" t="s">
        <v>98</v>
      </c>
      <c r="F67" s="50">
        <f>SUM(F63:F66)</f>
        <v>0</v>
      </c>
      <c r="G67" s="49"/>
      <c r="H67" s="50">
        <f>SUM(H63:H66)</f>
        <v>0</v>
      </c>
    </row>
    <row r="68" spans="2:10" ht="15.75" thickBot="1" x14ac:dyDescent="0.3">
      <c r="B68" s="1" t="s">
        <v>3</v>
      </c>
      <c r="C68" s="46" t="s">
        <v>39</v>
      </c>
      <c r="D68" s="40"/>
      <c r="E68" s="49"/>
      <c r="F68" s="49"/>
      <c r="G68" s="49"/>
      <c r="H68" s="55"/>
    </row>
    <row r="69" spans="2:10" ht="15.75" thickBot="1" x14ac:dyDescent="0.3">
      <c r="B69" s="3" t="s">
        <v>0</v>
      </c>
      <c r="C69" s="1" t="s">
        <v>1</v>
      </c>
      <c r="D69" s="3" t="s">
        <v>2</v>
      </c>
      <c r="E69" s="34" t="s">
        <v>99</v>
      </c>
      <c r="F69" s="33" t="s">
        <v>100</v>
      </c>
      <c r="G69" s="34" t="s">
        <v>101</v>
      </c>
      <c r="H69" s="33" t="s">
        <v>97</v>
      </c>
    </row>
    <row r="70" spans="2:10" x14ac:dyDescent="0.25">
      <c r="B70" s="6"/>
      <c r="C70" s="5" t="s">
        <v>58</v>
      </c>
      <c r="D70" s="26">
        <v>22</v>
      </c>
      <c r="E70" s="31">
        <v>0</v>
      </c>
      <c r="F70" s="31">
        <f>D70*E70</f>
        <v>0</v>
      </c>
      <c r="G70" s="27">
        <v>0.23</v>
      </c>
      <c r="H70" s="39">
        <f>F70+(G70*F70)</f>
        <v>0</v>
      </c>
    </row>
    <row r="71" spans="2:10" x14ac:dyDescent="0.25">
      <c r="B71" s="6"/>
      <c r="C71" s="6" t="s">
        <v>59</v>
      </c>
      <c r="D71" s="28">
        <v>2</v>
      </c>
      <c r="E71" s="31">
        <v>0</v>
      </c>
      <c r="F71" s="31">
        <f t="shared" ref="F71:F76" si="13">D71*E71</f>
        <v>0</v>
      </c>
      <c r="G71" s="27">
        <v>0.23</v>
      </c>
      <c r="H71" s="37">
        <f t="shared" ref="H71:H76" si="14">F71+(G71*F71)</f>
        <v>0</v>
      </c>
    </row>
    <row r="72" spans="2:10" x14ac:dyDescent="0.25">
      <c r="B72" s="6"/>
      <c r="C72" s="6" t="s">
        <v>60</v>
      </c>
      <c r="D72" s="28">
        <v>12</v>
      </c>
      <c r="E72" s="31">
        <v>0</v>
      </c>
      <c r="F72" s="31">
        <f t="shared" si="13"/>
        <v>0</v>
      </c>
      <c r="G72" s="27">
        <v>0.23</v>
      </c>
      <c r="H72" s="37">
        <f t="shared" si="14"/>
        <v>0</v>
      </c>
    </row>
    <row r="73" spans="2:10" x14ac:dyDescent="0.25">
      <c r="B73" s="6"/>
      <c r="C73" s="6" t="s">
        <v>61</v>
      </c>
      <c r="D73" s="28">
        <v>4</v>
      </c>
      <c r="E73" s="31">
        <v>0</v>
      </c>
      <c r="F73" s="31">
        <f t="shared" si="13"/>
        <v>0</v>
      </c>
      <c r="G73" s="27">
        <v>0.23</v>
      </c>
      <c r="H73" s="37">
        <f t="shared" si="14"/>
        <v>0</v>
      </c>
    </row>
    <row r="74" spans="2:10" x14ac:dyDescent="0.25">
      <c r="B74" s="6"/>
      <c r="C74" s="6" t="s">
        <v>62</v>
      </c>
      <c r="D74" s="28">
        <v>8</v>
      </c>
      <c r="E74" s="31">
        <v>0</v>
      </c>
      <c r="F74" s="31">
        <f t="shared" si="13"/>
        <v>0</v>
      </c>
      <c r="G74" s="27">
        <v>0.23</v>
      </c>
      <c r="H74" s="37">
        <f t="shared" si="14"/>
        <v>0</v>
      </c>
    </row>
    <row r="75" spans="2:10" x14ac:dyDescent="0.25">
      <c r="B75" s="6"/>
      <c r="C75" s="6" t="s">
        <v>63</v>
      </c>
      <c r="D75" s="28">
        <v>23</v>
      </c>
      <c r="E75" s="31">
        <v>0</v>
      </c>
      <c r="F75" s="31">
        <f t="shared" si="13"/>
        <v>0</v>
      </c>
      <c r="G75" s="27">
        <v>0.23</v>
      </c>
      <c r="H75" s="37">
        <f t="shared" si="14"/>
        <v>0</v>
      </c>
    </row>
    <row r="76" spans="2:10" ht="15.75" thickBot="1" x14ac:dyDescent="0.3">
      <c r="B76" s="6"/>
      <c r="C76" s="6" t="s">
        <v>64</v>
      </c>
      <c r="D76" s="29">
        <v>18</v>
      </c>
      <c r="E76" s="31">
        <v>0</v>
      </c>
      <c r="F76" s="31">
        <f t="shared" si="13"/>
        <v>0</v>
      </c>
      <c r="G76" s="27">
        <v>0.23</v>
      </c>
      <c r="H76" s="37">
        <f t="shared" si="14"/>
        <v>0</v>
      </c>
    </row>
    <row r="77" spans="2:10" ht="15.75" thickBot="1" x14ac:dyDescent="0.3">
      <c r="B77" s="2"/>
      <c r="C77" s="2"/>
      <c r="D77" s="30"/>
      <c r="E77" s="47" t="s">
        <v>98</v>
      </c>
      <c r="F77" s="48">
        <f>SUM(F70:F76)</f>
        <v>0</v>
      </c>
      <c r="G77" s="49"/>
      <c r="H77" s="50">
        <f>SUM(H70:H76)</f>
        <v>0</v>
      </c>
    </row>
    <row r="78" spans="2:10" ht="15.75" thickBot="1" x14ac:dyDescent="0.3">
      <c r="B78" s="1" t="s">
        <v>3</v>
      </c>
      <c r="C78" s="46" t="s">
        <v>40</v>
      </c>
      <c r="D78" s="7"/>
      <c r="E78" s="51"/>
      <c r="F78" s="51"/>
      <c r="G78" s="51"/>
      <c r="H78" s="52"/>
      <c r="J78" s="35"/>
    </row>
    <row r="79" spans="2:10" ht="15.75" thickBot="1" x14ac:dyDescent="0.3">
      <c r="B79" s="3" t="s">
        <v>0</v>
      </c>
      <c r="C79" s="1" t="s">
        <v>1</v>
      </c>
      <c r="D79" s="4" t="s">
        <v>2</v>
      </c>
      <c r="E79" s="34" t="s">
        <v>99</v>
      </c>
      <c r="F79" s="33" t="s">
        <v>100</v>
      </c>
      <c r="G79" s="34" t="s">
        <v>101</v>
      </c>
      <c r="H79" s="33" t="s">
        <v>97</v>
      </c>
    </row>
    <row r="80" spans="2:10" x14ac:dyDescent="0.25">
      <c r="B80" s="6" t="s">
        <v>44</v>
      </c>
      <c r="C80" s="6" t="s">
        <v>52</v>
      </c>
      <c r="D80" s="28">
        <v>46</v>
      </c>
      <c r="E80" s="31">
        <v>0</v>
      </c>
      <c r="F80" s="31">
        <f>D80*E80</f>
        <v>0</v>
      </c>
      <c r="G80" s="27">
        <v>0.23</v>
      </c>
      <c r="H80" s="31">
        <f>F80+(G80*F80)</f>
        <v>0</v>
      </c>
    </row>
    <row r="81" spans="2:8" x14ac:dyDescent="0.25">
      <c r="B81" s="6" t="s">
        <v>45</v>
      </c>
      <c r="C81" s="6" t="s">
        <v>51</v>
      </c>
      <c r="D81" s="28">
        <v>4</v>
      </c>
      <c r="E81" s="31">
        <v>0</v>
      </c>
      <c r="F81" s="31">
        <f t="shared" ref="F81:F86" si="15">D81*E81</f>
        <v>0</v>
      </c>
      <c r="G81" s="27">
        <v>0.23</v>
      </c>
      <c r="H81" s="31">
        <f t="shared" ref="H81:H86" si="16">F81+(G81*F81)</f>
        <v>0</v>
      </c>
    </row>
    <row r="82" spans="2:8" x14ac:dyDescent="0.25">
      <c r="B82" s="6" t="s">
        <v>46</v>
      </c>
      <c r="C82" s="6" t="s">
        <v>53</v>
      </c>
      <c r="D82" s="28">
        <v>169</v>
      </c>
      <c r="E82" s="31">
        <v>0</v>
      </c>
      <c r="F82" s="31">
        <f t="shared" si="15"/>
        <v>0</v>
      </c>
      <c r="G82" s="27">
        <v>0.23</v>
      </c>
      <c r="H82" s="31">
        <f t="shared" si="16"/>
        <v>0</v>
      </c>
    </row>
    <row r="83" spans="2:8" x14ac:dyDescent="0.25">
      <c r="B83" s="6" t="s">
        <v>47</v>
      </c>
      <c r="C83" s="6" t="s">
        <v>54</v>
      </c>
      <c r="D83" s="28">
        <v>42</v>
      </c>
      <c r="E83" s="31">
        <v>0</v>
      </c>
      <c r="F83" s="31">
        <f t="shared" si="15"/>
        <v>0</v>
      </c>
      <c r="G83" s="27">
        <v>0.23</v>
      </c>
      <c r="H83" s="31">
        <f t="shared" si="16"/>
        <v>0</v>
      </c>
    </row>
    <row r="84" spans="2:8" x14ac:dyDescent="0.25">
      <c r="B84" s="6" t="s">
        <v>48</v>
      </c>
      <c r="C84" s="6" t="s">
        <v>55</v>
      </c>
      <c r="D84" s="28">
        <v>5</v>
      </c>
      <c r="E84" s="31">
        <v>0</v>
      </c>
      <c r="F84" s="31">
        <f t="shared" si="15"/>
        <v>0</v>
      </c>
      <c r="G84" s="27">
        <v>0.23</v>
      </c>
      <c r="H84" s="31">
        <f t="shared" si="16"/>
        <v>0</v>
      </c>
    </row>
    <row r="85" spans="2:8" x14ac:dyDescent="0.25">
      <c r="B85" s="6" t="s">
        <v>49</v>
      </c>
      <c r="C85" s="6" t="s">
        <v>56</v>
      </c>
      <c r="D85" s="28">
        <v>40</v>
      </c>
      <c r="E85" s="31">
        <v>0</v>
      </c>
      <c r="F85" s="31">
        <f t="shared" si="15"/>
        <v>0</v>
      </c>
      <c r="G85" s="27">
        <v>0.23</v>
      </c>
      <c r="H85" s="31">
        <f t="shared" si="16"/>
        <v>0</v>
      </c>
    </row>
    <row r="86" spans="2:8" ht="15.75" thickBot="1" x14ac:dyDescent="0.3">
      <c r="B86" s="6" t="s">
        <v>50</v>
      </c>
      <c r="C86" s="6" t="s">
        <v>57</v>
      </c>
      <c r="D86" s="28">
        <v>125</v>
      </c>
      <c r="E86" s="31">
        <v>0</v>
      </c>
      <c r="F86" s="31">
        <f t="shared" si="15"/>
        <v>0</v>
      </c>
      <c r="G86" s="27">
        <v>0.23</v>
      </c>
      <c r="H86" s="31">
        <f t="shared" si="16"/>
        <v>0</v>
      </c>
    </row>
    <row r="87" spans="2:8" ht="15.75" thickBot="1" x14ac:dyDescent="0.3">
      <c r="B87" s="24"/>
      <c r="C87" s="24"/>
      <c r="D87" s="36"/>
      <c r="E87" s="64" t="s">
        <v>98</v>
      </c>
      <c r="F87" s="62">
        <f>SUM(F80:F86)</f>
        <v>0</v>
      </c>
      <c r="G87" s="54"/>
      <c r="H87" s="53">
        <f>SUM(H80:H86)</f>
        <v>0</v>
      </c>
    </row>
    <row r="88" spans="2:8" x14ac:dyDescent="0.25">
      <c r="D88" s="22"/>
      <c r="E88" s="63" t="s">
        <v>102</v>
      </c>
      <c r="F88" s="38">
        <f>F15+F20+F30+F41+F52+F60+F67+F77+F87</f>
        <v>0</v>
      </c>
      <c r="G88" s="25"/>
      <c r="H88" s="38">
        <f>H15+H20+H30+H41+H52+H60+H67+H77+H87</f>
        <v>0</v>
      </c>
    </row>
  </sheetData>
  <conditionalFormatting sqref="E6:E14">
    <cfRule type="cellIs" dxfId="28" priority="29" operator="greaterThan">
      <formula>0</formula>
    </cfRule>
  </conditionalFormatting>
  <conditionalFormatting sqref="F6:F15">
    <cfRule type="cellIs" dxfId="27" priority="28" operator="greaterThan">
      <formula>0</formula>
    </cfRule>
  </conditionalFormatting>
  <conditionalFormatting sqref="E6:E14">
    <cfRule type="cellIs" dxfId="26" priority="24" operator="greaterThan">
      <formula>0</formula>
    </cfRule>
    <cfRule type="cellIs" dxfId="25" priority="25" operator="greaterThan">
      <formula>0</formula>
    </cfRule>
    <cfRule type="cellIs" dxfId="24" priority="26" operator="greaterThan">
      <formula>0</formula>
    </cfRule>
    <cfRule type="cellIs" dxfId="23" priority="27" operator="greaterThan">
      <formula>1</formula>
    </cfRule>
  </conditionalFormatting>
  <conditionalFormatting sqref="E18:E19">
    <cfRule type="cellIs" dxfId="22" priority="23" operator="greaterThan">
      <formula>0</formula>
    </cfRule>
  </conditionalFormatting>
  <conditionalFormatting sqref="F18:F20">
    <cfRule type="cellIs" dxfId="21" priority="22" operator="greaterThan">
      <formula>0</formula>
    </cfRule>
  </conditionalFormatting>
  <conditionalFormatting sqref="E23:E29">
    <cfRule type="cellIs" dxfId="20" priority="21" operator="greaterThan">
      <formula>0</formula>
    </cfRule>
  </conditionalFormatting>
  <conditionalFormatting sqref="F23:F29">
    <cfRule type="cellIs" dxfId="19" priority="20" operator="greaterThan">
      <formula>0</formula>
    </cfRule>
  </conditionalFormatting>
  <conditionalFormatting sqref="E23:E29">
    <cfRule type="cellIs" dxfId="18" priority="19" operator="greaterThan">
      <formula>0</formula>
    </cfRule>
  </conditionalFormatting>
  <conditionalFormatting sqref="F23:F29">
    <cfRule type="cellIs" dxfId="17" priority="18" operator="greaterThan">
      <formula>0</formula>
    </cfRule>
  </conditionalFormatting>
  <conditionalFormatting sqref="E33:E40">
    <cfRule type="cellIs" dxfId="16" priority="17" operator="greaterThan">
      <formula>0</formula>
    </cfRule>
  </conditionalFormatting>
  <conditionalFormatting sqref="F33:F41">
    <cfRule type="cellIs" dxfId="15" priority="16" operator="greaterThan">
      <formula>0</formula>
    </cfRule>
  </conditionalFormatting>
  <conditionalFormatting sqref="E44:E51">
    <cfRule type="cellIs" dxfId="14" priority="15" operator="greaterThan">
      <formula>0</formula>
    </cfRule>
  </conditionalFormatting>
  <conditionalFormatting sqref="F44:F51">
    <cfRule type="cellIs" dxfId="13" priority="14" operator="greaterThan">
      <formula>0</formula>
    </cfRule>
  </conditionalFormatting>
  <conditionalFormatting sqref="E55:E59">
    <cfRule type="cellIs" dxfId="12" priority="13" operator="greaterThan">
      <formula>0</formula>
    </cfRule>
  </conditionalFormatting>
  <conditionalFormatting sqref="F55:F60">
    <cfRule type="cellIs" dxfId="11" priority="11" operator="greaterThan">
      <formula>0</formula>
    </cfRule>
    <cfRule type="cellIs" dxfId="10" priority="12" operator="greaterThan">
      <formula>0</formula>
    </cfRule>
  </conditionalFormatting>
  <conditionalFormatting sqref="E63:E66">
    <cfRule type="cellIs" dxfId="9" priority="9" operator="greaterThan">
      <formula>0</formula>
    </cfRule>
    <cfRule type="cellIs" dxfId="8" priority="10" operator="greaterThan">
      <formula>0</formula>
    </cfRule>
  </conditionalFormatting>
  <conditionalFormatting sqref="F63:F67">
    <cfRule type="cellIs" dxfId="7" priority="8" operator="greaterThan">
      <formula>0</formula>
    </cfRule>
  </conditionalFormatting>
  <conditionalFormatting sqref="E70:E76">
    <cfRule type="cellIs" dxfId="6" priority="7" operator="greaterThan">
      <formula>0</formula>
    </cfRule>
  </conditionalFormatting>
  <conditionalFormatting sqref="F70:F76">
    <cfRule type="cellIs" dxfId="5" priority="6" operator="greaterThan">
      <formula>0</formula>
    </cfRule>
  </conditionalFormatting>
  <conditionalFormatting sqref="E6:E14">
    <cfRule type="cellIs" dxfId="4" priority="5" operator="greaterThan">
      <formula>0</formula>
    </cfRule>
  </conditionalFormatting>
  <conditionalFormatting sqref="F6:F15">
    <cfRule type="cellIs" dxfId="3" priority="4" operator="greaterThan">
      <formula>0</formula>
    </cfRule>
    <cfRule type="cellIs" dxfId="2" priority="3" operator="greaterThan">
      <formula>0</formula>
    </cfRule>
  </conditionalFormatting>
  <conditionalFormatting sqref="E80:E86">
    <cfRule type="cellIs" dxfId="1" priority="2" operator="greaterThan">
      <formula>0</formula>
    </cfRule>
  </conditionalFormatting>
  <conditionalFormatting sqref="F80:F86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verticalDpi="597" r:id="rId1"/>
  <ignoredErrors>
    <ignoredError sqref="F6:F15 H6:H15 H18:H20 F23:F29 H23:H30 F33:F41 H33:H41 F44:F51 H44:H52 H55:H60 F55:F60 H63:H67 F63:F67 F70:F76 H70:H77 F80:F86 H80:H88 F18:F20 F30 F52 F77 F87:F8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ZDS - wykaz urządzeń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Byczot Rafał</dc:creator>
  <cp:lastModifiedBy>Dernałowicz Robert</cp:lastModifiedBy>
  <dcterms:created xsi:type="dcterms:W3CDTF">2024-02-21T11:20:58Z</dcterms:created>
  <dcterms:modified xsi:type="dcterms:W3CDTF">2025-07-11T08:23:30Z</dcterms:modified>
</cp:coreProperties>
</file>