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C:\Users\dacka3968\Desktop\POSTĘPOWANIA 2025\klasyczne\393_07_2025 odbiorniki radiowe AOR\2. ogłoszenie o wszczęciu\"/>
    </mc:Choice>
  </mc:AlternateContent>
  <xr:revisionPtr revIDLastSave="0" documentId="13_ncr:1_{B4D9B2BD-7F41-463D-8DED-B0A5B2AE15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cenowy" sheetId="3" r:id="rId1"/>
    <sheet name="OPZ" sheetId="1" r:id="rId2"/>
  </sheets>
  <externalReferences>
    <externalReference r:id="rId3"/>
    <externalReference r:id="rId4"/>
  </externalReferences>
  <definedNames>
    <definedName name="_xlnm._FilterDatabase" localSheetId="0" hidden="1">'Formularz cenowy'!$A$3:$H$5</definedName>
    <definedName name="CENY" localSheetId="0">#REF!</definedName>
    <definedName name="CENY">#REF!</definedName>
    <definedName name="CPV" localSheetId="0">#REF!</definedName>
    <definedName name="CPV" localSheetId="1">#REF!</definedName>
    <definedName name="CPV">#REF!</definedName>
    <definedName name="JIM" localSheetId="0">[1]Arkusz1!#REF!</definedName>
    <definedName name="JIM">[1]Arkusz1!#REF!</definedName>
    <definedName name="new" localSheetId="0">#REF!</definedName>
    <definedName name="new">#REF!</definedName>
    <definedName name="nowe" localSheetId="0">#REF!</definedName>
    <definedName name="nowe">#REF!</definedName>
    <definedName name="_xlnm.Print_Area" localSheetId="0">'Formularz cenowy'!$A$1:$I$5</definedName>
    <definedName name="_xlnm.Print_Area" localSheetId="1">OPZ!$A$1:$D$5</definedName>
    <definedName name="plan" localSheetId="0">#REF!</definedName>
    <definedName name="plan">#REF!</definedName>
    <definedName name="radmor">[2]RAZEM!$I$24:$J$84</definedName>
    <definedName name="Regny" localSheetId="0">#REF!</definedName>
    <definedName name="Regny">#REF!</definedName>
    <definedName name="RWTR" localSheetId="0">#REF!</definedName>
    <definedName name="RWTR">#REF!</definedName>
    <definedName name="RWTZ" localSheetId="0">#REF!</definedName>
    <definedName name="RWTZ">#REF!</definedName>
    <definedName name="spr" localSheetId="0">#REF!</definedName>
    <definedName name="spr">#REF!</definedName>
    <definedName name="szac" localSheetId="0">#REF!</definedName>
    <definedName name="szac">#REF!</definedName>
    <definedName name="wyd" localSheetId="0">#REF!</definedName>
    <definedName name="wy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  <c r="I4" i="3" s="1"/>
  <c r="A4" i="3"/>
  <c r="H4" i="3" l="1"/>
  <c r="H5" i="3" s="1"/>
  <c r="F5" i="3"/>
  <c r="I5" i="3" s="1"/>
  <c r="A4" i="1" l="1"/>
</calcChain>
</file>

<file path=xl/sharedStrings.xml><?xml version="1.0" encoding="utf-8"?>
<sst xmlns="http://schemas.openxmlformats.org/spreadsheetml/2006/main" count="21" uniqueCount="18">
  <si>
    <t>Lp.</t>
  </si>
  <si>
    <t>Nazwa i opis przedmiotu zamówienia</t>
  </si>
  <si>
    <t>J.m.</t>
  </si>
  <si>
    <t>Ilość</t>
  </si>
  <si>
    <t>Wartość netto     [zł] 
(cena jednostkowa netto x ilość)</t>
  </si>
  <si>
    <t>Stawka podatku    VAT          w %</t>
  </si>
  <si>
    <t>Wartość brutto (wartość netto + kwota VAT)</t>
  </si>
  <si>
    <t>RAZEM:</t>
  </si>
  <si>
    <t>xxxxx</t>
  </si>
  <si>
    <t>SZT.</t>
  </si>
  <si>
    <t>Cyfrowy odbiornik  AOR AR-DV1 szerokopasmowy:
1. Zakres częstotliwości: od 10 kHz do 30 MHz. 
2. Krok częstotliwości: 1 Hz. 
3. Stabilność częstotliwości: 5 x 10-7 (-10°C do + 45°C). 
4. Rodzaje demodulatorów: 
a) CW/MCW (A1A, A1B, A2A, A2B); 
b) FAX1 (F1C); 
c) AM/AME (A3E, H2A, H2B, H2E); 
d) USB/LSB (R2A, R3E, J2A, J3E)  ISB (B8E); 
e) FSK/AFSK (F1A, F1B);
f) F6 (F7B); 
g) FAX (F3C); 
h) FM (F3E).
5. Czułość (dla(S+N)/N=10dB w paśmie od 0.1 do 30 MHz):
a) CW (300 Hz) - ≤ 0.4 µV SEM (- 121 dBm); 
b) USB/LSB (2.7 kHz) - ≤ 1.0 µV SEM (- 113 dBm); 
c) AM (6 kHz, f=1 kHz, m=0.6) - ≤ 2.7 µV SEM (- 104 dBm).
6. Regulacja wzmocnienia:
a) (AGC) automatyczna; 
b) (MGC) ręczna. 
7. Trzecia heterodyna (BFO): od -5.00 do +5.00 kHz. 
8. Pamięć: min. 1000 kanałów. 
9. Pasma filtrów p.cz. odbiornika regulowane od 150 Hz do 8 kHz. 
10. Interfejsy:
a) RS 485; 
b) RS 232C. 
11. Lista rozkazów zdalnego sterowania poprzez interfejs RS 232C (identyczna z odbiornikiem EK 895 znajdującym się na wyposażeniu SZ RP). 
12. Impedancja wejściowa: 50 Ω, VSWR &lt; 4. 
13. Skanowanie: według częstotliwości lub kanałów z uwzględnieniem kryteriów czasu analizy i zatrzymania odbiornika. 
14. Wyjścia:  
a) słuchawki: 50 mW/300 Ω; 
b) liniowe: 0 dBm/600 Ω;
c) IF-analogowe, regulowane w przedziale od 0 do 40 kHz.
15. Nominalny zakres temp. pracy: od -10 do +45 °C. 
16. Dopuszczalny zakres temp. pracy: od -25 do +55 °C. 
17. Dopuszczalna wilgotność: max 95 % przy temp. +40 °C. 
18. Zasilanie: 100 - 240 V 50 Hz. 
W zestawie znajdują się:
• cyfrowy odbiornik szerokopasmowy AOR AR-DV1
• zasilacz sieciowy
• karta pamięci SDHC 4GB
• antena teleskopowa UKF
• pełna polska instrukcja obsługi (60 stron)
• angielska instrukcja obsługi</t>
  </si>
  <si>
    <t>SZT</t>
  </si>
  <si>
    <t>Odbiornik radiowy AOR AR-DV1</t>
  </si>
  <si>
    <t>Wartość 
euro</t>
  </si>
  <si>
    <t>Cena jednostkowa netto
 [zł za j.m.]
2022 r.</t>
  </si>
  <si>
    <t>NAZWA</t>
  </si>
  <si>
    <t>Opis przedmiotu zamówienia - Formularz cenowy</t>
  </si>
  <si>
    <t>Załącznik nr 3 - Opis przedmiotu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</si>
</sst>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z_ł"/>
    <numFmt numFmtId="165" formatCode="_-[$€-2]\ * #,##0.00_-;\-[$€-2]\ * #,##0.00_-;_-[$€-2]\ * &quot;-&quot;??_-;_-@_-"/>
    <numFmt numFmtId="166" formatCode="_-* #,##0.00\ [$zł-415]_-;\-* #,##0.00\ [$zł-415]_-;_-* &quot;-&quot;??\ [$zł-415]_-;_-@_-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Czcionka tekstu podstawowego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Czcionka tekstu podstawowego"/>
      <family val="2"/>
      <charset val="238"/>
    </font>
    <font>
      <i/>
      <sz val="10"/>
      <name val="Arial"/>
      <family val="2"/>
      <charset val="238"/>
    </font>
    <font>
      <b/>
      <sz val="1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3" fillId="0" borderId="0" xfId="0" applyFont="1"/>
    <xf numFmtId="0" fontId="2" fillId="2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wrapText="1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1" applyFont="1" applyFill="1" applyAlignment="1">
      <alignment wrapText="1"/>
    </xf>
    <xf numFmtId="0" fontId="8" fillId="0" borderId="0" xfId="1" applyFont="1" applyAlignment="1">
      <alignment wrapText="1"/>
    </xf>
    <xf numFmtId="0" fontId="7" fillId="0" borderId="0" xfId="1" applyFont="1" applyFill="1" applyAlignment="1">
      <alignment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left" vertical="center" wrapText="1"/>
    </xf>
    <xf numFmtId="166" fontId="7" fillId="0" borderId="0" xfId="1" applyNumberFormat="1" applyFont="1" applyFill="1" applyAlignment="1">
      <alignment horizontal="left" vertical="top" wrapText="1"/>
    </xf>
    <xf numFmtId="165" fontId="7" fillId="0" borderId="0" xfId="1" applyNumberFormat="1" applyFont="1" applyFill="1" applyAlignment="1">
      <alignment horizontal="left" vertical="top" wrapText="1"/>
    </xf>
    <xf numFmtId="0" fontId="7" fillId="0" borderId="0" xfId="1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right" vertical="center" wrapText="1"/>
    </xf>
    <xf numFmtId="9" fontId="6" fillId="0" borderId="1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robier\Plany%20Zaopatrywania\Plan%20Zaopatrywania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robier\Zakupy%20S&#321;IiWE\Biernacki_2023\Potrzeby\Szacowanie%20zada&#32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 2022"/>
      <sheetName val="Arkusz1"/>
      <sheetName val="Zamienniki"/>
      <sheetName val="tśm wycofane"/>
      <sheetName val="plan 2022 z cenami"/>
      <sheetName val="wydaw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terie"/>
      <sheetName val="Akumulatory"/>
      <sheetName val="Motorola GP"/>
      <sheetName val="Motorola XTS"/>
      <sheetName val="ZASIL.GP"/>
      <sheetName val="EXCERA"/>
      <sheetName val="ZASIL.EXCERA"/>
      <sheetName val="ZASIL.ICOM"/>
      <sheetName val="RADMOR"/>
      <sheetName val="ZASILRADMOR"/>
      <sheetName val="HARRIS"/>
      <sheetName val="ZASIL.HARRIS - PO CIĘCIACH"/>
      <sheetName val="ZASIL.HARRIS"/>
      <sheetName val="Kleje"/>
      <sheetName val="Silikony"/>
      <sheetName val="Meblarskie"/>
      <sheetName val="Lutownicze"/>
      <sheetName val="RAZEM"/>
      <sheetName val="Zamiennik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>
        <row r="24">
          <cell r="I24" t="str">
            <v>5985PL0577711</v>
          </cell>
          <cell r="J24">
            <v>1548</v>
          </cell>
        </row>
        <row r="25">
          <cell r="I25" t="str">
            <v>5985PL1129640</v>
          </cell>
          <cell r="J25">
            <v>220</v>
          </cell>
        </row>
        <row r="26">
          <cell r="I26" t="str">
            <v>5985PL0078353</v>
          </cell>
          <cell r="J26">
            <v>1690</v>
          </cell>
        </row>
        <row r="27">
          <cell r="I27" t="str">
            <v>5985PL1476546</v>
          </cell>
          <cell r="J27">
            <v>1548</v>
          </cell>
        </row>
        <row r="28">
          <cell r="I28" t="str">
            <v>5985PL1572536</v>
          </cell>
          <cell r="J28">
            <v>0</v>
          </cell>
        </row>
        <row r="29">
          <cell r="I29" t="str">
            <v>5985PL0079862</v>
          </cell>
          <cell r="J29">
            <v>1087</v>
          </cell>
        </row>
        <row r="30">
          <cell r="I30" t="str">
            <v>5985PL0649831</v>
          </cell>
          <cell r="J30">
            <v>8041</v>
          </cell>
        </row>
        <row r="31">
          <cell r="I31" t="str">
            <v xml:space="preserve">5985PL0096941        </v>
          </cell>
          <cell r="J31">
            <v>1311</v>
          </cell>
        </row>
        <row r="32">
          <cell r="I32" t="str">
            <v>5935PL0131017</v>
          </cell>
          <cell r="J32">
            <v>729</v>
          </cell>
        </row>
        <row r="33">
          <cell r="I33" t="str">
            <v>5935PL1862330</v>
          </cell>
          <cell r="J33">
            <v>579</v>
          </cell>
        </row>
        <row r="34">
          <cell r="I34" t="str">
            <v>5985PL0131097</v>
          </cell>
          <cell r="J34">
            <v>974</v>
          </cell>
        </row>
        <row r="35">
          <cell r="I35" t="str">
            <v>5985PL0131166</v>
          </cell>
          <cell r="J35">
            <v>882</v>
          </cell>
        </row>
        <row r="36">
          <cell r="I36" t="str">
            <v>5935PL1030188</v>
          </cell>
          <cell r="J36">
            <v>257</v>
          </cell>
        </row>
        <row r="37">
          <cell r="I37" t="str">
            <v>5935PL1831074</v>
          </cell>
          <cell r="J37">
            <v>311</v>
          </cell>
        </row>
        <row r="38">
          <cell r="I38" t="str">
            <v>5935PL0464565</v>
          </cell>
          <cell r="J38">
            <v>729</v>
          </cell>
        </row>
        <row r="39">
          <cell r="I39" t="str">
            <v>5965PL0127487</v>
          </cell>
          <cell r="J39">
            <v>2990</v>
          </cell>
        </row>
        <row r="40">
          <cell r="I40" t="str">
            <v>5965PL0131066</v>
          </cell>
          <cell r="J40">
            <v>2908</v>
          </cell>
        </row>
        <row r="41">
          <cell r="I41" t="str">
            <v>5965PL0131070</v>
          </cell>
          <cell r="J41">
            <v>2908</v>
          </cell>
        </row>
        <row r="42">
          <cell r="I42" t="str">
            <v>5965PL0131073</v>
          </cell>
          <cell r="J42">
            <v>3292</v>
          </cell>
        </row>
        <row r="43">
          <cell r="I43" t="str">
            <v>5965PL0036392</v>
          </cell>
          <cell r="J43">
            <v>46</v>
          </cell>
        </row>
        <row r="44">
          <cell r="I44" t="str">
            <v>5965PL1162584</v>
          </cell>
          <cell r="J44">
            <v>2654</v>
          </cell>
        </row>
        <row r="45">
          <cell r="I45" t="str">
            <v>5965PL0036402</v>
          </cell>
          <cell r="J45">
            <v>2654</v>
          </cell>
        </row>
        <row r="46">
          <cell r="I46" t="str">
            <v>5995PL0129860</v>
          </cell>
          <cell r="J46">
            <v>1164</v>
          </cell>
        </row>
        <row r="47">
          <cell r="I47" t="str">
            <v>5995PL0851385</v>
          </cell>
          <cell r="J47">
            <v>1779</v>
          </cell>
        </row>
        <row r="48">
          <cell r="I48" t="str">
            <v>5995PL1691949</v>
          </cell>
          <cell r="J48">
            <v>47</v>
          </cell>
        </row>
        <row r="49">
          <cell r="I49" t="str">
            <v>9320PL1325962</v>
          </cell>
          <cell r="J49">
            <v>286</v>
          </cell>
        </row>
        <row r="50">
          <cell r="I50" t="str">
            <v>9320PL1214559</v>
          </cell>
          <cell r="J50">
            <v>323</v>
          </cell>
        </row>
        <row r="51">
          <cell r="I51" t="str">
            <v>9320PL0743537</v>
          </cell>
          <cell r="J51">
            <v>152</v>
          </cell>
        </row>
        <row r="52">
          <cell r="I52" t="str">
            <v>9320PL0129844</v>
          </cell>
          <cell r="J52">
            <v>181</v>
          </cell>
        </row>
        <row r="53">
          <cell r="I53" t="str">
            <v>8145PL0131003</v>
          </cell>
          <cell r="J53">
            <v>197</v>
          </cell>
        </row>
        <row r="54">
          <cell r="I54" t="str">
            <v>9320PL1863319</v>
          </cell>
          <cell r="J54">
            <v>187</v>
          </cell>
        </row>
        <row r="55">
          <cell r="I55" t="str">
            <v>6665PL1292822</v>
          </cell>
          <cell r="J55">
            <v>36</v>
          </cell>
        </row>
        <row r="56">
          <cell r="I56" t="str">
            <v>9320PL1699483</v>
          </cell>
          <cell r="J56">
            <v>6</v>
          </cell>
        </row>
        <row r="57">
          <cell r="I57" t="str">
            <v>5342PL0729557</v>
          </cell>
          <cell r="J57">
            <v>3964</v>
          </cell>
        </row>
        <row r="58">
          <cell r="I58" t="str">
            <v>5355PL0131083</v>
          </cell>
          <cell r="J58">
            <v>205</v>
          </cell>
        </row>
        <row r="59">
          <cell r="I59" t="str">
            <v>5342PL1549378</v>
          </cell>
          <cell r="J59">
            <v>39</v>
          </cell>
        </row>
        <row r="60">
          <cell r="I60" t="str">
            <v xml:space="preserve">5930PL0032509     </v>
          </cell>
          <cell r="J60">
            <v>0</v>
          </cell>
        </row>
        <row r="61">
          <cell r="I61" t="str">
            <v>9330PL0131104</v>
          </cell>
          <cell r="J61">
            <v>99</v>
          </cell>
        </row>
        <row r="62">
          <cell r="I62" t="str">
            <v xml:space="preserve">5975PL1161201     </v>
          </cell>
          <cell r="J62">
            <v>11</v>
          </cell>
        </row>
        <row r="63">
          <cell r="I63" t="str">
            <v>5995PL0739330</v>
          </cell>
          <cell r="J63">
            <v>60</v>
          </cell>
        </row>
        <row r="64">
          <cell r="I64" t="str">
            <v>5995PL1896851</v>
          </cell>
          <cell r="J64">
            <v>28</v>
          </cell>
        </row>
        <row r="65">
          <cell r="I65" t="str">
            <v>5330PL1037271</v>
          </cell>
          <cell r="J65">
            <v>46</v>
          </cell>
        </row>
        <row r="66">
          <cell r="I66" t="str">
            <v>5330PL0131121</v>
          </cell>
          <cell r="J66">
            <v>30</v>
          </cell>
        </row>
        <row r="67">
          <cell r="I67" t="str">
            <v>5330PL0131117</v>
          </cell>
          <cell r="J67">
            <v>30</v>
          </cell>
        </row>
        <row r="68">
          <cell r="I68" t="str">
            <v>5305PL1117360</v>
          </cell>
          <cell r="J68">
            <v>6</v>
          </cell>
        </row>
        <row r="69">
          <cell r="I69" t="str">
            <v>5935PL1087003</v>
          </cell>
          <cell r="J69">
            <v>596</v>
          </cell>
        </row>
        <row r="70">
          <cell r="I70" t="str">
            <v>5820PL0878591</v>
          </cell>
          <cell r="J70">
            <v>1073</v>
          </cell>
        </row>
        <row r="71">
          <cell r="I71" t="str">
            <v>9330PL1584235</v>
          </cell>
          <cell r="J71">
            <v>105</v>
          </cell>
        </row>
        <row r="72">
          <cell r="I72" t="str">
            <v>4820PL1160821</v>
          </cell>
          <cell r="J72">
            <v>63</v>
          </cell>
        </row>
        <row r="73">
          <cell r="I73" t="str">
            <v>5998PL1846311</v>
          </cell>
          <cell r="J73">
            <v>11964</v>
          </cell>
        </row>
        <row r="74">
          <cell r="I74" t="str">
            <v>5935PL1896855</v>
          </cell>
          <cell r="J74">
            <v>388</v>
          </cell>
        </row>
        <row r="75">
          <cell r="I75" t="str">
            <v>5998PL0130968</v>
          </cell>
          <cell r="J75">
            <v>128</v>
          </cell>
        </row>
        <row r="76">
          <cell r="I76" t="str">
            <v>5920PL0127437</v>
          </cell>
          <cell r="J76">
            <v>49</v>
          </cell>
        </row>
        <row r="77">
          <cell r="I77" t="str">
            <v>5920PL0127397</v>
          </cell>
          <cell r="J77">
            <v>220</v>
          </cell>
        </row>
        <row r="78">
          <cell r="I78" t="str">
            <v>5920PL0771975</v>
          </cell>
          <cell r="J78">
            <v>165</v>
          </cell>
        </row>
        <row r="79">
          <cell r="I79" t="str">
            <v>5961PL0454217</v>
          </cell>
          <cell r="J79">
            <v>3</v>
          </cell>
        </row>
        <row r="80">
          <cell r="I80" t="str">
            <v>5961PL0534190</v>
          </cell>
          <cell r="J80">
            <v>6</v>
          </cell>
        </row>
        <row r="81">
          <cell r="I81" t="str">
            <v>5962PL1650215</v>
          </cell>
          <cell r="J81">
            <v>48</v>
          </cell>
        </row>
        <row r="82">
          <cell r="I82" t="str">
            <v>5962PL1650171</v>
          </cell>
          <cell r="J82">
            <v>70</v>
          </cell>
        </row>
        <row r="83">
          <cell r="I83" t="str">
            <v>5962PL1477143</v>
          </cell>
          <cell r="J83">
            <v>23</v>
          </cell>
        </row>
        <row r="84">
          <cell r="I84" t="str">
            <v>5962PL0672462</v>
          </cell>
          <cell r="J84">
            <v>96</v>
          </cell>
        </row>
      </sheetData>
      <sheetData sheetId="18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"/>
  <sheetViews>
    <sheetView tabSelected="1" view="pageLayout" zoomScaleNormal="100" zoomScaleSheetLayoutView="100" workbookViewId="0">
      <selection activeCell="B8" sqref="B8"/>
    </sheetView>
  </sheetViews>
  <sheetFormatPr defaultColWidth="9.109375" defaultRowHeight="14.4"/>
  <cols>
    <col min="1" max="1" width="5.5546875" style="8" customWidth="1"/>
    <col min="2" max="2" width="73.44140625" style="8" customWidth="1"/>
    <col min="3" max="3" width="8.109375" style="10" customWidth="1"/>
    <col min="4" max="4" width="10.6640625" style="9" customWidth="1"/>
    <col min="5" max="5" width="12.88671875" style="10" customWidth="1"/>
    <col min="6" max="6" width="16.88671875" style="10" customWidth="1"/>
    <col min="7" max="7" width="9.109375" style="10" customWidth="1"/>
    <col min="8" max="8" width="14.33203125" style="13" customWidth="1"/>
    <col min="9" max="9" width="14.33203125" style="1" bestFit="1" customWidth="1"/>
    <col min="10" max="16384" width="9.109375" style="1"/>
  </cols>
  <sheetData>
    <row r="1" spans="1:9" s="16" customFormat="1" ht="51.75" customHeight="1">
      <c r="A1" s="26" t="s">
        <v>16</v>
      </c>
      <c r="B1" s="26"/>
      <c r="C1" s="26"/>
      <c r="D1" s="26"/>
      <c r="E1" s="26"/>
      <c r="F1" s="26"/>
      <c r="G1" s="26"/>
      <c r="H1" s="26"/>
      <c r="I1" s="26"/>
    </row>
    <row r="2" spans="1:9" s="3" customFormat="1" ht="66">
      <c r="A2" s="25" t="s">
        <v>0</v>
      </c>
      <c r="B2" s="25" t="s">
        <v>15</v>
      </c>
      <c r="C2" s="25" t="s">
        <v>2</v>
      </c>
      <c r="D2" s="25" t="s">
        <v>3</v>
      </c>
      <c r="E2" s="25" t="s">
        <v>14</v>
      </c>
      <c r="F2" s="25" t="s">
        <v>4</v>
      </c>
      <c r="G2" s="25" t="s">
        <v>5</v>
      </c>
      <c r="H2" s="25" t="s">
        <v>6</v>
      </c>
      <c r="I2" s="25" t="s">
        <v>13</v>
      </c>
    </row>
    <row r="3" spans="1:9" s="3" customFormat="1" ht="12.75" customHeight="1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</row>
    <row r="4" spans="1:9" s="6" customFormat="1" ht="13.8">
      <c r="A4" s="23">
        <f>SUBTOTAL(3,B4:$B$4)</f>
        <v>1</v>
      </c>
      <c r="B4" s="14" t="s">
        <v>12</v>
      </c>
      <c r="C4" s="15" t="s">
        <v>11</v>
      </c>
      <c r="D4" s="22">
        <v>25</v>
      </c>
      <c r="E4" s="21">
        <v>0</v>
      </c>
      <c r="F4" s="19">
        <f>D4*E4</f>
        <v>0</v>
      </c>
      <c r="G4" s="20">
        <v>0.23</v>
      </c>
      <c r="H4" s="19">
        <f>F4+ROUND(F4*G4,2)</f>
        <v>0</v>
      </c>
      <c r="I4" s="19">
        <f>F4/4.6371</f>
        <v>0</v>
      </c>
    </row>
    <row r="5" spans="1:9" s="7" customFormat="1" ht="35.25" customHeight="1">
      <c r="A5" s="27" t="s">
        <v>7</v>
      </c>
      <c r="B5" s="28"/>
      <c r="C5" s="28"/>
      <c r="D5" s="28"/>
      <c r="E5" s="29"/>
      <c r="F5" s="17">
        <f>SUM(F4)</f>
        <v>0</v>
      </c>
      <c r="G5" s="18" t="s">
        <v>8</v>
      </c>
      <c r="H5" s="17">
        <f>SUM(H4)</f>
        <v>0</v>
      </c>
      <c r="I5" s="17">
        <f>F5/4.6371</f>
        <v>0</v>
      </c>
    </row>
    <row r="7" spans="1:9">
      <c r="H7" s="11"/>
    </row>
    <row r="8" spans="1:9">
      <c r="H8" s="11"/>
    </row>
    <row r="9" spans="1:9">
      <c r="H9" s="12"/>
    </row>
  </sheetData>
  <mergeCells count="2">
    <mergeCell ref="A1:I1"/>
    <mergeCell ref="A5:E5"/>
  </mergeCells>
  <printOptions horizontalCentered="1"/>
  <pageMargins left="0.59055118110236227" right="0.59055118110236227" top="0.59055118110236227" bottom="0.59055118110236227" header="0" footer="0"/>
  <pageSetup paperSize="9" scale="81" fitToHeight="0" orientation="landscape" r:id="rId1"/>
  <headerFooter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"/>
  <sheetViews>
    <sheetView view="pageBreakPreview" zoomScale="130" zoomScaleNormal="100" zoomScaleSheetLayoutView="130" workbookViewId="0">
      <selection sqref="A1:D1"/>
    </sheetView>
  </sheetViews>
  <sheetFormatPr defaultColWidth="9.109375" defaultRowHeight="14.4"/>
  <cols>
    <col min="1" max="1" width="5.5546875" style="8" customWidth="1"/>
    <col min="2" max="2" width="70" style="8" bestFit="1" customWidth="1"/>
    <col min="3" max="3" width="8.109375" style="10" customWidth="1"/>
    <col min="4" max="4" width="10.6640625" style="9" customWidth="1"/>
    <col min="5" max="5" width="16" style="1" customWidth="1"/>
    <col min="6" max="6" width="12.44140625" style="1" customWidth="1"/>
    <col min="7" max="7" width="16.44140625" style="1" bestFit="1" customWidth="1"/>
    <col min="8" max="8" width="9.109375" style="1"/>
    <col min="9" max="9" width="11.44140625" style="1" bestFit="1" customWidth="1"/>
    <col min="10" max="16384" width="9.109375" style="1"/>
  </cols>
  <sheetData>
    <row r="1" spans="1:5">
      <c r="A1" s="30" t="s">
        <v>17</v>
      </c>
      <c r="B1" s="30"/>
      <c r="C1" s="30"/>
      <c r="D1" s="30"/>
    </row>
    <row r="2" spans="1:5" s="3" customFormat="1" ht="13.8">
      <c r="A2" s="2" t="s">
        <v>0</v>
      </c>
      <c r="B2" s="2" t="s">
        <v>1</v>
      </c>
      <c r="C2" s="2" t="s">
        <v>2</v>
      </c>
      <c r="D2" s="2" t="s">
        <v>3</v>
      </c>
    </row>
    <row r="3" spans="1:5" s="3" customFormat="1" ht="12.75" customHeight="1">
      <c r="A3" s="4">
        <v>1</v>
      </c>
      <c r="B3" s="4">
        <v>2</v>
      </c>
      <c r="C3" s="4">
        <v>3</v>
      </c>
      <c r="D3" s="4">
        <v>4</v>
      </c>
      <c r="E3" s="5"/>
    </row>
    <row r="4" spans="1:5" s="6" customFormat="1" ht="409.5" customHeight="1">
      <c r="A4" s="35">
        <f>SUBTOTAL(3,B4:$B$5)</f>
        <v>1</v>
      </c>
      <c r="B4" s="31" t="s">
        <v>10</v>
      </c>
      <c r="C4" s="33" t="s">
        <v>9</v>
      </c>
      <c r="D4" s="33">
        <v>25</v>
      </c>
    </row>
    <row r="5" spans="1:5" s="6" customFormat="1" ht="294.60000000000002" customHeight="1">
      <c r="A5" s="36"/>
      <c r="B5" s="32"/>
      <c r="C5" s="34"/>
      <c r="D5" s="34"/>
    </row>
  </sheetData>
  <mergeCells count="5">
    <mergeCell ref="A1:D1"/>
    <mergeCell ref="B4:B5"/>
    <mergeCell ref="C4:C5"/>
    <mergeCell ref="D4:D5"/>
    <mergeCell ref="A4:A5"/>
  </mergeCells>
  <printOptions horizontalCentered="1"/>
  <pageMargins left="0.39370078740157483" right="0.39370078740157483" top="0.59055118110236227" bottom="0.59055118110236227" header="0" footer="0"/>
  <pageSetup paperSize="9" fitToHeight="0" orientation="portrait" r:id="rId1"/>
  <headerFooter>
    <oddFooter>&amp;RStrona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12B96AA-4343-44B8-B38C-8CA198B0CC8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Formularz cenowy</vt:lpstr>
      <vt:lpstr>OPZ</vt:lpstr>
      <vt:lpstr>'Formularz cenowy'!Obszar_wydruku</vt:lpstr>
      <vt:lpstr>OPZ!Obszar_wydruku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Biernacki Robert</dc:creator>
  <cp:lastModifiedBy>Dacka Julia</cp:lastModifiedBy>
  <cp:lastPrinted>2025-06-12T08:14:07Z</cp:lastPrinted>
  <dcterms:created xsi:type="dcterms:W3CDTF">2021-02-05T06:11:07Z</dcterms:created>
  <dcterms:modified xsi:type="dcterms:W3CDTF">2025-06-12T09:01:14Z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8f1f4728-5e37-4340-877c-abd766cc9e8c</vt:lpwstr>
  </property>
  <property fmtid="{D5CDD505-2E9C-101B-9397-08002B2CF9AE}" pid="3" name="bjSaver">
    <vt:lpwstr>R9LhRg3GBZY8RiAuNPTT9TILhTrRgTz3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Biernacki Robert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10.80.28.196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  <property fmtid="{D5CDD505-2E9C-101B-9397-08002B2CF9AE}" pid="12" name="bjpmDocIH">
    <vt:lpwstr>zYQ4Zgx1H4HRbx8DlUxUA4HQBx7nR7Ss</vt:lpwstr>
  </property>
</Properties>
</file>