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!!!DZP\POSTĘPOWANIA WG REGULAMINU\2025 rok\2025 KAT 3\SPN\ROBOTY\DTT Przebudowa sieci wod-kan w ul. Sądeckiej\"/>
    </mc:Choice>
  </mc:AlternateContent>
  <xr:revisionPtr revIDLastSave="0" documentId="13_ncr:1_{15D123F4-3D11-46C3-AA19-FBEADC5D34A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Koszty ogólne" sheetId="6" r:id="rId1"/>
    <sheet name="Roboty rozbiórkowe" sheetId="1" r:id="rId2"/>
    <sheet name="Wodociąg" sheetId="12" r:id="rId3"/>
    <sheet name="Kanalizacja sanitarna" sheetId="5" r:id="rId4"/>
    <sheet name="Roboty odtworzeniowe" sheetId="9" r:id="rId5"/>
    <sheet name="Zestawienie kosztów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F10" i="9"/>
  <c r="F11" i="9"/>
  <c r="H9" i="9" l="1"/>
  <c r="H6" i="9"/>
  <c r="H21" i="12"/>
  <c r="H19" i="12"/>
  <c r="H17" i="12"/>
  <c r="H15" i="12"/>
  <c r="H10" i="12"/>
  <c r="H9" i="12"/>
  <c r="H6" i="5"/>
  <c r="H13" i="12"/>
  <c r="H11" i="12"/>
  <c r="H7" i="12"/>
  <c r="H5" i="12"/>
  <c r="H7" i="5"/>
  <c r="H9" i="5"/>
  <c r="H5" i="5"/>
  <c r="H13" i="5"/>
  <c r="H10" i="9"/>
  <c r="H8" i="9"/>
  <c r="H8" i="1"/>
  <c r="H7" i="1"/>
  <c r="H9" i="1"/>
  <c r="H6" i="1"/>
  <c r="H5" i="1"/>
  <c r="H4" i="1"/>
  <c r="H3" i="1"/>
  <c r="H11" i="5"/>
  <c r="H14" i="5" l="1"/>
  <c r="G6" i="10" s="1"/>
  <c r="H22" i="12"/>
  <c r="G5" i="10" s="1"/>
  <c r="H13" i="1"/>
  <c r="G4" i="10" s="1"/>
  <c r="H11" i="9"/>
  <c r="H7" i="9"/>
  <c r="H5" i="9"/>
  <c r="H4" i="9"/>
  <c r="H3" i="9"/>
  <c r="H12" i="9" s="1"/>
  <c r="G7" i="10" s="1"/>
  <c r="H4" i="6" l="1"/>
  <c r="H5" i="6" s="1"/>
  <c r="G3" i="10" s="1"/>
  <c r="G8" i="10" l="1"/>
</calcChain>
</file>

<file path=xl/sharedStrings.xml><?xml version="1.0" encoding="utf-8"?>
<sst xmlns="http://schemas.openxmlformats.org/spreadsheetml/2006/main" count="218" uniqueCount="85">
  <si>
    <t>Lp.</t>
  </si>
  <si>
    <t>Opis</t>
  </si>
  <si>
    <t>Jedn.obm.</t>
  </si>
  <si>
    <t>Ilość</t>
  </si>
  <si>
    <t>Cena jedn.</t>
  </si>
  <si>
    <t>Wartość</t>
  </si>
  <si>
    <t>m2</t>
  </si>
  <si>
    <t>m</t>
  </si>
  <si>
    <t>szt.</t>
  </si>
  <si>
    <t>stud.</t>
  </si>
  <si>
    <t>kpl</t>
  </si>
  <si>
    <t>CPV / kod pozycji</t>
  </si>
  <si>
    <t>ROBOTY BUDOWLANE W ZAKRESIE WZNOSZENIA KOMPLETNYCH 
OBIEKTÓW BUDOWLANYCH LUB ICH CZĘŚCI ORAZ ROBOTY W ZAKRESIE 
INŻYNIERII LĄDOWEJ I WODNEJ 
CPV 45200000-9</t>
  </si>
  <si>
    <t>Nr Specyfikacji</t>
  </si>
  <si>
    <t>ROBOTY BUDOWLANE W ZAKRESIE PRZYGOTOWANIA TERENU POD BUDOWĘ 
CPV 45100000-8</t>
  </si>
  <si>
    <t>0/WO</t>
  </si>
  <si>
    <t>ST-00</t>
  </si>
  <si>
    <t>45110000-8
45210000-5</t>
  </si>
  <si>
    <t>KOSZTY OGÓLNE</t>
  </si>
  <si>
    <t>45230000-9</t>
  </si>
  <si>
    <t>45110000-8</t>
  </si>
  <si>
    <t>ST-01</t>
  </si>
  <si>
    <t>Wartość bez VAT [PLN]</t>
  </si>
  <si>
    <t>ST-03</t>
  </si>
  <si>
    <t>ST-01  ST-02</t>
  </si>
  <si>
    <t>ST-01   ST-02</t>
  </si>
  <si>
    <t>ST-01    ST-02</t>
  </si>
  <si>
    <t>ST-O1  ST-02</t>
  </si>
  <si>
    <t>d:200 m/m</t>
  </si>
  <si>
    <t>Koszt zajęcia nieruchomości związanych i niezwiązanych z pasem drogowym</t>
  </si>
  <si>
    <t xml:space="preserve">Wykonanie podbudowy  z kruszywa łamanego gr. 20 cm                                               </t>
  </si>
  <si>
    <t xml:space="preserve">Rozebranie nawierzchni z kostki betonowej </t>
  </si>
  <si>
    <t xml:space="preserve">Rozebranie krawężnika betonowego na ławie betonowej </t>
  </si>
  <si>
    <t>dn:1000 m/m</t>
  </si>
  <si>
    <t>d:160 m/m</t>
  </si>
  <si>
    <t>Koszty ogólne</t>
  </si>
  <si>
    <t>Roboty rozbiórkowe</t>
  </si>
  <si>
    <t>Kanalizacja sanitarna</t>
  </si>
  <si>
    <t>Roboty odtworzeniowe</t>
  </si>
  <si>
    <t>RAZEM WARTOŚĆ KOSZTORYSOWA NETTO</t>
  </si>
  <si>
    <t>dn:400 m/m</t>
  </si>
  <si>
    <t xml:space="preserve">Rozebranie nawierzchni z betonu asfaltowego gr. 8 cm </t>
  </si>
  <si>
    <t xml:space="preserve">Rozebranie obrzeża betonowego </t>
  </si>
  <si>
    <t>Odtworzenie obrzeży betonowych</t>
  </si>
  <si>
    <t xml:space="preserve">Wykonanie podbudowy  z kruszywa łamanego gr. 15 cm                                               </t>
  </si>
  <si>
    <t xml:space="preserve">Rozebranie nawierzchni  z betonu asfaltowego gr.4 cm </t>
  </si>
  <si>
    <t xml:space="preserve">Wykonanie warstwy ścieralnej z betonu asfaltowego gr.4 cm  </t>
  </si>
  <si>
    <t xml:space="preserve">Wykonanie warstwy wiążącej  z betonu asfaltowego gr. 8 cm </t>
  </si>
  <si>
    <t xml:space="preserve">Wykonanie kompletnych studni  betonowych wraz z robotami ziemnymi  i towarzyszącymi </t>
  </si>
  <si>
    <t xml:space="preserve">Wykonanie kompletnych studzienek systemowych z tworzyw sztucznych wraz z robotami ziemnymi                             i towarzyszącymi </t>
  </si>
  <si>
    <r>
      <t>Kan</t>
    </r>
    <r>
      <rPr>
        <b/>
        <sz val="10"/>
        <color theme="1"/>
        <rFont val="Czcionka tekstu podstawowego"/>
        <family val="2"/>
        <charset val="238"/>
      </rPr>
      <t xml:space="preserve">ały z rur PVC litych SN 8   wraz z robotami ziemnymi                                 i towarzyszącymi  </t>
    </r>
  </si>
  <si>
    <t xml:space="preserve">Wodociąg </t>
  </si>
  <si>
    <t>d:315 m/m</t>
  </si>
  <si>
    <r>
      <t>Kan</t>
    </r>
    <r>
      <rPr>
        <b/>
        <sz val="10"/>
        <color theme="1"/>
        <rFont val="Czcionka tekstu podstawowego"/>
        <family val="2"/>
        <charset val="238"/>
      </rPr>
      <t xml:space="preserve">ały z rur PVC litych SN 8   wykonane metodą bezwykopową  z zastosowaniem rury ochronnej stalowej DN 400 wraz z robotami ziemnymi  i towarzyszącymi  </t>
    </r>
  </si>
  <si>
    <r>
      <t xml:space="preserve">Wodociąg z rur PE100 SDR17 RC wykonywany metodą wykopową </t>
    </r>
    <r>
      <rPr>
        <b/>
        <sz val="10"/>
        <color theme="1"/>
        <rFont val="Czcionka tekstu podstawowego"/>
        <family val="2"/>
        <charset val="238"/>
      </rPr>
      <t xml:space="preserve"> wraz z robotami ziemnymi                                 i towarzyszącymi  </t>
    </r>
  </si>
  <si>
    <t>d:110 m/m</t>
  </si>
  <si>
    <r>
      <t xml:space="preserve">Wodociąg z rur PE100 SDR11 RC wykonywany metodą wykopową </t>
    </r>
    <r>
      <rPr>
        <b/>
        <sz val="10"/>
        <color theme="1"/>
        <rFont val="Czcionka tekstu podstawowego"/>
        <family val="2"/>
        <charset val="238"/>
      </rPr>
      <t xml:space="preserve"> wraz z robotami ziemnymi                                 i towarzyszącymi  </t>
    </r>
  </si>
  <si>
    <t>d:40 m/m</t>
  </si>
  <si>
    <t xml:space="preserve">Montaż armatury wraz z robotami towarzyszącymi </t>
  </si>
  <si>
    <t>Zasuwa dn :100 m/m</t>
  </si>
  <si>
    <t>Zasuwa dn :50 m/m</t>
  </si>
  <si>
    <t>Hydrant podziemny wraz z zasuwą  dn:80 m/m</t>
  </si>
  <si>
    <t xml:space="preserve">Odtworzenie krawężnika betonowego  o wym. 15x30 cm na ławie betonowej z oporem </t>
  </si>
  <si>
    <t xml:space="preserve">Wykonanie kompletnych studzienek wodomierzowych systemowych z tworzyw sztucznyc wraz z robotami ziemnymi  i towarzyszącymi </t>
  </si>
  <si>
    <t>dn:20 m/m</t>
  </si>
  <si>
    <t>Zestaw wodomierzowy zgodnie z rys. szczegółowym  wraz z robotami towarzyszącymi zabudowa w studni wodomierzowej</t>
  </si>
  <si>
    <t>Zestaw wodomierzowy zgodnie z rys. szczegółowym  wraz z robotami towarzyszącymi zabudowa w budynku</t>
  </si>
  <si>
    <t xml:space="preserve">Przejście gazoszczelne zgodnie z rys. szczegółowym  </t>
  </si>
  <si>
    <t xml:space="preserve">Przebudowa instalacji wewnętrznej - rury PE100 RC SDR11  </t>
  </si>
  <si>
    <t>ST-02</t>
  </si>
  <si>
    <t xml:space="preserve">d:32m/m </t>
  </si>
  <si>
    <t>WODOCIĄG</t>
  </si>
  <si>
    <t>KANALIZACJA OGÓŁNOSPŁAWNA</t>
  </si>
  <si>
    <t>Wykonanie koryta pod warstwy konstrukcyjne jezdni - głębokość 20cm</t>
  </si>
  <si>
    <t>Wykonanie koryta pod warstwy konstrukcyjne - głębokość 15cm</t>
  </si>
  <si>
    <t xml:space="preserve">Wykonanie warstwy odcinającej z piasku gr. 15 cm                                               </t>
  </si>
  <si>
    <t>Wykonanie nawierzchni z kostki betonowej na podsypce cemantowo piaskowej  (1:4) 3 cm- chodnik</t>
  </si>
  <si>
    <t>Wykonanie nawierzchni z kostki betonowej na podsypce cemantowo piaskowej  (1:4) 3 cm- wjazdy do posesji</t>
  </si>
  <si>
    <t>Wykonanie koryta pod warstwy konstrukcyjne jezdni - głębokość 15cm</t>
  </si>
  <si>
    <t>Wycink drzew</t>
  </si>
  <si>
    <t>szt</t>
  </si>
  <si>
    <t>Wycinka krzewów</t>
  </si>
  <si>
    <t>RAZEM</t>
  </si>
  <si>
    <t>PRZEDMIAR ROBÓT / KOSZTORYS OFERTOWY</t>
  </si>
  <si>
    <t>(kwalifikowany podpis elektroniczny, podpis zaufany lub podpis osobisty)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</si>
</sst>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b/>
      <sz val="10"/>
      <color theme="1"/>
      <name val="Czcionka tekstu podstawowego"/>
      <charset val="238"/>
    </font>
    <font>
      <b/>
      <sz val="10"/>
      <color theme="1"/>
      <name val="Czcionka tekstu podstawowego"/>
      <family val="2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sz val="8"/>
      <color theme="1"/>
      <name val="Czcionka tekstu podstawowego"/>
      <charset val="238"/>
    </font>
    <font>
      <sz val="8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b/>
      <sz val="9"/>
      <color theme="1"/>
      <name val="Czcionka tekstu podstawowego"/>
      <charset val="238"/>
    </font>
    <font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9">
    <xf numFmtId="0" fontId="0" fillId="0" borderId="0" xfId="0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right" vertical="center"/>
    </xf>
    <xf numFmtId="0" fontId="16" fillId="0" borderId="16" xfId="0" applyFont="1" applyBorder="1" applyAlignment="1">
      <alignment horizontal="right" vertical="center"/>
    </xf>
    <xf numFmtId="0" fontId="16" fillId="0" borderId="13" xfId="0" applyFont="1" applyBorder="1" applyAlignment="1">
      <alignment horizontal="right" vertical="center"/>
    </xf>
    <xf numFmtId="4" fontId="12" fillId="0" borderId="9" xfId="0" applyNumberFormat="1" applyFont="1" applyBorder="1" applyAlignment="1">
      <alignment vertical="center" wrapText="1"/>
    </xf>
    <xf numFmtId="4" fontId="12" fillId="0" borderId="10" xfId="0" applyNumberFormat="1" applyFont="1" applyBorder="1" applyAlignment="1">
      <alignment vertical="center" wrapText="1"/>
    </xf>
    <xf numFmtId="4" fontId="12" fillId="0" borderId="12" xfId="0" applyNumberFormat="1" applyFont="1" applyBorder="1" applyAlignment="1">
      <alignment vertical="center" wrapText="1"/>
    </xf>
    <xf numFmtId="4" fontId="12" fillId="0" borderId="13" xfId="0" applyNumberFormat="1" applyFont="1" applyBorder="1" applyAlignment="1">
      <alignment vertical="center" wrapText="1"/>
    </xf>
    <xf numFmtId="0" fontId="1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view="pageLayout" workbookViewId="0">
      <selection activeCell="G4" sqref="G4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6" customWidth="1"/>
    <col min="6" max="6" width="8.125" customWidth="1"/>
    <col min="7" max="7" width="12.875" customWidth="1"/>
    <col min="8" max="8" width="17.75" customWidth="1"/>
  </cols>
  <sheetData>
    <row r="1" spans="1:8" ht="52.5" customHeight="1" thickBot="1">
      <c r="A1" s="29" t="s">
        <v>14</v>
      </c>
      <c r="B1" s="30"/>
      <c r="C1" s="30"/>
      <c r="D1" s="30"/>
      <c r="E1" s="30"/>
      <c r="F1" s="30"/>
      <c r="G1" s="30"/>
      <c r="H1" s="31"/>
    </row>
    <row r="2" spans="1:8" ht="52.5" customHeight="1">
      <c r="A2" s="11"/>
      <c r="B2" s="12"/>
      <c r="C2" s="32" t="s">
        <v>18</v>
      </c>
      <c r="D2" s="32"/>
      <c r="E2" s="32"/>
      <c r="F2" s="32"/>
      <c r="G2" s="32"/>
      <c r="H2" s="13"/>
    </row>
    <row r="3" spans="1:8" ht="36" customHeight="1">
      <c r="A3" s="3" t="s">
        <v>0</v>
      </c>
      <c r="B3" s="18" t="s">
        <v>11</v>
      </c>
      <c r="C3" s="18" t="s">
        <v>13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1:8" ht="57" customHeight="1">
      <c r="A4" s="2">
        <v>1</v>
      </c>
      <c r="B4" s="5" t="s">
        <v>15</v>
      </c>
      <c r="C4" s="5" t="s">
        <v>16</v>
      </c>
      <c r="D4" s="6" t="s">
        <v>29</v>
      </c>
      <c r="E4" s="2" t="s">
        <v>10</v>
      </c>
      <c r="F4" s="14">
        <v>1</v>
      </c>
      <c r="G4" s="27"/>
      <c r="H4" s="27">
        <f>F4*G4</f>
        <v>0</v>
      </c>
    </row>
    <row r="5" spans="1:8" ht="28.5" customHeight="1">
      <c r="A5" s="49" t="s">
        <v>82</v>
      </c>
      <c r="B5" s="50"/>
      <c r="C5" s="50"/>
      <c r="D5" s="50"/>
      <c r="E5" s="50"/>
      <c r="F5" s="50"/>
      <c r="G5" s="51"/>
      <c r="H5" s="41">
        <f>H4</f>
        <v>0</v>
      </c>
    </row>
    <row r="6" spans="1:8">
      <c r="H6" s="1"/>
    </row>
  </sheetData>
  <mergeCells count="3">
    <mergeCell ref="A1:H1"/>
    <mergeCell ref="C2:G2"/>
    <mergeCell ref="A5:G5"/>
  </mergeCells>
  <pageMargins left="0.31496062992125984" right="0.31496062992125984" top="0.74803149606299213" bottom="0.55118110236220474" header="0.31496062992125984" footer="0.31496062992125984"/>
  <pageSetup paperSize="9" orientation="portrait" r:id="rId1"/>
  <headerFooter>
    <oddHeader>&amp;C&amp;10  Przebudowa sieci wodociągowej i kanalizacji ogólnospławnej w ul.Sądeckiej w Sosnowcu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view="pageLayout" workbookViewId="0">
      <selection activeCell="G3" sqref="G3"/>
    </sheetView>
  </sheetViews>
  <sheetFormatPr defaultRowHeight="14.25"/>
  <cols>
    <col min="1" max="1" width="4.375" customWidth="1"/>
    <col min="2" max="3" width="7.625" customWidth="1"/>
    <col min="4" max="4" width="22.625" customWidth="1"/>
    <col min="5" max="5" width="7" customWidth="1"/>
    <col min="6" max="6" width="10.625" customWidth="1"/>
    <col min="7" max="7" width="10.875" customWidth="1"/>
    <col min="8" max="8" width="16.5" customWidth="1"/>
  </cols>
  <sheetData>
    <row r="1" spans="1:8" ht="52.5" customHeight="1" thickBot="1">
      <c r="A1" s="29" t="s">
        <v>14</v>
      </c>
      <c r="B1" s="30"/>
      <c r="C1" s="30"/>
      <c r="D1" s="30"/>
      <c r="E1" s="30"/>
      <c r="F1" s="30"/>
      <c r="G1" s="30"/>
      <c r="H1" s="31"/>
    </row>
    <row r="2" spans="1:8" ht="36" customHeight="1">
      <c r="A2" s="10" t="s">
        <v>0</v>
      </c>
      <c r="B2" s="20" t="s">
        <v>11</v>
      </c>
      <c r="C2" s="20" t="s">
        <v>13</v>
      </c>
      <c r="D2" s="10" t="s">
        <v>1</v>
      </c>
      <c r="E2" s="10" t="s">
        <v>2</v>
      </c>
      <c r="F2" s="10" t="s">
        <v>3</v>
      </c>
      <c r="G2" s="10" t="s">
        <v>4</v>
      </c>
      <c r="H2" s="10" t="s">
        <v>5</v>
      </c>
    </row>
    <row r="3" spans="1:8" ht="36" customHeight="1">
      <c r="A3" s="22">
        <v>1</v>
      </c>
      <c r="B3" s="5" t="s">
        <v>20</v>
      </c>
      <c r="C3" s="6" t="s">
        <v>21</v>
      </c>
      <c r="D3" s="16" t="s">
        <v>41</v>
      </c>
      <c r="E3" s="22" t="s">
        <v>6</v>
      </c>
      <c r="F3" s="26">
        <v>1458.8</v>
      </c>
      <c r="G3" s="28"/>
      <c r="H3" s="28">
        <f t="shared" ref="H3:H12" si="0">F3*G3</f>
        <v>0</v>
      </c>
    </row>
    <row r="4" spans="1:8" ht="36" customHeight="1">
      <c r="A4" s="22">
        <v>2</v>
      </c>
      <c r="B4" s="5" t="s">
        <v>20</v>
      </c>
      <c r="C4" s="6" t="s">
        <v>21</v>
      </c>
      <c r="D4" s="16" t="s">
        <v>45</v>
      </c>
      <c r="E4" s="22" t="s">
        <v>6</v>
      </c>
      <c r="F4" s="28">
        <v>1458.8</v>
      </c>
      <c r="G4" s="28"/>
      <c r="H4" s="28">
        <f t="shared" si="0"/>
        <v>0</v>
      </c>
    </row>
    <row r="5" spans="1:8" ht="36" customHeight="1">
      <c r="A5" s="2">
        <v>3</v>
      </c>
      <c r="B5" s="23" t="s">
        <v>20</v>
      </c>
      <c r="C5" s="6" t="s">
        <v>21</v>
      </c>
      <c r="D5" s="6" t="s">
        <v>31</v>
      </c>
      <c r="E5" s="2" t="s">
        <v>6</v>
      </c>
      <c r="F5" s="26">
        <v>1484.5</v>
      </c>
      <c r="G5" s="27"/>
      <c r="H5" s="28">
        <f t="shared" si="0"/>
        <v>0</v>
      </c>
    </row>
    <row r="6" spans="1:8" ht="36" customHeight="1">
      <c r="A6" s="2">
        <v>4</v>
      </c>
      <c r="B6" s="23" t="s">
        <v>20</v>
      </c>
      <c r="C6" s="6" t="s">
        <v>21</v>
      </c>
      <c r="D6" s="6" t="s">
        <v>32</v>
      </c>
      <c r="E6" s="2" t="s">
        <v>7</v>
      </c>
      <c r="F6" s="26">
        <v>591</v>
      </c>
      <c r="G6" s="27"/>
      <c r="H6" s="28">
        <f t="shared" si="0"/>
        <v>0</v>
      </c>
    </row>
    <row r="7" spans="1:8" ht="36" customHeight="1">
      <c r="A7" s="2">
        <v>5</v>
      </c>
      <c r="B7" s="23" t="s">
        <v>20</v>
      </c>
      <c r="C7" s="6" t="s">
        <v>21</v>
      </c>
      <c r="D7" s="16" t="s">
        <v>42</v>
      </c>
      <c r="E7" s="2" t="s">
        <v>7</v>
      </c>
      <c r="F7" s="26">
        <v>307.2</v>
      </c>
      <c r="G7" s="27"/>
      <c r="H7" s="28">
        <f t="shared" ref="H7:H8" si="1">F7*G7</f>
        <v>0</v>
      </c>
    </row>
    <row r="8" spans="1:8" ht="36" customHeight="1">
      <c r="A8" s="2">
        <v>6</v>
      </c>
      <c r="B8" s="5" t="s">
        <v>20</v>
      </c>
      <c r="C8" s="6" t="s">
        <v>21</v>
      </c>
      <c r="D8" s="16" t="s">
        <v>74</v>
      </c>
      <c r="E8" s="2" t="s">
        <v>6</v>
      </c>
      <c r="F8" s="26">
        <v>1111.8</v>
      </c>
      <c r="G8" s="27"/>
      <c r="H8" s="28">
        <f t="shared" si="1"/>
        <v>0</v>
      </c>
    </row>
    <row r="9" spans="1:8" ht="36" customHeight="1">
      <c r="A9" s="2">
        <v>7</v>
      </c>
      <c r="B9" s="5" t="s">
        <v>20</v>
      </c>
      <c r="C9" s="6" t="s">
        <v>21</v>
      </c>
      <c r="D9" s="16" t="s">
        <v>73</v>
      </c>
      <c r="E9" s="2" t="s">
        <v>6</v>
      </c>
      <c r="F9" s="26">
        <v>1828.7</v>
      </c>
      <c r="G9" s="27"/>
      <c r="H9" s="28">
        <f t="shared" si="0"/>
        <v>0</v>
      </c>
    </row>
    <row r="10" spans="1:8" ht="36" customHeight="1">
      <c r="A10" s="2">
        <v>8</v>
      </c>
      <c r="B10" s="5" t="s">
        <v>20</v>
      </c>
      <c r="C10" s="6" t="s">
        <v>21</v>
      </c>
      <c r="D10" s="16" t="s">
        <v>78</v>
      </c>
      <c r="E10" s="2" t="s">
        <v>6</v>
      </c>
      <c r="F10" s="26">
        <v>2940.5</v>
      </c>
      <c r="G10" s="27"/>
      <c r="H10" s="28">
        <f t="shared" si="0"/>
        <v>0</v>
      </c>
    </row>
    <row r="11" spans="1:8" ht="36" customHeight="1">
      <c r="A11" s="2">
        <v>9</v>
      </c>
      <c r="B11" s="5" t="s">
        <v>20</v>
      </c>
      <c r="C11" s="6" t="s">
        <v>21</v>
      </c>
      <c r="D11" s="16" t="s">
        <v>79</v>
      </c>
      <c r="E11" s="2" t="s">
        <v>80</v>
      </c>
      <c r="F11" s="26">
        <v>3</v>
      </c>
      <c r="G11" s="27"/>
      <c r="H11" s="28">
        <f t="shared" si="0"/>
        <v>0</v>
      </c>
    </row>
    <row r="12" spans="1:8" ht="26.25" customHeight="1">
      <c r="A12" s="2">
        <v>10</v>
      </c>
      <c r="B12" s="5" t="s">
        <v>20</v>
      </c>
      <c r="C12" s="6" t="s">
        <v>21</v>
      </c>
      <c r="D12" s="16" t="s">
        <v>81</v>
      </c>
      <c r="E12" s="2" t="s">
        <v>80</v>
      </c>
      <c r="F12" s="26">
        <v>15</v>
      </c>
      <c r="G12" s="27"/>
      <c r="H12" s="28">
        <f t="shared" si="0"/>
        <v>0</v>
      </c>
    </row>
    <row r="13" spans="1:8" ht="30" customHeight="1">
      <c r="A13" s="49" t="s">
        <v>82</v>
      </c>
      <c r="B13" s="50"/>
      <c r="C13" s="50"/>
      <c r="D13" s="50"/>
      <c r="E13" s="50"/>
      <c r="F13" s="50"/>
      <c r="G13" s="51"/>
      <c r="H13" s="41">
        <f>SUM(H3:H12)</f>
        <v>0</v>
      </c>
    </row>
  </sheetData>
  <mergeCells count="2">
    <mergeCell ref="A1:H1"/>
    <mergeCell ref="A13:G13"/>
  </mergeCells>
  <pageMargins left="0.31496062992125984" right="0.31496062992125984" top="0.74803149606299213" bottom="0.55118110236220474" header="0.31496062992125984" footer="0.31496062992125984"/>
  <pageSetup paperSize="9" orientation="portrait" r:id="rId1"/>
  <headerFooter>
    <oddHeader>&amp;C&amp;10  Przebudowa sieci wodociągowej i kanalizacji ogólnospławnej w ul.Sądeckiej w Sosnowcu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EAED5-4FAF-4C52-8D05-52E9AAB35FA1}">
  <dimension ref="A1:H23"/>
  <sheetViews>
    <sheetView view="pageLayout" workbookViewId="0">
      <selection activeCell="G4" sqref="G4"/>
    </sheetView>
  </sheetViews>
  <sheetFormatPr defaultRowHeight="14.25"/>
  <cols>
    <col min="1" max="1" width="4.375" customWidth="1"/>
    <col min="2" max="2" width="7.625" customWidth="1"/>
    <col min="3" max="3" width="6.125" customWidth="1"/>
    <col min="4" max="4" width="27.125" customWidth="1"/>
    <col min="5" max="5" width="7" customWidth="1"/>
    <col min="6" max="6" width="6.75" customWidth="1"/>
    <col min="7" max="7" width="10.75" customWidth="1"/>
    <col min="8" max="8" width="15.625" customWidth="1"/>
  </cols>
  <sheetData>
    <row r="1" spans="1:8" ht="52.5" customHeight="1" thickBot="1">
      <c r="A1" s="29" t="s">
        <v>12</v>
      </c>
      <c r="B1" s="30"/>
      <c r="C1" s="30"/>
      <c r="D1" s="30"/>
      <c r="E1" s="30"/>
      <c r="F1" s="30"/>
      <c r="G1" s="30"/>
      <c r="H1" s="31"/>
    </row>
    <row r="2" spans="1:8" ht="52.5" customHeight="1">
      <c r="A2" s="33" t="s">
        <v>71</v>
      </c>
      <c r="B2" s="32"/>
      <c r="C2" s="32"/>
      <c r="D2" s="32"/>
      <c r="E2" s="32"/>
      <c r="F2" s="32"/>
      <c r="G2" s="32"/>
      <c r="H2" s="34"/>
    </row>
    <row r="3" spans="1:8" ht="36" customHeight="1">
      <c r="A3" s="3" t="s">
        <v>0</v>
      </c>
      <c r="B3" s="18" t="s">
        <v>11</v>
      </c>
      <c r="C3" s="18" t="s">
        <v>13</v>
      </c>
      <c r="D3" s="3" t="s">
        <v>1</v>
      </c>
      <c r="E3" s="3" t="s">
        <v>2</v>
      </c>
      <c r="F3" s="3" t="s">
        <v>3</v>
      </c>
      <c r="G3" s="3" t="s">
        <v>4</v>
      </c>
      <c r="H3" s="4" t="s">
        <v>5</v>
      </c>
    </row>
    <row r="4" spans="1:8" ht="66.75" customHeight="1">
      <c r="A4" s="3"/>
      <c r="B4" s="18"/>
      <c r="C4" s="18"/>
      <c r="D4" s="19" t="s">
        <v>54</v>
      </c>
      <c r="E4" s="3"/>
      <c r="F4" s="17"/>
      <c r="G4" s="3"/>
      <c r="H4" s="3"/>
    </row>
    <row r="5" spans="1:8" ht="30.75" customHeight="1">
      <c r="A5" s="2">
        <v>1</v>
      </c>
      <c r="B5" s="7" t="s">
        <v>17</v>
      </c>
      <c r="C5" s="5" t="s">
        <v>24</v>
      </c>
      <c r="D5" s="16" t="s">
        <v>55</v>
      </c>
      <c r="E5" s="2" t="s">
        <v>7</v>
      </c>
      <c r="F5" s="14">
        <v>288.17</v>
      </c>
      <c r="G5" s="27"/>
      <c r="H5" s="27">
        <f>F5*G5</f>
        <v>0</v>
      </c>
    </row>
    <row r="6" spans="1:8" ht="77.25" customHeight="1">
      <c r="A6" s="2"/>
      <c r="B6" s="7"/>
      <c r="C6" s="5"/>
      <c r="D6" s="19" t="s">
        <v>56</v>
      </c>
      <c r="E6" s="2"/>
      <c r="F6" s="14"/>
      <c r="G6" s="27"/>
      <c r="H6" s="27"/>
    </row>
    <row r="7" spans="1:8" ht="30.75" customHeight="1">
      <c r="A7" s="2">
        <v>2</v>
      </c>
      <c r="B7" s="7" t="s">
        <v>17</v>
      </c>
      <c r="C7" s="5" t="s">
        <v>24</v>
      </c>
      <c r="D7" s="16" t="s">
        <v>57</v>
      </c>
      <c r="E7" s="2" t="s">
        <v>7</v>
      </c>
      <c r="F7" s="14">
        <v>194.35</v>
      </c>
      <c r="G7" s="27"/>
      <c r="H7" s="27">
        <f>F7*G7</f>
        <v>0</v>
      </c>
    </row>
    <row r="8" spans="1:8" ht="62.45" customHeight="1">
      <c r="A8" s="2"/>
      <c r="B8" s="7"/>
      <c r="C8" s="5"/>
      <c r="D8" s="15" t="s">
        <v>58</v>
      </c>
      <c r="E8" s="2"/>
      <c r="F8" s="14"/>
      <c r="G8" s="27"/>
      <c r="H8" s="27"/>
    </row>
    <row r="9" spans="1:8" ht="38.450000000000003" customHeight="1">
      <c r="A9" s="2">
        <v>3</v>
      </c>
      <c r="B9" s="7" t="s">
        <v>17</v>
      </c>
      <c r="C9" s="5" t="s">
        <v>27</v>
      </c>
      <c r="D9" s="6" t="s">
        <v>59</v>
      </c>
      <c r="E9" s="2" t="s">
        <v>10</v>
      </c>
      <c r="F9" s="14">
        <v>3</v>
      </c>
      <c r="G9" s="27"/>
      <c r="H9" s="27">
        <f t="shared" ref="H9" si="0">F9*G9</f>
        <v>0</v>
      </c>
    </row>
    <row r="10" spans="1:8" ht="38.450000000000003" customHeight="1">
      <c r="A10" s="2">
        <v>4</v>
      </c>
      <c r="B10" s="7" t="s">
        <v>17</v>
      </c>
      <c r="C10" s="5" t="s">
        <v>27</v>
      </c>
      <c r="D10" s="6" t="s">
        <v>60</v>
      </c>
      <c r="E10" s="2" t="s">
        <v>10</v>
      </c>
      <c r="F10" s="14">
        <v>27</v>
      </c>
      <c r="G10" s="27"/>
      <c r="H10" s="27">
        <f t="shared" ref="H10" si="1">F10*G10</f>
        <v>0</v>
      </c>
    </row>
    <row r="11" spans="1:8" ht="34.5" customHeight="1">
      <c r="A11" s="2">
        <v>5</v>
      </c>
      <c r="B11" s="7" t="s">
        <v>17</v>
      </c>
      <c r="C11" s="5" t="s">
        <v>27</v>
      </c>
      <c r="D11" s="6" t="s">
        <v>61</v>
      </c>
      <c r="E11" s="2" t="s">
        <v>10</v>
      </c>
      <c r="F11" s="14">
        <v>3</v>
      </c>
      <c r="G11" s="27"/>
      <c r="H11" s="27">
        <f t="shared" ref="H11" si="2">F11*G11</f>
        <v>0</v>
      </c>
    </row>
    <row r="12" spans="1:8" ht="79.5" customHeight="1">
      <c r="A12" s="2"/>
      <c r="B12" s="7"/>
      <c r="C12" s="5"/>
      <c r="D12" s="15" t="s">
        <v>63</v>
      </c>
      <c r="E12" s="2"/>
      <c r="F12" s="14"/>
      <c r="G12" s="27"/>
      <c r="H12" s="27"/>
    </row>
    <row r="13" spans="1:8" ht="34.5" customHeight="1">
      <c r="A13" s="2">
        <v>6</v>
      </c>
      <c r="B13" s="7" t="s">
        <v>17</v>
      </c>
      <c r="C13" s="5" t="s">
        <v>26</v>
      </c>
      <c r="D13" s="6" t="s">
        <v>40</v>
      </c>
      <c r="E13" s="2" t="s">
        <v>10</v>
      </c>
      <c r="F13" s="14">
        <v>19</v>
      </c>
      <c r="G13" s="27"/>
      <c r="H13" s="27">
        <f t="shared" ref="H13" si="3">F13*G13</f>
        <v>0</v>
      </c>
    </row>
    <row r="14" spans="1:8" ht="63.75" customHeight="1">
      <c r="A14" s="2"/>
      <c r="B14" s="7"/>
      <c r="C14" s="5"/>
      <c r="D14" s="15" t="s">
        <v>65</v>
      </c>
      <c r="E14" s="2"/>
      <c r="F14" s="14"/>
      <c r="G14" s="27"/>
      <c r="H14" s="27"/>
    </row>
    <row r="15" spans="1:8" ht="63.75" customHeight="1">
      <c r="A15" s="2">
        <v>7</v>
      </c>
      <c r="B15" s="7" t="s">
        <v>17</v>
      </c>
      <c r="C15" s="5" t="s">
        <v>26</v>
      </c>
      <c r="D15" s="6" t="s">
        <v>64</v>
      </c>
      <c r="E15" s="2" t="s">
        <v>10</v>
      </c>
      <c r="F15" s="14">
        <v>20</v>
      </c>
      <c r="G15" s="27"/>
      <c r="H15" s="27">
        <f t="shared" ref="H15" si="4">F15*G15</f>
        <v>0</v>
      </c>
    </row>
    <row r="16" spans="1:8" ht="59.45" customHeight="1">
      <c r="A16" s="2"/>
      <c r="B16" s="7"/>
      <c r="C16" s="5"/>
      <c r="D16" s="15" t="s">
        <v>66</v>
      </c>
      <c r="E16" s="2"/>
      <c r="F16" s="14"/>
      <c r="G16" s="27"/>
      <c r="H16" s="27"/>
    </row>
    <row r="17" spans="1:8" ht="44.45" customHeight="1">
      <c r="A17" s="2">
        <v>8</v>
      </c>
      <c r="B17" s="7" t="s">
        <v>17</v>
      </c>
      <c r="C17" s="5" t="s">
        <v>26</v>
      </c>
      <c r="D17" s="6" t="s">
        <v>64</v>
      </c>
      <c r="E17" s="2" t="s">
        <v>10</v>
      </c>
      <c r="F17" s="14">
        <v>4</v>
      </c>
      <c r="G17" s="27"/>
      <c r="H17" s="27">
        <f t="shared" ref="H17" si="5">F17*G17</f>
        <v>0</v>
      </c>
    </row>
    <row r="18" spans="1:8" ht="36.950000000000003" customHeight="1">
      <c r="A18" s="2"/>
      <c r="B18" s="7"/>
      <c r="C18" s="5"/>
      <c r="D18" s="15" t="s">
        <v>67</v>
      </c>
      <c r="E18" s="2"/>
      <c r="F18" s="14"/>
      <c r="G18" s="27"/>
      <c r="H18" s="27"/>
    </row>
    <row r="19" spans="1:8" ht="44.45" customHeight="1">
      <c r="A19" s="2">
        <v>9</v>
      </c>
      <c r="B19" s="7" t="s">
        <v>17</v>
      </c>
      <c r="C19" s="5" t="s">
        <v>26</v>
      </c>
      <c r="D19" s="6" t="s">
        <v>64</v>
      </c>
      <c r="E19" s="2" t="s">
        <v>10</v>
      </c>
      <c r="F19" s="14">
        <v>22</v>
      </c>
      <c r="G19" s="27"/>
      <c r="H19" s="27">
        <f t="shared" ref="H19" si="6">F19*G19</f>
        <v>0</v>
      </c>
    </row>
    <row r="20" spans="1:8" ht="53.1" customHeight="1">
      <c r="A20" s="2"/>
      <c r="B20" s="7"/>
      <c r="C20" s="5"/>
      <c r="D20" s="15" t="s">
        <v>68</v>
      </c>
      <c r="E20" s="2"/>
      <c r="F20" s="14"/>
      <c r="G20" s="27"/>
      <c r="H20" s="27"/>
    </row>
    <row r="21" spans="1:8" ht="34.5" customHeight="1">
      <c r="A21" s="2">
        <v>10</v>
      </c>
      <c r="B21" s="7" t="s">
        <v>17</v>
      </c>
      <c r="C21" s="5" t="s">
        <v>69</v>
      </c>
      <c r="D21" s="24" t="s">
        <v>70</v>
      </c>
      <c r="E21" s="2" t="s">
        <v>7</v>
      </c>
      <c r="F21" s="14">
        <v>65</v>
      </c>
      <c r="G21" s="27"/>
      <c r="H21" s="27">
        <f>F21*G21</f>
        <v>0</v>
      </c>
    </row>
    <row r="22" spans="1:8" ht="24" customHeight="1">
      <c r="A22" s="49" t="s">
        <v>82</v>
      </c>
      <c r="B22" s="50"/>
      <c r="C22" s="50"/>
      <c r="D22" s="50"/>
      <c r="E22" s="50"/>
      <c r="F22" s="50"/>
      <c r="G22" s="51"/>
      <c r="H22" s="41">
        <f>SUM(H4:H21)</f>
        <v>0</v>
      </c>
    </row>
    <row r="23" spans="1:8">
      <c r="H23" s="1"/>
    </row>
  </sheetData>
  <mergeCells count="3">
    <mergeCell ref="A1:H1"/>
    <mergeCell ref="A2:H2"/>
    <mergeCell ref="A22:G22"/>
  </mergeCells>
  <pageMargins left="0.31496062992125984" right="0.31496062992125984" top="0.74803149606299213" bottom="0.55118110236220474" header="0.31496062992125984" footer="0.31496062992125984"/>
  <pageSetup paperSize="9" orientation="portrait" r:id="rId1"/>
  <headerFooter>
    <oddHeader xml:space="preserve">&amp;C&amp;10  Przebudowa sieci wodociągowej i kanalizacji ogólnospławnej w ul.Sądeckiej w Sosnowcu  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view="pageLayout" zoomScaleNormal="100" workbookViewId="0">
      <selection activeCell="G5" sqref="G5"/>
    </sheetView>
  </sheetViews>
  <sheetFormatPr defaultRowHeight="14.25"/>
  <cols>
    <col min="1" max="1" width="4.375" customWidth="1"/>
    <col min="2" max="2" width="7.625" customWidth="1"/>
    <col min="3" max="3" width="6.125" customWidth="1"/>
    <col min="4" max="4" width="27.125" customWidth="1"/>
    <col min="5" max="5" width="7" customWidth="1"/>
    <col min="6" max="6" width="7.375" customWidth="1"/>
    <col min="7" max="7" width="10" customWidth="1"/>
    <col min="8" max="8" width="14.5" customWidth="1"/>
  </cols>
  <sheetData>
    <row r="1" spans="1:8" ht="52.5" customHeight="1">
      <c r="A1" s="57" t="s">
        <v>12</v>
      </c>
      <c r="B1" s="57"/>
      <c r="C1" s="57"/>
      <c r="D1" s="57"/>
      <c r="E1" s="57"/>
      <c r="F1" s="57"/>
      <c r="G1" s="57"/>
      <c r="H1" s="57"/>
    </row>
    <row r="2" spans="1:8" ht="52.5" customHeight="1">
      <c r="A2" s="57" t="s">
        <v>72</v>
      </c>
      <c r="B2" s="57"/>
      <c r="C2" s="57"/>
      <c r="D2" s="57"/>
      <c r="E2" s="57"/>
      <c r="F2" s="57"/>
      <c r="G2" s="57"/>
      <c r="H2" s="57"/>
    </row>
    <row r="3" spans="1:8" ht="36" customHeight="1">
      <c r="A3" s="3" t="s">
        <v>0</v>
      </c>
      <c r="B3" s="18" t="s">
        <v>11</v>
      </c>
      <c r="C3" s="18" t="s">
        <v>13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1:8" ht="66.75" customHeight="1">
      <c r="A4" s="3"/>
      <c r="B4" s="18"/>
      <c r="C4" s="18"/>
      <c r="D4" s="19" t="s">
        <v>50</v>
      </c>
      <c r="E4" s="3"/>
      <c r="F4" s="17"/>
      <c r="G4" s="3"/>
      <c r="H4" s="3"/>
    </row>
    <row r="5" spans="1:8" ht="30.75" customHeight="1">
      <c r="A5" s="2">
        <v>1</v>
      </c>
      <c r="B5" s="7" t="s">
        <v>17</v>
      </c>
      <c r="C5" s="5" t="s">
        <v>24</v>
      </c>
      <c r="D5" s="16" t="s">
        <v>52</v>
      </c>
      <c r="E5" s="2" t="s">
        <v>7</v>
      </c>
      <c r="F5" s="14">
        <v>286.02999999999997</v>
      </c>
      <c r="G5" s="27"/>
      <c r="H5" s="27">
        <f>F5*G5</f>
        <v>0</v>
      </c>
    </row>
    <row r="6" spans="1:8" ht="30.75" customHeight="1">
      <c r="A6" s="2">
        <v>2</v>
      </c>
      <c r="B6" s="7" t="s">
        <v>17</v>
      </c>
      <c r="C6" s="5" t="s">
        <v>24</v>
      </c>
      <c r="D6" s="16" t="s">
        <v>28</v>
      </c>
      <c r="E6" s="2" t="s">
        <v>7</v>
      </c>
      <c r="F6" s="14">
        <v>35.32</v>
      </c>
      <c r="G6" s="27"/>
      <c r="H6" s="27">
        <f>F6*G6</f>
        <v>0</v>
      </c>
    </row>
    <row r="7" spans="1:8" ht="30.75" customHeight="1">
      <c r="A7" s="2">
        <v>3</v>
      </c>
      <c r="B7" s="7" t="s">
        <v>17</v>
      </c>
      <c r="C7" s="5" t="s">
        <v>25</v>
      </c>
      <c r="D7" s="6" t="s">
        <v>34</v>
      </c>
      <c r="E7" s="2" t="s">
        <v>7</v>
      </c>
      <c r="F7" s="14">
        <v>134.74</v>
      </c>
      <c r="G7" s="27"/>
      <c r="H7" s="27">
        <f>F7*G7</f>
        <v>0</v>
      </c>
    </row>
    <row r="8" spans="1:8" ht="77.25" customHeight="1">
      <c r="A8" s="2"/>
      <c r="B8" s="7"/>
      <c r="C8" s="5"/>
      <c r="D8" s="19" t="s">
        <v>53</v>
      </c>
      <c r="E8" s="2"/>
      <c r="F8" s="14"/>
      <c r="G8" s="27"/>
      <c r="H8" s="27"/>
    </row>
    <row r="9" spans="1:8" ht="30.75" customHeight="1">
      <c r="A9" s="2">
        <v>4</v>
      </c>
      <c r="B9" s="7" t="s">
        <v>17</v>
      </c>
      <c r="C9" s="5" t="s">
        <v>24</v>
      </c>
      <c r="D9" s="16" t="s">
        <v>52</v>
      </c>
      <c r="E9" s="2" t="s">
        <v>7</v>
      </c>
      <c r="F9" s="14">
        <v>6</v>
      </c>
      <c r="G9" s="27"/>
      <c r="H9" s="27">
        <f>F9*G9</f>
        <v>0</v>
      </c>
    </row>
    <row r="10" spans="1:8" ht="74.25" customHeight="1">
      <c r="A10" s="2"/>
      <c r="B10" s="7"/>
      <c r="C10" s="5"/>
      <c r="D10" s="15" t="s">
        <v>49</v>
      </c>
      <c r="E10" s="2"/>
      <c r="F10" s="14"/>
      <c r="G10" s="27"/>
      <c r="H10" s="27"/>
    </row>
    <row r="11" spans="1:8" ht="34.5" customHeight="1">
      <c r="A11" s="2">
        <v>5</v>
      </c>
      <c r="B11" s="7" t="s">
        <v>17</v>
      </c>
      <c r="C11" s="5" t="s">
        <v>27</v>
      </c>
      <c r="D11" s="6" t="s">
        <v>40</v>
      </c>
      <c r="E11" s="2" t="s">
        <v>9</v>
      </c>
      <c r="F11" s="14">
        <v>27</v>
      </c>
      <c r="G11" s="27"/>
      <c r="H11" s="27">
        <f t="shared" ref="H11" si="0">F11*G11</f>
        <v>0</v>
      </c>
    </row>
    <row r="12" spans="1:8" ht="51.75" customHeight="1">
      <c r="A12" s="2"/>
      <c r="B12" s="7"/>
      <c r="C12" s="5"/>
      <c r="D12" s="15" t="s">
        <v>48</v>
      </c>
      <c r="E12" s="2"/>
      <c r="F12" s="14"/>
      <c r="G12" s="27"/>
      <c r="H12" s="27"/>
    </row>
    <row r="13" spans="1:8" ht="34.5" customHeight="1">
      <c r="A13" s="2">
        <v>6</v>
      </c>
      <c r="B13" s="7" t="s">
        <v>17</v>
      </c>
      <c r="C13" s="5" t="s">
        <v>26</v>
      </c>
      <c r="D13" s="6" t="s">
        <v>33</v>
      </c>
      <c r="E13" s="2" t="s">
        <v>8</v>
      </c>
      <c r="F13" s="14">
        <v>13</v>
      </c>
      <c r="G13" s="27"/>
      <c r="H13" s="27">
        <f t="shared" ref="H13" si="1">F13*G13</f>
        <v>0</v>
      </c>
    </row>
    <row r="14" spans="1:8" ht="22.5" customHeight="1">
      <c r="A14" s="58" t="s">
        <v>82</v>
      </c>
      <c r="B14" s="58"/>
      <c r="C14" s="58"/>
      <c r="D14" s="58"/>
      <c r="E14" s="58"/>
      <c r="F14" s="58"/>
      <c r="G14" s="58"/>
      <c r="H14" s="41">
        <f>SUM(H4:H13)</f>
        <v>0</v>
      </c>
    </row>
    <row r="15" spans="1:8">
      <c r="H15" s="1"/>
    </row>
  </sheetData>
  <mergeCells count="3">
    <mergeCell ref="A1:H1"/>
    <mergeCell ref="A2:H2"/>
    <mergeCell ref="A14:G14"/>
  </mergeCells>
  <pageMargins left="0.31496062992125984" right="0.31496062992125984" top="0.74803149606299213" bottom="0.55118110236220474" header="0.31496062992125984" footer="0.31496062992125984"/>
  <pageSetup paperSize="9" orientation="portrait" r:id="rId1"/>
  <headerFooter>
    <oddHeader>&amp;C&amp;10  Przebudowa sieci wodociągowej i kanalizacji ogólnospławnej w ul.Sądecka w Sosnowcu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view="pageLayout" zoomScale="120" zoomScalePageLayoutView="120" workbookViewId="0">
      <selection activeCell="G3" sqref="G3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8.625" customWidth="1"/>
    <col min="7" max="7" width="11" customWidth="1"/>
    <col min="8" max="8" width="16.625" customWidth="1"/>
  </cols>
  <sheetData>
    <row r="1" spans="1:10" ht="52.5" customHeight="1" thickBot="1">
      <c r="A1" s="29" t="s">
        <v>12</v>
      </c>
      <c r="B1" s="30"/>
      <c r="C1" s="30"/>
      <c r="D1" s="30"/>
      <c r="E1" s="30"/>
      <c r="F1" s="30"/>
      <c r="G1" s="30"/>
      <c r="H1" s="31"/>
    </row>
    <row r="2" spans="1:10" ht="36" customHeight="1">
      <c r="A2" s="9" t="s">
        <v>0</v>
      </c>
      <c r="B2" s="21" t="s">
        <v>11</v>
      </c>
      <c r="C2" s="21" t="s">
        <v>13</v>
      </c>
      <c r="D2" s="9" t="s">
        <v>1</v>
      </c>
      <c r="E2" s="3" t="s">
        <v>2</v>
      </c>
      <c r="F2" s="3" t="s">
        <v>3</v>
      </c>
      <c r="G2" s="3" t="s">
        <v>4</v>
      </c>
      <c r="H2" s="3" t="s">
        <v>5</v>
      </c>
    </row>
    <row r="3" spans="1:10" ht="51.75" customHeight="1">
      <c r="A3" s="2">
        <v>1</v>
      </c>
      <c r="B3" s="7" t="s">
        <v>19</v>
      </c>
      <c r="C3" s="6" t="s">
        <v>23</v>
      </c>
      <c r="D3" s="16" t="s">
        <v>46</v>
      </c>
      <c r="E3" s="2" t="s">
        <v>6</v>
      </c>
      <c r="F3" s="26">
        <v>1458.8</v>
      </c>
      <c r="G3" s="27"/>
      <c r="H3" s="27">
        <f t="shared" ref="H3:H11" si="0">F3*G3</f>
        <v>0</v>
      </c>
    </row>
    <row r="4" spans="1:10" ht="56.25" customHeight="1">
      <c r="A4" s="2">
        <v>2</v>
      </c>
      <c r="B4" s="7" t="s">
        <v>19</v>
      </c>
      <c r="C4" s="6" t="s">
        <v>23</v>
      </c>
      <c r="D4" s="16" t="s">
        <v>47</v>
      </c>
      <c r="E4" s="2" t="s">
        <v>6</v>
      </c>
      <c r="F4" s="26">
        <v>1458.8</v>
      </c>
      <c r="G4" s="27"/>
      <c r="H4" s="27">
        <f t="shared" si="0"/>
        <v>0</v>
      </c>
    </row>
    <row r="5" spans="1:10" ht="56.25" customHeight="1">
      <c r="A5" s="2">
        <v>3</v>
      </c>
      <c r="B5" s="7" t="s">
        <v>19</v>
      </c>
      <c r="C5" s="6" t="s">
        <v>23</v>
      </c>
      <c r="D5" s="16" t="s">
        <v>76</v>
      </c>
      <c r="E5" s="2" t="s">
        <v>6</v>
      </c>
      <c r="F5" s="26">
        <v>1111.8</v>
      </c>
      <c r="G5" s="27"/>
      <c r="H5" s="27">
        <f t="shared" si="0"/>
        <v>0</v>
      </c>
      <c r="J5" s="1"/>
    </row>
    <row r="6" spans="1:10" ht="56.25" customHeight="1">
      <c r="A6" s="2">
        <v>4</v>
      </c>
      <c r="B6" s="7" t="s">
        <v>19</v>
      </c>
      <c r="C6" s="6" t="s">
        <v>23</v>
      </c>
      <c r="D6" s="16" t="s">
        <v>77</v>
      </c>
      <c r="E6" s="2" t="s">
        <v>6</v>
      </c>
      <c r="F6" s="26">
        <v>369.9</v>
      </c>
      <c r="G6" s="27"/>
      <c r="H6" s="27">
        <f t="shared" ref="H6" si="1">F6*G6</f>
        <v>0</v>
      </c>
    </row>
    <row r="7" spans="1:10" ht="56.25" customHeight="1">
      <c r="A7" s="2">
        <v>5</v>
      </c>
      <c r="B7" s="7" t="s">
        <v>19</v>
      </c>
      <c r="C7" s="6" t="s">
        <v>23</v>
      </c>
      <c r="D7" s="6" t="s">
        <v>62</v>
      </c>
      <c r="E7" s="2" t="s">
        <v>7</v>
      </c>
      <c r="F7" s="26">
        <v>591</v>
      </c>
      <c r="G7" s="27"/>
      <c r="H7" s="27">
        <f>F7*G7</f>
        <v>0</v>
      </c>
    </row>
    <row r="8" spans="1:10" ht="56.25" customHeight="1">
      <c r="A8" s="2">
        <v>6</v>
      </c>
      <c r="B8" s="7" t="s">
        <v>19</v>
      </c>
      <c r="C8" s="6" t="s">
        <v>23</v>
      </c>
      <c r="D8" s="6" t="s">
        <v>43</v>
      </c>
      <c r="E8" s="2" t="s">
        <v>7</v>
      </c>
      <c r="F8" s="26">
        <v>307.2</v>
      </c>
      <c r="G8" s="27"/>
      <c r="H8" s="27">
        <f>F8*G8</f>
        <v>0</v>
      </c>
    </row>
    <row r="9" spans="1:10" ht="56.25" customHeight="1">
      <c r="A9" s="2">
        <v>7</v>
      </c>
      <c r="B9" s="7" t="s">
        <v>19</v>
      </c>
      <c r="C9" s="6" t="s">
        <v>23</v>
      </c>
      <c r="D9" s="25" t="s">
        <v>75</v>
      </c>
      <c r="E9" s="2" t="s">
        <v>6</v>
      </c>
      <c r="F9" s="26">
        <v>2940.5</v>
      </c>
      <c r="G9" s="27"/>
      <c r="H9" s="27">
        <f>F9*G9</f>
        <v>0</v>
      </c>
    </row>
    <row r="10" spans="1:10" ht="56.25" customHeight="1">
      <c r="A10" s="2">
        <v>8</v>
      </c>
      <c r="B10" s="7" t="s">
        <v>19</v>
      </c>
      <c r="C10" s="6" t="s">
        <v>23</v>
      </c>
      <c r="D10" s="16" t="s">
        <v>44</v>
      </c>
      <c r="E10" s="2" t="s">
        <v>6</v>
      </c>
      <c r="F10" s="26">
        <f>F5</f>
        <v>1111.8</v>
      </c>
      <c r="G10" s="27"/>
      <c r="H10" s="27">
        <f t="shared" ref="H10" si="2">F10*G10</f>
        <v>0</v>
      </c>
    </row>
    <row r="11" spans="1:10" ht="44.25" customHeight="1">
      <c r="A11" s="2">
        <v>9</v>
      </c>
      <c r="B11" s="7" t="s">
        <v>19</v>
      </c>
      <c r="C11" s="6" t="s">
        <v>23</v>
      </c>
      <c r="D11" s="16" t="s">
        <v>30</v>
      </c>
      <c r="E11" s="2" t="s">
        <v>6</v>
      </c>
      <c r="F11" s="26">
        <f>1458.8+F6</f>
        <v>1828.6999999999998</v>
      </c>
      <c r="G11" s="27"/>
      <c r="H11" s="27">
        <f t="shared" si="0"/>
        <v>0</v>
      </c>
    </row>
    <row r="12" spans="1:10" ht="20.25" customHeight="1">
      <c r="A12" s="49" t="s">
        <v>82</v>
      </c>
      <c r="B12" s="50"/>
      <c r="C12" s="50"/>
      <c r="D12" s="50"/>
      <c r="E12" s="50"/>
      <c r="F12" s="50"/>
      <c r="G12" s="51"/>
      <c r="H12" s="41">
        <f>SUM(H3:H11)</f>
        <v>0</v>
      </c>
    </row>
    <row r="15" spans="1:10">
      <c r="F15" s="1"/>
    </row>
  </sheetData>
  <mergeCells count="2">
    <mergeCell ref="A1:H1"/>
    <mergeCell ref="A12:G12"/>
  </mergeCells>
  <pageMargins left="0.31496062992125984" right="0.31496062992125984" top="0.74803149606299213" bottom="0.55118110236220474" header="0.31496062992125984" footer="0.31496062992125984"/>
  <pageSetup paperSize="9" orientation="portrait" r:id="rId1"/>
  <headerFooter>
    <oddHeader>&amp;C&amp;10  Przebudowa sieci wodociągowej i kanalizacji ogólnospławnej w ul.Sądeckiej w Sosnowcu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6"/>
  <sheetViews>
    <sheetView view="pageLayout" workbookViewId="0">
      <selection activeCell="C11" sqref="C11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10.625" customWidth="1"/>
    <col min="7" max="7" width="7.125" customWidth="1"/>
    <col min="8" max="8" width="13.5" customWidth="1"/>
  </cols>
  <sheetData>
    <row r="1" spans="1:8" ht="36.75" customHeight="1" thickBot="1">
      <c r="A1" s="37" t="s">
        <v>83</v>
      </c>
      <c r="B1" s="38"/>
      <c r="C1" s="38"/>
      <c r="D1" s="38"/>
      <c r="E1" s="38"/>
      <c r="F1" s="38"/>
      <c r="G1" s="37" t="s">
        <v>22</v>
      </c>
      <c r="H1" s="39"/>
    </row>
    <row r="2" spans="1:8" ht="17.25" customHeight="1" thickBot="1">
      <c r="A2" s="8">
        <v>1</v>
      </c>
      <c r="B2" s="40">
        <v>2</v>
      </c>
      <c r="C2" s="40"/>
      <c r="D2" s="40"/>
      <c r="E2" s="40"/>
      <c r="F2" s="40"/>
      <c r="G2" s="40">
        <v>3</v>
      </c>
      <c r="H2" s="40"/>
    </row>
    <row r="3" spans="1:8" ht="35.25" customHeight="1">
      <c r="A3" s="42">
        <v>1</v>
      </c>
      <c r="B3" s="43" t="s">
        <v>35</v>
      </c>
      <c r="C3" s="43"/>
      <c r="D3" s="43"/>
      <c r="E3" s="43"/>
      <c r="F3" s="43"/>
      <c r="G3" s="52">
        <f>'Koszty ogólne'!H5</f>
        <v>0</v>
      </c>
      <c r="H3" s="53"/>
    </row>
    <row r="4" spans="1:8" ht="35.25" customHeight="1">
      <c r="A4" s="44">
        <v>2</v>
      </c>
      <c r="B4" s="45" t="s">
        <v>36</v>
      </c>
      <c r="C4" s="45"/>
      <c r="D4" s="45"/>
      <c r="E4" s="45"/>
      <c r="F4" s="45"/>
      <c r="G4" s="54">
        <f>'Roboty rozbiórkowe'!H13</f>
        <v>0</v>
      </c>
      <c r="H4" s="55"/>
    </row>
    <row r="5" spans="1:8" ht="39" customHeight="1">
      <c r="A5" s="44">
        <v>3</v>
      </c>
      <c r="B5" s="46" t="s">
        <v>51</v>
      </c>
      <c r="C5" s="47"/>
      <c r="D5" s="47"/>
      <c r="E5" s="47"/>
      <c r="F5" s="48"/>
      <c r="G5" s="54">
        <f>Wodociąg!H22</f>
        <v>0</v>
      </c>
      <c r="H5" s="55"/>
    </row>
    <row r="6" spans="1:8" ht="36.75" customHeight="1">
      <c r="A6" s="44">
        <v>4</v>
      </c>
      <c r="B6" s="45" t="s">
        <v>37</v>
      </c>
      <c r="C6" s="45"/>
      <c r="D6" s="45"/>
      <c r="E6" s="45"/>
      <c r="F6" s="45"/>
      <c r="G6" s="54">
        <f>'Kanalizacja sanitarna'!H14</f>
        <v>0</v>
      </c>
      <c r="H6" s="55"/>
    </row>
    <row r="7" spans="1:8" ht="33" customHeight="1" thickBot="1">
      <c r="A7" s="44">
        <v>5</v>
      </c>
      <c r="B7" s="45" t="s">
        <v>38</v>
      </c>
      <c r="C7" s="45"/>
      <c r="D7" s="45"/>
      <c r="E7" s="45"/>
      <c r="F7" s="45"/>
      <c r="G7" s="54">
        <f>'Roboty odtworzeniowe'!H12</f>
        <v>0</v>
      </c>
      <c r="H7" s="55"/>
    </row>
    <row r="8" spans="1:8" ht="24.75" customHeight="1" thickBot="1">
      <c r="A8" s="35" t="s">
        <v>39</v>
      </c>
      <c r="B8" s="35"/>
      <c r="C8" s="35"/>
      <c r="D8" s="35"/>
      <c r="E8" s="35"/>
      <c r="F8" s="35"/>
      <c r="G8" s="36">
        <f>SUM(G3:H7)</f>
        <v>0</v>
      </c>
      <c r="H8" s="36"/>
    </row>
    <row r="14" spans="1:8">
      <c r="E14" s="56" t="s">
        <v>84</v>
      </c>
      <c r="F14" s="56"/>
      <c r="G14" s="56"/>
      <c r="H14" s="56"/>
    </row>
    <row r="15" spans="1:8">
      <c r="E15" s="56"/>
      <c r="F15" s="56"/>
      <c r="G15" s="56"/>
      <c r="H15" s="56"/>
    </row>
    <row r="16" spans="1:8">
      <c r="E16" s="56"/>
      <c r="F16" s="56"/>
      <c r="G16" s="56"/>
      <c r="H16" s="56"/>
    </row>
  </sheetData>
  <mergeCells count="17">
    <mergeCell ref="E14:H16"/>
    <mergeCell ref="B7:F7"/>
    <mergeCell ref="G7:H7"/>
    <mergeCell ref="B6:F6"/>
    <mergeCell ref="G6:H6"/>
    <mergeCell ref="A1:F1"/>
    <mergeCell ref="G1:H1"/>
    <mergeCell ref="B2:F2"/>
    <mergeCell ref="G2:H2"/>
    <mergeCell ref="B3:F3"/>
    <mergeCell ref="G3:H3"/>
    <mergeCell ref="B4:F4"/>
    <mergeCell ref="G4:H4"/>
    <mergeCell ref="G5:H5"/>
    <mergeCell ref="B5:F5"/>
    <mergeCell ref="A8:F8"/>
    <mergeCell ref="G8:H8"/>
  </mergeCells>
  <pageMargins left="0.7" right="0.7" top="0.75" bottom="0.75" header="0.3" footer="0.3"/>
  <pageSetup paperSize="9" orientation="portrait" r:id="rId1"/>
  <headerFooter>
    <oddHeader xml:space="preserve">&amp;C&amp;10  Przebudowa sieci wodociągowej i kanalizacji ogólnospławnej w ul.Sądeckiej w Sosnowcu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Koszty ogólne</vt:lpstr>
      <vt:lpstr>Roboty rozbiórkowe</vt:lpstr>
      <vt:lpstr>Wodociąg</vt:lpstr>
      <vt:lpstr>Kanalizacja sanitarna</vt:lpstr>
      <vt:lpstr>Roboty odtworzeniowe</vt:lpstr>
      <vt:lpstr>Zestawienie kosztów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Waldek</dc:creator>
  <cp:lastModifiedBy>Beata Płachta-Durzyńska</cp:lastModifiedBy>
  <cp:lastPrinted>2025-05-16T09:34:14Z</cp:lastPrinted>
  <dcterms:created xsi:type="dcterms:W3CDTF">2015-12-22T11:04:00Z</dcterms:created>
  <dcterms:modified xsi:type="dcterms:W3CDTF">2025-05-16T09:39:28Z</dcterms:modified>
</cp:coreProperties>
</file>