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ok12adm\platforma zakupy do 25.000 złotych 2024\WT.236.1.81.2024 części serwisowe  oraz narzędzia do serwisowania sprzętu ochrony dróg oddechowych\"/>
    </mc:Choice>
  </mc:AlternateContent>
  <xr:revisionPtr revIDLastSave="0" documentId="8_{0D95693E-12BD-41EB-983D-EEEAF4B8EA3F}" xr6:coauthVersionLast="36" xr6:coauthVersionMax="36" xr10:uidLastSave="{00000000-0000-0000-0000-000000000000}"/>
  <bookViews>
    <workbookView xWindow="0" yWindow="0" windowWidth="28800" windowHeight="12225" activeTab="2" xr2:uid="{C224F3B1-254A-4352-8911-D5C13D753F5C}"/>
  </bookViews>
  <sheets>
    <sheet name="Zadanie 1 Części Drager" sheetId="1" r:id="rId1"/>
    <sheet name="Zadanie 2 Części MSA" sheetId="2" r:id="rId2"/>
    <sheet name="Zadanie 3 Honeywell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3" l="1"/>
  <c r="F14" i="3" s="1"/>
  <c r="E13" i="3"/>
  <c r="F13" i="3" s="1"/>
  <c r="E12" i="3"/>
  <c r="F12" i="3" s="1"/>
  <c r="E11" i="3"/>
  <c r="F11" i="3" s="1"/>
  <c r="E10" i="3"/>
  <c r="F10" i="3" s="1"/>
  <c r="E9" i="3"/>
  <c r="F9" i="3" s="1"/>
  <c r="E8" i="3"/>
  <c r="F8" i="3" s="1"/>
  <c r="E7" i="3"/>
  <c r="F7" i="3" s="1"/>
  <c r="E6" i="3"/>
  <c r="F6" i="3" s="1"/>
  <c r="E5" i="3"/>
  <c r="F5" i="3" s="1"/>
  <c r="E4" i="3"/>
  <c r="F4" i="3" s="1"/>
  <c r="E15" i="3" l="1"/>
  <c r="F15" i="3" s="1"/>
  <c r="E11" i="1" l="1"/>
  <c r="F11" i="1" s="1"/>
  <c r="E10" i="1"/>
  <c r="F10" i="1" s="1"/>
  <c r="E9" i="1"/>
  <c r="F9" i="1" s="1"/>
  <c r="E8" i="1"/>
  <c r="F8" i="1" s="1"/>
  <c r="E7" i="1"/>
  <c r="F7" i="1" s="1"/>
  <c r="E6" i="1"/>
  <c r="F6" i="1" s="1"/>
  <c r="E5" i="1"/>
  <c r="F5" i="1" s="1"/>
  <c r="E4" i="1"/>
  <c r="F4" i="1" s="1"/>
  <c r="E8" i="2" l="1"/>
  <c r="F8" i="2" s="1"/>
  <c r="E7" i="2"/>
  <c r="F7" i="2" s="1"/>
  <c r="E6" i="2"/>
  <c r="F6" i="2" s="1"/>
  <c r="E5" i="2"/>
  <c r="F5" i="2" s="1"/>
  <c r="E4" i="2"/>
  <c r="E9" i="2" l="1"/>
  <c r="F4" i="2"/>
  <c r="E12" i="1"/>
  <c r="F12" i="1" s="1"/>
  <c r="F9" i="2" l="1"/>
</calcChain>
</file>

<file path=xl/sharedStrings.xml><?xml version="1.0" encoding="utf-8"?>
<sst xmlns="http://schemas.openxmlformats.org/spreadsheetml/2006/main" count="65" uniqueCount="57">
  <si>
    <t>Nazwa części zamiennej</t>
  </si>
  <si>
    <t>Nr referencyjny</t>
  </si>
  <si>
    <t>Szacowana cena jednostkowa</t>
  </si>
  <si>
    <t>Zamawiane części w sztukach</t>
  </si>
  <si>
    <t>Cena netto</t>
  </si>
  <si>
    <t>Cena brutto</t>
  </si>
  <si>
    <t>Uchwyty na utomat oddechowy</t>
  </si>
  <si>
    <t>Klucz do membrany fonicznej maska 7000</t>
  </si>
  <si>
    <t>Klipsy do pneumatyki</t>
  </si>
  <si>
    <t>Pasek nagłowia - maska 7000</t>
  </si>
  <si>
    <t>Pasek naszyjny - maska 7000</t>
  </si>
  <si>
    <t xml:space="preserve"> Szacunkowa cena  jednostkowa netto </t>
  </si>
  <si>
    <t>Cena netto zamawianych części</t>
  </si>
  <si>
    <t>Cena brutto  zamawianych części</t>
  </si>
  <si>
    <t>Manometr 300 bar</t>
  </si>
  <si>
    <t>D4075858</t>
  </si>
  <si>
    <t>Zestaw  sygnalizatora akustycznego Komplet do M04</t>
  </si>
  <si>
    <t>Wizjer maski G1</t>
  </si>
  <si>
    <t>10176797-SP</t>
  </si>
  <si>
    <t>Pasek naszyjny gumowy</t>
  </si>
  <si>
    <t>10159699-SP</t>
  </si>
  <si>
    <t>10149560-SP</t>
  </si>
  <si>
    <t xml:space="preserve">USZCZELKA WLOTU POWIETRZA </t>
  </si>
  <si>
    <t>1824507-SP</t>
  </si>
  <si>
    <t xml:space="preserve">USZCZELKA POD WLOT POWIETRZA  </t>
  </si>
  <si>
    <t>1824813-SP</t>
  </si>
  <si>
    <t xml:space="preserve">PIERSCIEŃ 2CLICK   </t>
  </si>
  <si>
    <t xml:space="preserve"> 1824706-SP</t>
  </si>
  <si>
    <t>PAS MOCUJĄCY BUTLĘ</t>
  </si>
  <si>
    <t>1819853-SP</t>
  </si>
  <si>
    <t xml:space="preserve">WIZJER MASKI OPTI PRO     </t>
  </si>
  <si>
    <t>1715089-SP</t>
  </si>
  <si>
    <t xml:space="preserve">PASEK NA SZYJĘ   </t>
  </si>
  <si>
    <t>1741081-SP</t>
  </si>
  <si>
    <t xml:space="preserve">ZESTAW WYMIENNY PASKÓW NAGŁOWIA OPTI PRO  </t>
  </si>
  <si>
    <t xml:space="preserve">1741088-SP </t>
  </si>
  <si>
    <t>Pas ramienny lewy PSS4000  LHS</t>
  </si>
  <si>
    <t>Filtr spiekowy w reduktorze ciśnienia</t>
  </si>
  <si>
    <t>R51806</t>
  </si>
  <si>
    <t>WRZECIONO GŁÓWNE</t>
  </si>
  <si>
    <t>Szacowana cena jednostkowa NETTO</t>
  </si>
  <si>
    <t>r54721</t>
  </si>
  <si>
    <t>r51772</t>
  </si>
  <si>
    <t>Wrzeciono dolne butli</t>
  </si>
  <si>
    <t>v11008</t>
  </si>
  <si>
    <t>Klucz membrany fonicznej G1</t>
  </si>
  <si>
    <t>R26817</t>
  </si>
  <si>
    <t>Zadanie 1</t>
  </si>
  <si>
    <t xml:space="preserve">ZAWOREK WDECHOWY Z MEMBRANĄ  </t>
  </si>
  <si>
    <t>Membrana do zaworka wdechowego</t>
  </si>
  <si>
    <t>1741080-sp</t>
  </si>
  <si>
    <t>Wrzeciono gwizdka</t>
  </si>
  <si>
    <t>Zadanie 2</t>
  </si>
  <si>
    <t>Szczegółowy wykaz części serwisowych dla sprzętu OUO marki Drager</t>
  </si>
  <si>
    <t>Szczegółowy wykaz części serwisowych dla sprzętu OUO marki MSA Auer</t>
  </si>
  <si>
    <t xml:space="preserve">Szczegółowy wykaz części serwisowych do sprzętu OUO </t>
  </si>
  <si>
    <t>Zadanie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</si>
</sst>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5">
    <xf numFmtId="0" fontId="0" fillId="0" borderId="0" xfId="0"/>
    <xf numFmtId="0" fontId="0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3" fillId="0" borderId="0" xfId="0" applyFont="1"/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13" xfId="0" applyNumberFormat="1" applyFont="1" applyBorder="1"/>
    <xf numFmtId="164" fontId="3" fillId="0" borderId="14" xfId="0" applyNumberFormat="1" applyFont="1" applyBorder="1"/>
    <xf numFmtId="0" fontId="0" fillId="0" borderId="2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" fillId="3" borderId="4" xfId="0" applyFont="1" applyFill="1" applyBorder="1"/>
    <xf numFmtId="0" fontId="6" fillId="0" borderId="5" xfId="0" applyFont="1" applyBorder="1" applyAlignment="1">
      <alignment horizontal="center"/>
    </xf>
    <xf numFmtId="164" fontId="5" fillId="0" borderId="6" xfId="0" applyNumberFormat="1" applyFont="1" applyBorder="1"/>
    <xf numFmtId="0" fontId="5" fillId="0" borderId="5" xfId="0" applyFont="1" applyBorder="1" applyAlignment="1">
      <alignment horizontal="center" vertical="center"/>
    </xf>
    <xf numFmtId="164" fontId="5" fillId="0" borderId="5" xfId="0" applyNumberFormat="1" applyFont="1" applyBorder="1"/>
    <xf numFmtId="0" fontId="6" fillId="3" borderId="7" xfId="0" applyFont="1" applyFill="1" applyBorder="1"/>
    <xf numFmtId="0" fontId="6" fillId="0" borderId="8" xfId="0" applyFont="1" applyBorder="1" applyAlignment="1">
      <alignment horizontal="center"/>
    </xf>
    <xf numFmtId="164" fontId="5" fillId="0" borderId="9" xfId="0" applyNumberFormat="1" applyFont="1" applyBorder="1"/>
    <xf numFmtId="0" fontId="5" fillId="0" borderId="8" xfId="0" applyFont="1" applyBorder="1" applyAlignment="1">
      <alignment horizontal="center" vertical="center"/>
    </xf>
    <xf numFmtId="164" fontId="5" fillId="0" borderId="8" xfId="0" applyNumberFormat="1" applyFont="1" applyBorder="1"/>
    <xf numFmtId="0" fontId="5" fillId="0" borderId="7" xfId="0" applyFont="1" applyFill="1" applyBorder="1" applyAlignment="1">
      <alignment vertical="center"/>
    </xf>
    <xf numFmtId="0" fontId="5" fillId="3" borderId="8" xfId="1" applyFont="1" applyFill="1" applyBorder="1" applyAlignment="1">
      <alignment horizontal="center"/>
    </xf>
    <xf numFmtId="0" fontId="5" fillId="3" borderId="7" xfId="0" applyFont="1" applyFill="1" applyBorder="1"/>
    <xf numFmtId="0" fontId="7" fillId="3" borderId="7" xfId="0" applyFont="1" applyFill="1" applyBorder="1" applyAlignment="1">
      <alignment horizontal="justify" vertical="center"/>
    </xf>
    <xf numFmtId="0" fontId="2" fillId="3" borderId="10" xfId="0" applyFont="1" applyFill="1" applyBorder="1"/>
    <xf numFmtId="0" fontId="6" fillId="0" borderId="11" xfId="0" applyFont="1" applyBorder="1" applyAlignment="1">
      <alignment horizontal="center"/>
    </xf>
    <xf numFmtId="164" fontId="5" fillId="0" borderId="12" xfId="0" applyNumberFormat="1" applyFont="1" applyBorder="1"/>
    <xf numFmtId="0" fontId="5" fillId="0" borderId="11" xfId="0" applyFont="1" applyBorder="1" applyAlignment="1">
      <alignment horizontal="center" vertical="center"/>
    </xf>
    <xf numFmtId="164" fontId="5" fillId="0" borderId="11" xfId="0" applyNumberFormat="1" applyFont="1" applyBorder="1"/>
    <xf numFmtId="0" fontId="7" fillId="0" borderId="19" xfId="0" applyFont="1" applyBorder="1" applyAlignment="1">
      <alignment horizontal="right"/>
    </xf>
    <xf numFmtId="0" fontId="7" fillId="3" borderId="20" xfId="1" applyFont="1" applyFill="1" applyBorder="1" applyAlignment="1">
      <alignment horizontal="center" vertical="center"/>
    </xf>
    <xf numFmtId="164" fontId="7" fillId="3" borderId="20" xfId="0" applyNumberFormat="1" applyFont="1" applyFill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164" fontId="7" fillId="0" borderId="5" xfId="0" applyNumberFormat="1" applyFont="1" applyBorder="1"/>
    <xf numFmtId="0" fontId="7" fillId="0" borderId="16" xfId="0" applyFont="1" applyBorder="1" applyAlignment="1">
      <alignment horizontal="right"/>
    </xf>
    <xf numFmtId="0" fontId="7" fillId="3" borderId="17" xfId="1" applyFont="1" applyFill="1" applyBorder="1" applyAlignment="1">
      <alignment horizontal="center" vertical="center"/>
    </xf>
    <xf numFmtId="164" fontId="7" fillId="0" borderId="17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164" fontId="7" fillId="0" borderId="8" xfId="0" applyNumberFormat="1" applyFont="1" applyBorder="1"/>
    <xf numFmtId="0" fontId="7" fillId="0" borderId="16" xfId="0" applyFont="1" applyFill="1" applyBorder="1" applyAlignment="1">
      <alignment horizontal="right"/>
    </xf>
    <xf numFmtId="164" fontId="2" fillId="0" borderId="17" xfId="0" applyNumberFormat="1" applyFont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14" xfId="0" applyNumberFormat="1" applyFont="1" applyBorder="1"/>
    <xf numFmtId="0" fontId="7" fillId="0" borderId="21" xfId="0" applyFont="1" applyFill="1" applyBorder="1" applyAlignment="1">
      <alignment horizontal="right"/>
    </xf>
    <xf numFmtId="0" fontId="7" fillId="3" borderId="22" xfId="1" applyFont="1" applyFill="1" applyBorder="1" applyAlignment="1">
      <alignment horizontal="center" vertical="center"/>
    </xf>
    <xf numFmtId="164" fontId="2" fillId="0" borderId="22" xfId="0" applyNumberFormat="1" applyFont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164" fontId="7" fillId="0" borderId="11" xfId="0" applyNumberFormat="1" applyFont="1" applyBorder="1"/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/>
    <xf numFmtId="164" fontId="2" fillId="0" borderId="2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/>
    <xf numFmtId="164" fontId="2" fillId="0" borderId="8" xfId="0" applyNumberFormat="1" applyFont="1" applyBorder="1"/>
    <xf numFmtId="164" fontId="2" fillId="0" borderId="11" xfId="0" applyNumberFormat="1" applyFont="1" applyBorder="1"/>
    <xf numFmtId="0" fontId="2" fillId="0" borderId="19" xfId="0" applyFont="1" applyBorder="1" applyAlignment="1">
      <alignment horizontal="justify" vertical="center"/>
    </xf>
    <xf numFmtId="0" fontId="2" fillId="0" borderId="20" xfId="0" applyFont="1" applyBorder="1" applyAlignment="1">
      <alignment horizontal="center" vertical="center"/>
    </xf>
    <xf numFmtId="164" fontId="2" fillId="0" borderId="20" xfId="0" applyNumberFormat="1" applyFont="1" applyBorder="1" applyAlignment="1">
      <alignment horizontal="center" vertical="center"/>
    </xf>
    <xf numFmtId="164" fontId="2" fillId="0" borderId="20" xfId="0" applyNumberFormat="1" applyFont="1" applyBorder="1"/>
    <xf numFmtId="164" fontId="2" fillId="0" borderId="28" xfId="0" applyNumberFormat="1" applyFont="1" applyBorder="1"/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164" fontId="2" fillId="0" borderId="17" xfId="0" applyNumberFormat="1" applyFont="1" applyBorder="1"/>
    <xf numFmtId="164" fontId="2" fillId="0" borderId="29" xfId="0" applyNumberFormat="1" applyFont="1" applyBorder="1"/>
    <xf numFmtId="0" fontId="8" fillId="0" borderId="16" xfId="0" applyFont="1" applyBorder="1" applyAlignment="1">
      <alignment vertical="center"/>
    </xf>
    <xf numFmtId="0" fontId="2" fillId="0" borderId="16" xfId="0" applyFont="1" applyBorder="1"/>
    <xf numFmtId="0" fontId="8" fillId="0" borderId="33" xfId="0" applyFont="1" applyBorder="1" applyAlignment="1">
      <alignment vertical="center"/>
    </xf>
    <xf numFmtId="0" fontId="2" fillId="0" borderId="31" xfId="0" applyFont="1" applyBorder="1" applyAlignment="1">
      <alignment horizontal="center" vertical="center"/>
    </xf>
    <xf numFmtId="164" fontId="2" fillId="0" borderId="31" xfId="0" applyNumberFormat="1" applyFont="1" applyBorder="1" applyAlignment="1">
      <alignment horizontal="center" vertical="center"/>
    </xf>
    <xf numFmtId="164" fontId="2" fillId="0" borderId="31" xfId="0" applyNumberFormat="1" applyFont="1" applyBorder="1"/>
    <xf numFmtId="164" fontId="2" fillId="0" borderId="32" xfId="0" applyNumberFormat="1" applyFont="1" applyBorder="1"/>
    <xf numFmtId="0" fontId="8" fillId="0" borderId="21" xfId="0" applyFont="1" applyBorder="1" applyAlignment="1">
      <alignment vertical="center"/>
    </xf>
    <xf numFmtId="0" fontId="2" fillId="0" borderId="22" xfId="0" applyFont="1" applyBorder="1" applyAlignment="1">
      <alignment horizontal="center" vertical="center"/>
    </xf>
    <xf numFmtId="164" fontId="2" fillId="0" borderId="22" xfId="0" applyNumberFormat="1" applyFont="1" applyBorder="1"/>
    <xf numFmtId="164" fontId="2" fillId="0" borderId="30" xfId="0" applyNumberFormat="1" applyFont="1" applyBorder="1"/>
    <xf numFmtId="164" fontId="2" fillId="0" borderId="13" xfId="0" applyNumberFormat="1" applyFont="1" applyBorder="1"/>
  </cellXfs>
  <cellStyles count="2">
    <cellStyle name="Dobry" xfId="1" builtinId="26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EAD9C-331C-4AB6-90CD-A6593A4BA0D5}">
  <dimension ref="A1:F12"/>
  <sheetViews>
    <sheetView workbookViewId="0">
      <selection activeCell="A27" sqref="A27"/>
    </sheetView>
  </sheetViews>
  <sheetFormatPr defaultRowHeight="15" x14ac:dyDescent="0.25"/>
  <cols>
    <col min="1" max="1" width="44.28515625" customWidth="1"/>
    <col min="2" max="2" width="18.85546875" customWidth="1"/>
    <col min="3" max="3" width="15.7109375" customWidth="1"/>
    <col min="5" max="5" width="19.28515625" customWidth="1"/>
    <col min="6" max="6" width="20.28515625" customWidth="1"/>
  </cols>
  <sheetData>
    <row r="1" spans="1:6" x14ac:dyDescent="0.25">
      <c r="A1" s="1" t="s">
        <v>53</v>
      </c>
      <c r="B1" s="2"/>
      <c r="C1" s="3" t="s">
        <v>47</v>
      </c>
      <c r="D1" s="3"/>
      <c r="E1" s="1"/>
      <c r="F1" s="1"/>
    </row>
    <row r="2" spans="1:6" ht="15.75" thickBot="1" x14ac:dyDescent="0.3">
      <c r="A2" s="1"/>
      <c r="B2" s="2"/>
      <c r="C2" s="3"/>
      <c r="D2" s="3"/>
      <c r="E2" s="1"/>
      <c r="F2" s="1"/>
    </row>
    <row r="3" spans="1:6" ht="86.25" thickBot="1" x14ac:dyDescent="0.3">
      <c r="A3" s="10" t="s">
        <v>0</v>
      </c>
      <c r="B3" s="11" t="s">
        <v>1</v>
      </c>
      <c r="C3" s="12" t="s">
        <v>2</v>
      </c>
      <c r="D3" s="13" t="s">
        <v>3</v>
      </c>
      <c r="E3" s="14" t="s">
        <v>4</v>
      </c>
      <c r="F3" s="11" t="s">
        <v>5</v>
      </c>
    </row>
    <row r="4" spans="1:6" x14ac:dyDescent="0.25">
      <c r="A4" s="26" t="s">
        <v>7</v>
      </c>
      <c r="B4" s="27" t="s">
        <v>46</v>
      </c>
      <c r="C4" s="28"/>
      <c r="D4" s="29">
        <v>1</v>
      </c>
      <c r="E4" s="28">
        <f t="shared" ref="E4:E8" si="0">C4*D4</f>
        <v>0</v>
      </c>
      <c r="F4" s="30">
        <f t="shared" ref="F4:F8" si="1">E4*1.23</f>
        <v>0</v>
      </c>
    </row>
    <row r="5" spans="1:6" x14ac:dyDescent="0.25">
      <c r="A5" s="31" t="s">
        <v>8</v>
      </c>
      <c r="B5" s="32">
        <v>3358835</v>
      </c>
      <c r="C5" s="33"/>
      <c r="D5" s="34">
        <v>12</v>
      </c>
      <c r="E5" s="33">
        <f t="shared" si="0"/>
        <v>0</v>
      </c>
      <c r="F5" s="35">
        <f t="shared" si="1"/>
        <v>0</v>
      </c>
    </row>
    <row r="6" spans="1:6" x14ac:dyDescent="0.25">
      <c r="A6" s="36" t="s">
        <v>6</v>
      </c>
      <c r="B6" s="37">
        <v>3357527</v>
      </c>
      <c r="C6" s="33"/>
      <c r="D6" s="34">
        <v>5</v>
      </c>
      <c r="E6" s="33">
        <f t="shared" si="0"/>
        <v>0</v>
      </c>
      <c r="F6" s="35">
        <f t="shared" si="1"/>
        <v>0</v>
      </c>
    </row>
    <row r="7" spans="1:6" x14ac:dyDescent="0.25">
      <c r="A7" s="38" t="s">
        <v>9</v>
      </c>
      <c r="B7" s="32" t="s">
        <v>41</v>
      </c>
      <c r="C7" s="33"/>
      <c r="D7" s="34">
        <v>5</v>
      </c>
      <c r="E7" s="33">
        <f t="shared" si="0"/>
        <v>0</v>
      </c>
      <c r="F7" s="35">
        <f t="shared" si="1"/>
        <v>0</v>
      </c>
    </row>
    <row r="8" spans="1:6" x14ac:dyDescent="0.25">
      <c r="A8" s="31" t="s">
        <v>10</v>
      </c>
      <c r="B8" s="32" t="s">
        <v>42</v>
      </c>
      <c r="C8" s="33"/>
      <c r="D8" s="34">
        <v>5</v>
      </c>
      <c r="E8" s="33">
        <f t="shared" si="0"/>
        <v>0</v>
      </c>
      <c r="F8" s="35">
        <f t="shared" si="1"/>
        <v>0</v>
      </c>
    </row>
    <row r="9" spans="1:6" x14ac:dyDescent="0.25">
      <c r="A9" s="31" t="s">
        <v>43</v>
      </c>
      <c r="B9" s="32" t="s">
        <v>44</v>
      </c>
      <c r="C9" s="33"/>
      <c r="D9" s="34">
        <v>5</v>
      </c>
      <c r="E9" s="33">
        <f>C9*D9</f>
        <v>0</v>
      </c>
      <c r="F9" s="35">
        <f>E9*1.23</f>
        <v>0</v>
      </c>
    </row>
    <row r="10" spans="1:6" x14ac:dyDescent="0.25">
      <c r="A10" s="39" t="s">
        <v>36</v>
      </c>
      <c r="B10" s="37">
        <v>33641644</v>
      </c>
      <c r="C10" s="33"/>
      <c r="D10" s="34">
        <v>1</v>
      </c>
      <c r="E10" s="33">
        <f>C10*D10</f>
        <v>0</v>
      </c>
      <c r="F10" s="35">
        <f>E10*1.23</f>
        <v>0</v>
      </c>
    </row>
    <row r="11" spans="1:6" ht="15.75" thickBot="1" x14ac:dyDescent="0.3">
      <c r="A11" s="40" t="s">
        <v>37</v>
      </c>
      <c r="B11" s="41" t="s">
        <v>38</v>
      </c>
      <c r="C11" s="42"/>
      <c r="D11" s="43">
        <v>10</v>
      </c>
      <c r="E11" s="42">
        <f>C11*D11</f>
        <v>0</v>
      </c>
      <c r="F11" s="44">
        <f>E11*1.23</f>
        <v>0</v>
      </c>
    </row>
    <row r="12" spans="1:6" ht="15.75" thickBot="1" x14ac:dyDescent="0.3">
      <c r="A12" s="15"/>
      <c r="B12" s="16"/>
      <c r="C12" s="17"/>
      <c r="D12" s="17"/>
      <c r="E12" s="18">
        <f>SUM(E4:E11)</f>
        <v>0</v>
      </c>
      <c r="F12" s="19">
        <f t="shared" ref="F12" si="2">E12*1.23</f>
        <v>0</v>
      </c>
    </row>
  </sheetData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4C3A7-228E-4F03-8F15-831C228F289D}">
  <dimension ref="A1:F9"/>
  <sheetViews>
    <sheetView workbookViewId="0">
      <selection activeCell="A3" sqref="A3"/>
    </sheetView>
  </sheetViews>
  <sheetFormatPr defaultRowHeight="15" x14ac:dyDescent="0.25"/>
  <cols>
    <col min="1" max="1" width="46.140625" customWidth="1"/>
    <col min="2" max="2" width="15.7109375" customWidth="1"/>
    <col min="3" max="3" width="15.7109375" style="9" customWidth="1"/>
    <col min="4" max="4" width="11.28515625" style="7" customWidth="1"/>
    <col min="5" max="5" width="19.28515625" style="69" customWidth="1"/>
    <col min="6" max="6" width="20.28515625" style="69" customWidth="1"/>
  </cols>
  <sheetData>
    <row r="1" spans="1:6" s="66" customFormat="1" x14ac:dyDescent="0.25">
      <c r="A1" s="1" t="s">
        <v>54</v>
      </c>
      <c r="B1" s="2"/>
      <c r="C1" s="3" t="s">
        <v>52</v>
      </c>
      <c r="D1" s="68"/>
      <c r="E1" s="69"/>
      <c r="F1" s="69"/>
    </row>
    <row r="2" spans="1:6" s="66" customFormat="1" ht="15.75" thickBot="1" x14ac:dyDescent="0.3">
      <c r="C2" s="67"/>
      <c r="D2" s="68"/>
      <c r="E2" s="69"/>
      <c r="F2" s="69"/>
    </row>
    <row r="3" spans="1:6" ht="60.75" thickBot="1" x14ac:dyDescent="0.3">
      <c r="A3" s="4" t="s">
        <v>0</v>
      </c>
      <c r="B3" s="5" t="s">
        <v>1</v>
      </c>
      <c r="C3" s="6" t="s">
        <v>11</v>
      </c>
      <c r="D3" s="8" t="s">
        <v>3</v>
      </c>
      <c r="E3" s="70" t="s">
        <v>12</v>
      </c>
      <c r="F3" s="70" t="s">
        <v>13</v>
      </c>
    </row>
    <row r="4" spans="1:6" x14ac:dyDescent="0.25">
      <c r="A4" s="45" t="s">
        <v>14</v>
      </c>
      <c r="B4" s="46" t="s">
        <v>15</v>
      </c>
      <c r="C4" s="47"/>
      <c r="D4" s="48">
        <v>2</v>
      </c>
      <c r="E4" s="71">
        <f>C4*D4</f>
        <v>0</v>
      </c>
      <c r="F4" s="49">
        <f>E4*1.23</f>
        <v>0</v>
      </c>
    </row>
    <row r="5" spans="1:6" x14ac:dyDescent="0.25">
      <c r="A5" s="50" t="s">
        <v>16</v>
      </c>
      <c r="B5" s="51">
        <v>10068850</v>
      </c>
      <c r="C5" s="52"/>
      <c r="D5" s="53">
        <v>1</v>
      </c>
      <c r="E5" s="72">
        <f>C5*D5</f>
        <v>0</v>
      </c>
      <c r="F5" s="54">
        <f t="shared" ref="F5:F8" si="0">E5*1.23</f>
        <v>0</v>
      </c>
    </row>
    <row r="6" spans="1:6" x14ac:dyDescent="0.25">
      <c r="A6" s="55" t="s">
        <v>17</v>
      </c>
      <c r="B6" s="51" t="s">
        <v>18</v>
      </c>
      <c r="C6" s="56"/>
      <c r="D6" s="57">
        <v>5</v>
      </c>
      <c r="E6" s="72">
        <f>C6*D6</f>
        <v>0</v>
      </c>
      <c r="F6" s="54">
        <f t="shared" si="0"/>
        <v>0</v>
      </c>
    </row>
    <row r="7" spans="1:6" x14ac:dyDescent="0.25">
      <c r="A7" s="55" t="s">
        <v>19</v>
      </c>
      <c r="B7" s="51" t="s">
        <v>20</v>
      </c>
      <c r="C7" s="56"/>
      <c r="D7" s="57">
        <v>10</v>
      </c>
      <c r="E7" s="72">
        <f>C7*D7</f>
        <v>0</v>
      </c>
      <c r="F7" s="54">
        <f t="shared" si="0"/>
        <v>0</v>
      </c>
    </row>
    <row r="8" spans="1:6" ht="15.75" thickBot="1" x14ac:dyDescent="0.3">
      <c r="A8" s="61" t="s">
        <v>45</v>
      </c>
      <c r="B8" s="62" t="s">
        <v>21</v>
      </c>
      <c r="C8" s="63"/>
      <c r="D8" s="64">
        <v>1</v>
      </c>
      <c r="E8" s="73">
        <f>C8*D8</f>
        <v>0</v>
      </c>
      <c r="F8" s="65">
        <f t="shared" si="0"/>
        <v>0</v>
      </c>
    </row>
    <row r="9" spans="1:6" ht="15.75" thickBot="1" x14ac:dyDescent="0.3">
      <c r="A9" s="58"/>
      <c r="B9" s="58"/>
      <c r="C9" s="2"/>
      <c r="D9" s="59"/>
      <c r="E9" s="60">
        <f>SUM(E4:E8)</f>
        <v>0</v>
      </c>
      <c r="F9" s="60">
        <f>SUM(F4:F8)</f>
        <v>0</v>
      </c>
    </row>
  </sheetData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23436-1924-455C-A6C3-3EE836F9A73C}">
  <dimension ref="A1:F15"/>
  <sheetViews>
    <sheetView tabSelected="1" workbookViewId="0">
      <selection activeCell="C20" sqref="C20"/>
    </sheetView>
  </sheetViews>
  <sheetFormatPr defaultRowHeight="15" x14ac:dyDescent="0.25"/>
  <cols>
    <col min="1" max="1" width="50.140625" customWidth="1"/>
    <col min="2" max="2" width="15.28515625" customWidth="1"/>
    <col min="3" max="3" width="12.140625" customWidth="1"/>
    <col min="4" max="4" width="18" customWidth="1"/>
    <col min="5" max="5" width="13.7109375" customWidth="1"/>
    <col min="6" max="6" width="12.28515625" customWidth="1"/>
  </cols>
  <sheetData>
    <row r="1" spans="1:6" x14ac:dyDescent="0.25">
      <c r="A1" t="s">
        <v>55</v>
      </c>
      <c r="B1" s="9" t="s">
        <v>56</v>
      </c>
      <c r="C1" s="9"/>
      <c r="D1" s="9"/>
    </row>
    <row r="2" spans="1:6" ht="15.75" thickBot="1" x14ac:dyDescent="0.3">
      <c r="B2" s="9"/>
      <c r="C2" s="9"/>
      <c r="D2" s="9"/>
    </row>
    <row r="3" spans="1:6" ht="60.75" thickBot="1" x14ac:dyDescent="0.3">
      <c r="A3" s="20" t="s">
        <v>0</v>
      </c>
      <c r="B3" s="21" t="s">
        <v>1</v>
      </c>
      <c r="C3" s="22" t="s">
        <v>40</v>
      </c>
      <c r="D3" s="23" t="s">
        <v>3</v>
      </c>
      <c r="E3" s="24" t="s">
        <v>4</v>
      </c>
      <c r="F3" s="25" t="s">
        <v>5</v>
      </c>
    </row>
    <row r="4" spans="1:6" x14ac:dyDescent="0.25">
      <c r="A4" s="74" t="s">
        <v>22</v>
      </c>
      <c r="B4" s="75" t="s">
        <v>23</v>
      </c>
      <c r="C4" s="76"/>
      <c r="D4" s="75">
        <v>50</v>
      </c>
      <c r="E4" s="77">
        <f>C4*D4</f>
        <v>0</v>
      </c>
      <c r="F4" s="78">
        <f>E4*1.23</f>
        <v>0</v>
      </c>
    </row>
    <row r="5" spans="1:6" x14ac:dyDescent="0.25">
      <c r="A5" s="79" t="s">
        <v>24</v>
      </c>
      <c r="B5" s="80" t="s">
        <v>25</v>
      </c>
      <c r="C5" s="56"/>
      <c r="D5" s="80">
        <v>25</v>
      </c>
      <c r="E5" s="81">
        <f t="shared" ref="E5:E14" si="0">C5*D5</f>
        <v>0</v>
      </c>
      <c r="F5" s="82">
        <f t="shared" ref="F5:F14" si="1">E5*1.23</f>
        <v>0</v>
      </c>
    </row>
    <row r="6" spans="1:6" x14ac:dyDescent="0.25">
      <c r="A6" s="83" t="s">
        <v>26</v>
      </c>
      <c r="B6" s="80" t="s">
        <v>27</v>
      </c>
      <c r="C6" s="56"/>
      <c r="D6" s="80">
        <v>10</v>
      </c>
      <c r="E6" s="81">
        <f t="shared" si="0"/>
        <v>0</v>
      </c>
      <c r="F6" s="82">
        <f t="shared" si="1"/>
        <v>0</v>
      </c>
    </row>
    <row r="7" spans="1:6" x14ac:dyDescent="0.25">
      <c r="A7" s="84" t="s">
        <v>28</v>
      </c>
      <c r="B7" s="80" t="s">
        <v>29</v>
      </c>
      <c r="C7" s="56"/>
      <c r="D7" s="80">
        <v>5</v>
      </c>
      <c r="E7" s="81">
        <f t="shared" si="0"/>
        <v>0</v>
      </c>
      <c r="F7" s="82">
        <f t="shared" si="1"/>
        <v>0</v>
      </c>
    </row>
    <row r="8" spans="1:6" x14ac:dyDescent="0.25">
      <c r="A8" s="83" t="s">
        <v>39</v>
      </c>
      <c r="B8" s="80">
        <v>1102838</v>
      </c>
      <c r="C8" s="56"/>
      <c r="D8" s="80">
        <v>5</v>
      </c>
      <c r="E8" s="81">
        <f t="shared" si="0"/>
        <v>0</v>
      </c>
      <c r="F8" s="82">
        <f t="shared" si="1"/>
        <v>0</v>
      </c>
    </row>
    <row r="9" spans="1:6" x14ac:dyDescent="0.25">
      <c r="A9" s="83" t="s">
        <v>48</v>
      </c>
      <c r="B9" s="80">
        <v>1715071</v>
      </c>
      <c r="C9" s="56"/>
      <c r="D9" s="80">
        <v>10</v>
      </c>
      <c r="E9" s="81">
        <f t="shared" si="0"/>
        <v>0</v>
      </c>
      <c r="F9" s="82">
        <f t="shared" si="1"/>
        <v>0</v>
      </c>
    </row>
    <row r="10" spans="1:6" x14ac:dyDescent="0.25">
      <c r="A10" s="83" t="s">
        <v>30</v>
      </c>
      <c r="B10" s="80" t="s">
        <v>31</v>
      </c>
      <c r="C10" s="56"/>
      <c r="D10" s="80">
        <v>5</v>
      </c>
      <c r="E10" s="81">
        <f t="shared" si="0"/>
        <v>0</v>
      </c>
      <c r="F10" s="82">
        <f t="shared" si="1"/>
        <v>0</v>
      </c>
    </row>
    <row r="11" spans="1:6" x14ac:dyDescent="0.25">
      <c r="A11" s="83" t="s">
        <v>32</v>
      </c>
      <c r="B11" s="80" t="s">
        <v>33</v>
      </c>
      <c r="C11" s="56"/>
      <c r="D11" s="80">
        <v>5</v>
      </c>
      <c r="E11" s="81">
        <f t="shared" si="0"/>
        <v>0</v>
      </c>
      <c r="F11" s="82">
        <f t="shared" si="1"/>
        <v>0</v>
      </c>
    </row>
    <row r="12" spans="1:6" x14ac:dyDescent="0.25">
      <c r="A12" s="85" t="s">
        <v>34</v>
      </c>
      <c r="B12" s="86" t="s">
        <v>35</v>
      </c>
      <c r="C12" s="87"/>
      <c r="D12" s="86">
        <v>2</v>
      </c>
      <c r="E12" s="88">
        <f t="shared" si="0"/>
        <v>0</v>
      </c>
      <c r="F12" s="89">
        <f t="shared" si="1"/>
        <v>0</v>
      </c>
    </row>
    <row r="13" spans="1:6" x14ac:dyDescent="0.25">
      <c r="A13" s="83" t="s">
        <v>49</v>
      </c>
      <c r="B13" s="80" t="s">
        <v>50</v>
      </c>
      <c r="C13" s="56"/>
      <c r="D13" s="80">
        <v>20</v>
      </c>
      <c r="E13" s="81">
        <f t="shared" si="0"/>
        <v>0</v>
      </c>
      <c r="F13" s="82">
        <f t="shared" si="1"/>
        <v>0</v>
      </c>
    </row>
    <row r="14" spans="1:6" ht="15.75" thickBot="1" x14ac:dyDescent="0.3">
      <c r="A14" s="90" t="s">
        <v>51</v>
      </c>
      <c r="B14" s="91">
        <v>1803505</v>
      </c>
      <c r="C14" s="63"/>
      <c r="D14" s="91">
        <v>10</v>
      </c>
      <c r="E14" s="92">
        <f t="shared" si="0"/>
        <v>0</v>
      </c>
      <c r="F14" s="93">
        <f t="shared" si="1"/>
        <v>0</v>
      </c>
    </row>
    <row r="15" spans="1:6" ht="15.75" thickBot="1" x14ac:dyDescent="0.3">
      <c r="A15" s="58"/>
      <c r="B15" s="2"/>
      <c r="C15" s="2"/>
      <c r="D15" s="2"/>
      <c r="E15" s="94">
        <f>SUM(E4:E14)</f>
        <v>0</v>
      </c>
      <c r="F15" s="60">
        <f t="shared" ref="F15" si="2">E15*1.23</f>
        <v>0</v>
      </c>
    </row>
  </sheetData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Zadanie 1 Części Drager</vt:lpstr>
      <vt:lpstr>Zadanie 2 Części MSA</vt:lpstr>
      <vt:lpstr>Zadanie 3 Honeywell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J.Maleszko (CS PSP)</dc:creator>
  <cp:lastModifiedBy>K.Krogulec (CS PSP)</cp:lastModifiedBy>
  <cp:lastPrinted>2024-11-14T13:05:45Z</cp:lastPrinted>
  <dcterms:created xsi:type="dcterms:W3CDTF">2024-11-12T09:30:26Z</dcterms:created>
  <dcterms:modified xsi:type="dcterms:W3CDTF">2024-11-15T09:37:06Z</dcterms:modified>
</cp:coreProperties>
</file>