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rona7344\Desktop\Postepowania 2024 Monika\R19\do publikacji\"/>
    </mc:Choice>
  </mc:AlternateContent>
  <xr:revisionPtr revIDLastSave="0" documentId="13_ncr:1_{3EA418D9-1998-4AC1-849B-E9C676B58CDA}" xr6:coauthVersionLast="36" xr6:coauthVersionMax="36" xr10:uidLastSave="{00000000-0000-0000-0000-000000000000}"/>
  <bookViews>
    <workbookView xWindow="480" yWindow="90" windowWidth="27780" windowHeight="1272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I22" i="1" l="1"/>
  <c r="H22" i="1"/>
  <c r="I17" i="1"/>
  <c r="H17" i="1"/>
  <c r="I8" i="1"/>
  <c r="I9" i="1"/>
  <c r="I10" i="1"/>
  <c r="I11" i="1"/>
  <c r="I12" i="1"/>
  <c r="I13" i="1"/>
  <c r="I14" i="1"/>
  <c r="I15" i="1"/>
  <c r="I16" i="1"/>
  <c r="H8" i="1"/>
  <c r="H9" i="1"/>
  <c r="H10" i="1"/>
  <c r="H11" i="1"/>
  <c r="H12" i="1"/>
  <c r="H13" i="1"/>
  <c r="H14" i="1"/>
  <c r="H15" i="1"/>
  <c r="H16" i="1"/>
  <c r="H26" i="1" l="1"/>
  <c r="I26" i="1" s="1"/>
  <c r="H27" i="1"/>
  <c r="I27" i="1" s="1"/>
  <c r="H28" i="1"/>
  <c r="I28" i="1" s="1"/>
  <c r="H29" i="1"/>
  <c r="I29" i="1" s="1"/>
  <c r="H21" i="1"/>
  <c r="I21" i="1" s="1"/>
  <c r="H25" i="1"/>
  <c r="I25" i="1" s="1"/>
  <c r="H20" i="1"/>
  <c r="I20" i="1" s="1"/>
  <c r="H7" i="1"/>
  <c r="I7" i="1" s="1"/>
  <c r="H30" i="1" l="1"/>
  <c r="I30" i="1"/>
  <c r="H31" i="1" l="1"/>
  <c r="I31" i="1"/>
</calcChain>
</file>

<file path=xl/sharedStrings.xml><?xml version="1.0" encoding="utf-8"?>
<sst xmlns="http://schemas.openxmlformats.org/spreadsheetml/2006/main" count="59" uniqueCount="51">
  <si>
    <t>SUMA</t>
  </si>
  <si>
    <t>ŹRÓDŁO POWSTAWANIA ODPADU</t>
  </si>
  <si>
    <t>(URZĄDZENIE, OBIEKT)/ LOKALIZACJA</t>
  </si>
  <si>
    <t>OBJĘTOŚĆ CZYNNA URZĄDZENIA                           [m³]</t>
  </si>
  <si>
    <t>CZĘSTOTLIWOŚĆ CZYSZCZENIA  [ilość/rok]</t>
  </si>
  <si>
    <t>Grupa Zabezpieczenia w Nowej Dębie</t>
  </si>
  <si>
    <t>Nowa Dęba, ul. Anieli Krzywoń 1</t>
  </si>
  <si>
    <t>1.</t>
  </si>
  <si>
    <t>2.</t>
  </si>
  <si>
    <t>3.</t>
  </si>
  <si>
    <t>Grupa Zabezpieczenia w Sandomierzu</t>
  </si>
  <si>
    <t>Sandomierz, ul. Mickiewicza 38</t>
  </si>
  <si>
    <t>4.</t>
  </si>
  <si>
    <t>łapacz tłuszczu przy bud. nr 19 (kuchnia - stołówka)</t>
  </si>
  <si>
    <t>Grupa Zabezpieczenia w Kielcach</t>
  </si>
  <si>
    <t>Kielce, ul. Wojska Polskiego 300</t>
  </si>
  <si>
    <t>5.</t>
  </si>
  <si>
    <t>Odstojnik komory przepompowni ścieków bud. nr 87</t>
  </si>
  <si>
    <t>6.</t>
  </si>
  <si>
    <t>łapacz tłuszczu przy bud. nr 8 (kuchnia)</t>
  </si>
  <si>
    <t>7.</t>
  </si>
  <si>
    <t>8.</t>
  </si>
  <si>
    <t>9.</t>
  </si>
  <si>
    <t>Separator olejów (kontenerowa stacja paliw)wraz z czyszczeniem filtra o średnicy 40 cm i wysokości 0,50 cm</t>
  </si>
  <si>
    <t>10.</t>
  </si>
  <si>
    <t>Separator substancji ropopochodnych</t>
  </si>
  <si>
    <t>11.</t>
  </si>
  <si>
    <t>12.</t>
  </si>
  <si>
    <t>Separator tłuszczu przy bud. nr 509 (kuchnia - stołówka)</t>
  </si>
  <si>
    <t>Separator tłuszczu przy bud. nr 575 (kuchnia – stołówka w poligonie)</t>
  </si>
  <si>
    <t>Neutralizator ścieków kwaśnych</t>
  </si>
  <si>
    <t>Instalacja kanalizacyjna sanitarna – Bio Hybryda przy Placu Ćwiczeń Taktycznych „TWIERDZA”</t>
  </si>
  <si>
    <t>Instalacja kanalizacyjna deszczowa – Drainfix Twin przy Placu Ćwiczeń Taktycznych „TWIERDZA”</t>
  </si>
  <si>
    <t>13.</t>
  </si>
  <si>
    <t>14.</t>
  </si>
  <si>
    <t>Lp</t>
  </si>
  <si>
    <t>CAŁKOWITY KOSZT USŁUGI NETTO   (kol. 3 x kol. 4 x kol. 5)</t>
  </si>
  <si>
    <t>Separator substancji ropopochodnych- oleopator KSP nr 20/3121 (kontenerowa stacja paliw)</t>
  </si>
  <si>
    <t>15.</t>
  </si>
  <si>
    <t xml:space="preserve">Separator substancji ropochodnych OKSYDAN-PB 10/100-5,0 zintegrowany z osadnikiem i by-passem wykonany w zbiorniku betonowym </t>
  </si>
  <si>
    <t>Oczyszczalnia ścieków SBR typu BioKem 30oraz przepompowania wody sanitarnej oksypomp ps 1,2-2x1,2-65</t>
  </si>
  <si>
    <t>16.</t>
  </si>
  <si>
    <t>STAWKA VAT</t>
  </si>
  <si>
    <t>CAŁKOWITY KOSZT USŁUGI BRUTTO         (kol. 6 x kol.7)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</si>
  <si>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SUMA</t>
  </si>
  <si>
    <t xml:space="preserve">          SUMA</t>
  </si>
  <si>
    <t xml:space="preserve">         SUMA</t>
  </si>
  <si>
    <t>FORMULARZ SZCZEGÓŁOWEJ WYCENY
 Niniejszy Formularz szczegółowej wyceny zawiera wprowadzone formuły. Wykonawca zobowiązany jest do uzupełnienia "Ceny jednostkowej netto za 1 m3 osadu"i "stawki VAT".
Wprowadzenie przez Zamawiającego formuł nie zwalnia Wykonawcy z obowiązku sprawdzenia prawidłowości dokonanych wyliczeń po wprowadzeniu odpowiednich wartości.</t>
  </si>
  <si>
    <t xml:space="preserve">Separator oleopator – BYPASS-C-FST-8/80/1600 przty bud Artylerii </t>
  </si>
  <si>
    <t>separator koalescencyjny, zintegrowany z osadnikiem UGOS SEKOT - B CE 3-0,6PSO</t>
  </si>
  <si>
    <r>
      <t>CENA NETTO ZA 1 m</t>
    </r>
    <r>
      <rPr>
        <b/>
        <vertAlign val="superscript"/>
        <sz val="9"/>
        <color rgb="FF000000"/>
        <rFont val="Arial"/>
        <family val="2"/>
        <charset val="238"/>
      </rPr>
      <t>3</t>
    </r>
    <r>
      <rPr>
        <b/>
        <sz val="9"/>
        <color rgb="FF000000"/>
        <rFont val="Arial"/>
        <family val="2"/>
        <charset val="238"/>
      </rPr>
      <t xml:space="preserve"> OSADU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</si>
</sst>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zł&quot;#,##0.00_);[Red]\(&quot;zł&quot;#,##0.00\)"/>
  </numFmts>
  <fonts count="11">
    <font>
      <sz val="11"/>
      <color theme="1"/>
      <name val="Czcionka tekstu podstawowego"/>
      <family val="2"/>
      <charset val="238"/>
    </font>
    <font>
      <b/>
      <sz val="14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theme="0" tint="-4.9989318521683403E-2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/>
    <xf numFmtId="164" fontId="0" fillId="0" borderId="0" xfId="0" applyNumberForma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4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4" fontId="2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2" fontId="2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/>
    <xf numFmtId="2" fontId="2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6" xfId="0" applyBorder="1"/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7" xfId="0" applyBorder="1" applyAlignment="1"/>
    <xf numFmtId="2" fontId="2" fillId="0" borderId="20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10" fontId="2" fillId="0" borderId="4" xfId="0" applyNumberFormat="1" applyFont="1" applyBorder="1" applyAlignment="1">
      <alignment horizontal="center" vertical="center" wrapText="1"/>
    </xf>
    <xf numFmtId="10" fontId="2" fillId="3" borderId="4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0" fillId="0" borderId="0" xfId="0" applyBorder="1"/>
    <xf numFmtId="4" fontId="2" fillId="3" borderId="9" xfId="0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/>
    <xf numFmtId="0" fontId="9" fillId="4" borderId="7" xfId="0" applyFont="1" applyFill="1" applyBorder="1" applyAlignment="1"/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2"/>
  <sheetViews>
    <sheetView tabSelected="1" view="pageLayout" zoomScaleNormal="80" workbookViewId="0">
      <selection activeCell="I30" sqref="I30"/>
    </sheetView>
  </sheetViews>
  <sheetFormatPr defaultRowHeight="14.25"/>
  <cols>
    <col min="1" max="1" width="3.375" customWidth="1"/>
    <col min="2" max="2" width="4.75" style="1" hidden="1" customWidth="1"/>
    <col min="3" max="3" width="52.875" style="2" customWidth="1"/>
    <col min="4" max="4" width="17.25" customWidth="1"/>
    <col min="5" max="5" width="18.875" style="2" customWidth="1"/>
    <col min="6" max="6" width="14.5" style="2" customWidth="1"/>
    <col min="7" max="7" width="11.375" style="2" customWidth="1"/>
    <col min="8" max="8" width="20" style="2" customWidth="1"/>
    <col min="9" max="9" width="21.875" style="2" customWidth="1"/>
    <col min="10" max="10" width="4.625" style="2" hidden="1" customWidth="1"/>
    <col min="11" max="11" width="15.25" hidden="1" customWidth="1"/>
    <col min="14" max="14" width="12.875" customWidth="1"/>
  </cols>
  <sheetData>
    <row r="1" spans="1:13" s="3" customFormat="1" ht="57" customHeight="1" thickBot="1">
      <c r="A1" s="44"/>
      <c r="B1" s="6"/>
      <c r="C1" s="88" t="s">
        <v>47</v>
      </c>
      <c r="D1" s="89"/>
      <c r="E1" s="89"/>
      <c r="F1" s="89"/>
      <c r="G1" s="89"/>
      <c r="H1" s="89"/>
      <c r="I1" s="89"/>
      <c r="J1" s="89"/>
      <c r="K1" s="89"/>
      <c r="L1" s="30"/>
      <c r="M1" s="1"/>
    </row>
    <row r="2" spans="1:13" ht="30.75" customHeight="1" thickBot="1">
      <c r="A2" s="28" t="s">
        <v>35</v>
      </c>
      <c r="B2" s="39" t="s">
        <v>35</v>
      </c>
      <c r="C2" s="77" t="s">
        <v>1</v>
      </c>
      <c r="D2" s="92" t="s">
        <v>3</v>
      </c>
      <c r="E2" s="92" t="s">
        <v>4</v>
      </c>
      <c r="F2" s="92" t="s">
        <v>50</v>
      </c>
      <c r="G2" s="90" t="s">
        <v>42</v>
      </c>
      <c r="H2" s="92" t="s">
        <v>36</v>
      </c>
      <c r="I2" s="92" t="s">
        <v>43</v>
      </c>
    </row>
    <row r="3" spans="1:13" ht="9.75" customHeight="1" thickBot="1">
      <c r="A3" s="45"/>
      <c r="B3" s="40"/>
      <c r="C3" s="76" t="s">
        <v>2</v>
      </c>
      <c r="D3" s="92"/>
      <c r="E3" s="92"/>
      <c r="F3" s="92"/>
      <c r="G3" s="91"/>
      <c r="H3" s="92"/>
      <c r="I3" s="92"/>
    </row>
    <row r="4" spans="1:13" s="3" customFormat="1" ht="12" customHeight="1" thickBot="1">
      <c r="A4" s="46">
        <v>1</v>
      </c>
      <c r="B4" s="41">
        <v>1</v>
      </c>
      <c r="C4" s="7">
        <v>2</v>
      </c>
      <c r="D4" s="8">
        <v>3</v>
      </c>
      <c r="E4" s="9">
        <v>4</v>
      </c>
      <c r="F4" s="8">
        <v>5</v>
      </c>
      <c r="G4" s="9">
        <v>6</v>
      </c>
      <c r="H4" s="9">
        <v>7</v>
      </c>
      <c r="I4" s="10">
        <v>8</v>
      </c>
      <c r="J4" s="2"/>
    </row>
    <row r="5" spans="1:13" ht="21.75" customHeight="1" thickBot="1">
      <c r="A5" s="45"/>
      <c r="B5" s="93" t="s">
        <v>5</v>
      </c>
      <c r="C5" s="94"/>
      <c r="D5" s="94"/>
      <c r="E5" s="94"/>
      <c r="F5" s="94"/>
      <c r="G5" s="94"/>
      <c r="H5" s="94"/>
      <c r="I5" s="95"/>
    </row>
    <row r="6" spans="1:13" ht="15.75" thickBot="1">
      <c r="A6" s="45"/>
      <c r="B6" s="96" t="s">
        <v>6</v>
      </c>
      <c r="C6" s="97"/>
      <c r="D6" s="97"/>
      <c r="E6" s="97"/>
      <c r="F6" s="97"/>
      <c r="G6" s="97"/>
      <c r="H6" s="97"/>
      <c r="I6" s="98"/>
    </row>
    <row r="7" spans="1:13" ht="15" thickBot="1">
      <c r="A7" s="46">
        <v>1</v>
      </c>
      <c r="B7" s="13" t="s">
        <v>7</v>
      </c>
      <c r="C7" s="11" t="s">
        <v>28</v>
      </c>
      <c r="D7" s="12">
        <v>2</v>
      </c>
      <c r="E7" s="13">
        <v>4</v>
      </c>
      <c r="F7" s="31"/>
      <c r="G7" s="65"/>
      <c r="H7" s="31">
        <f>D7*E7*F7</f>
        <v>0</v>
      </c>
      <c r="I7" s="31">
        <f>H7+(H7*G7)</f>
        <v>0</v>
      </c>
    </row>
    <row r="8" spans="1:13" ht="29.25" thickBot="1">
      <c r="A8" s="28">
        <v>2</v>
      </c>
      <c r="B8" s="13" t="s">
        <v>8</v>
      </c>
      <c r="C8" s="11" t="s">
        <v>29</v>
      </c>
      <c r="D8" s="12">
        <v>4</v>
      </c>
      <c r="E8" s="13">
        <v>4</v>
      </c>
      <c r="F8" s="31"/>
      <c r="G8" s="65"/>
      <c r="H8" s="31">
        <f t="shared" ref="H8:H16" si="0">D8*E8*F8</f>
        <v>0</v>
      </c>
      <c r="I8" s="31">
        <f t="shared" ref="I8:I16" si="1">H8+(H8*G8)</f>
        <v>0</v>
      </c>
    </row>
    <row r="9" spans="1:13" s="3" customFormat="1" ht="29.25" thickBot="1">
      <c r="A9" s="28">
        <v>3</v>
      </c>
      <c r="B9" s="13" t="s">
        <v>9</v>
      </c>
      <c r="C9" s="14" t="s">
        <v>37</v>
      </c>
      <c r="D9" s="15">
        <v>2.5</v>
      </c>
      <c r="E9" s="16">
        <v>2</v>
      </c>
      <c r="F9" s="31"/>
      <c r="G9" s="65"/>
      <c r="H9" s="31">
        <f t="shared" si="0"/>
        <v>0</v>
      </c>
      <c r="I9" s="31">
        <f t="shared" si="1"/>
        <v>0</v>
      </c>
      <c r="J9" s="2"/>
    </row>
    <row r="10" spans="1:13" s="3" customFormat="1" ht="15" thickBot="1">
      <c r="A10" s="46">
        <v>4</v>
      </c>
      <c r="B10" s="13" t="s">
        <v>12</v>
      </c>
      <c r="C10" s="17" t="s">
        <v>30</v>
      </c>
      <c r="D10" s="15">
        <v>1</v>
      </c>
      <c r="E10" s="16">
        <v>1</v>
      </c>
      <c r="F10" s="31"/>
      <c r="G10" s="65"/>
      <c r="H10" s="31">
        <f t="shared" si="0"/>
        <v>0</v>
      </c>
      <c r="I10" s="31">
        <f t="shared" si="1"/>
        <v>0</v>
      </c>
      <c r="J10" s="2"/>
    </row>
    <row r="11" spans="1:13" s="3" customFormat="1" ht="29.25" thickBot="1">
      <c r="A11" s="46">
        <v>5</v>
      </c>
      <c r="B11" s="13" t="s">
        <v>16</v>
      </c>
      <c r="C11" s="23" t="s">
        <v>31</v>
      </c>
      <c r="D11" s="15">
        <v>10</v>
      </c>
      <c r="E11" s="16">
        <v>2</v>
      </c>
      <c r="F11" s="31"/>
      <c r="G11" s="65"/>
      <c r="H11" s="31">
        <f t="shared" si="0"/>
        <v>0</v>
      </c>
      <c r="I11" s="31">
        <f t="shared" si="1"/>
        <v>0</v>
      </c>
      <c r="J11" s="2"/>
    </row>
    <row r="12" spans="1:13" s="3" customFormat="1" ht="29.25" thickBot="1">
      <c r="A12" s="46">
        <v>6</v>
      </c>
      <c r="B12" s="42" t="s">
        <v>18</v>
      </c>
      <c r="C12" s="26" t="s">
        <v>32</v>
      </c>
      <c r="D12" s="24">
        <v>2.5</v>
      </c>
      <c r="E12" s="16">
        <v>2</v>
      </c>
      <c r="F12" s="31"/>
      <c r="G12" s="65"/>
      <c r="H12" s="31">
        <f t="shared" si="0"/>
        <v>0</v>
      </c>
      <c r="I12" s="31">
        <f t="shared" si="1"/>
        <v>0</v>
      </c>
      <c r="J12" s="2"/>
    </row>
    <row r="13" spans="1:13" s="3" customFormat="1" ht="43.5" customHeight="1" thickBot="1">
      <c r="A13" s="28">
        <v>7</v>
      </c>
      <c r="B13" s="42" t="s">
        <v>20</v>
      </c>
      <c r="C13" s="14" t="s">
        <v>39</v>
      </c>
      <c r="D13" s="15">
        <v>5</v>
      </c>
      <c r="E13" s="16">
        <v>4</v>
      </c>
      <c r="F13" s="31"/>
      <c r="G13" s="65"/>
      <c r="H13" s="31">
        <f t="shared" si="0"/>
        <v>0</v>
      </c>
      <c r="I13" s="31">
        <f t="shared" si="1"/>
        <v>0</v>
      </c>
      <c r="J13" s="2"/>
    </row>
    <row r="14" spans="1:13" s="3" customFormat="1" ht="29.25" thickBot="1">
      <c r="A14" s="28">
        <v>8</v>
      </c>
      <c r="B14" s="43" t="s">
        <v>21</v>
      </c>
      <c r="C14" s="27" t="s">
        <v>40</v>
      </c>
      <c r="D14" s="25">
        <v>3</v>
      </c>
      <c r="E14" s="28">
        <v>1</v>
      </c>
      <c r="F14" s="31"/>
      <c r="G14" s="65"/>
      <c r="H14" s="31">
        <f t="shared" si="0"/>
        <v>0</v>
      </c>
      <c r="I14" s="31">
        <f t="shared" si="1"/>
        <v>0</v>
      </c>
      <c r="J14" s="2"/>
    </row>
    <row r="15" spans="1:13" ht="28.5" customHeight="1" thickBot="1">
      <c r="A15" s="48">
        <v>9</v>
      </c>
      <c r="B15" s="42" t="s">
        <v>22</v>
      </c>
      <c r="C15" s="27" t="s">
        <v>48</v>
      </c>
      <c r="D15" s="28">
        <v>1.6</v>
      </c>
      <c r="E15" s="29">
        <v>2</v>
      </c>
      <c r="F15" s="27"/>
      <c r="G15" s="27"/>
      <c r="H15" s="31">
        <f t="shared" si="0"/>
        <v>0</v>
      </c>
      <c r="I15" s="31">
        <f t="shared" si="1"/>
        <v>0</v>
      </c>
    </row>
    <row r="16" spans="1:13" s="3" customFormat="1" ht="29.25" thickBot="1">
      <c r="A16" s="28">
        <v>10</v>
      </c>
      <c r="B16" s="73"/>
      <c r="C16" s="27" t="s">
        <v>49</v>
      </c>
      <c r="D16" s="28">
        <v>0.6</v>
      </c>
      <c r="E16" s="29">
        <v>4</v>
      </c>
      <c r="F16" s="31"/>
      <c r="G16" s="65"/>
      <c r="H16" s="31">
        <f t="shared" si="0"/>
        <v>0</v>
      </c>
      <c r="I16" s="31">
        <f t="shared" si="1"/>
        <v>0</v>
      </c>
      <c r="J16" s="2"/>
    </row>
    <row r="17" spans="1:12" ht="14.25" customHeight="1" thickBot="1">
      <c r="A17" s="64"/>
      <c r="B17" s="69" t="s">
        <v>10</v>
      </c>
      <c r="C17" s="74"/>
      <c r="D17" s="53"/>
      <c r="E17" s="53"/>
      <c r="F17" s="53"/>
      <c r="G17" s="53" t="s">
        <v>45</v>
      </c>
      <c r="H17" s="57">
        <f>SUM(H7:H16)</f>
        <v>0</v>
      </c>
      <c r="I17" s="63">
        <f>SUM(I7:I16)</f>
        <v>0</v>
      </c>
    </row>
    <row r="18" spans="1:12" ht="15.75" thickBot="1">
      <c r="A18" s="82"/>
      <c r="B18" s="70" t="s">
        <v>11</v>
      </c>
      <c r="C18" s="86" t="s">
        <v>10</v>
      </c>
      <c r="D18" s="86"/>
      <c r="E18" s="86"/>
      <c r="F18" s="86"/>
      <c r="G18" s="86"/>
      <c r="H18" s="86"/>
      <c r="I18" s="86"/>
      <c r="J18" s="87"/>
    </row>
    <row r="19" spans="1:12" ht="18" customHeight="1" thickBot="1">
      <c r="A19" s="48"/>
      <c r="B19" s="20" t="s">
        <v>24</v>
      </c>
      <c r="C19" s="83" t="s">
        <v>11</v>
      </c>
      <c r="D19" s="84"/>
      <c r="E19" s="84"/>
      <c r="F19" s="84"/>
      <c r="G19" s="84"/>
      <c r="H19" s="84"/>
      <c r="I19" s="84"/>
      <c r="J19" s="85"/>
    </row>
    <row r="20" spans="1:12" s="3" customFormat="1" ht="18" customHeight="1" thickBot="1">
      <c r="A20" s="47">
        <v>11</v>
      </c>
      <c r="B20" s="59" t="s">
        <v>26</v>
      </c>
      <c r="C20" s="18" t="s">
        <v>13</v>
      </c>
      <c r="D20" s="19">
        <v>1</v>
      </c>
      <c r="E20" s="20">
        <v>4</v>
      </c>
      <c r="F20" s="34"/>
      <c r="G20" s="66"/>
      <c r="H20" s="34">
        <f>D20*E20*F20</f>
        <v>0</v>
      </c>
      <c r="I20" s="34">
        <f>H20+(H20*G20)</f>
        <v>0</v>
      </c>
      <c r="J20" s="2"/>
      <c r="L20" s="79"/>
    </row>
    <row r="21" spans="1:12" s="3" customFormat="1" ht="15.75" thickBot="1">
      <c r="A21" s="75">
        <v>12</v>
      </c>
      <c r="B21" s="71"/>
      <c r="C21" s="60" t="s">
        <v>25</v>
      </c>
      <c r="D21" s="80">
        <v>1.1499999999999999</v>
      </c>
      <c r="E21" s="61">
        <v>2</v>
      </c>
      <c r="F21" s="34"/>
      <c r="G21" s="66"/>
      <c r="H21" s="34">
        <f>D21*E21*F21</f>
        <v>0</v>
      </c>
      <c r="I21" s="34">
        <f>H21+(H21*G21)</f>
        <v>0</v>
      </c>
      <c r="J21" s="2"/>
    </row>
    <row r="22" spans="1:12" ht="12.75" customHeight="1" thickBot="1">
      <c r="A22" s="62"/>
      <c r="B22" s="67" t="s">
        <v>14</v>
      </c>
      <c r="C22" s="71"/>
      <c r="D22" s="71"/>
      <c r="E22" s="71"/>
      <c r="F22" s="72"/>
      <c r="G22" s="53" t="s">
        <v>46</v>
      </c>
      <c r="H22" s="57">
        <f>SUM(H20:H21)</f>
        <v>0</v>
      </c>
      <c r="I22" s="58">
        <f>SUM(I20:I21)</f>
        <v>0</v>
      </c>
    </row>
    <row r="23" spans="1:12" ht="15.75" thickBot="1">
      <c r="A23" s="81"/>
      <c r="B23" s="68" t="s">
        <v>15</v>
      </c>
      <c r="C23" s="86" t="s">
        <v>14</v>
      </c>
      <c r="D23" s="86"/>
      <c r="E23" s="86"/>
      <c r="F23" s="86"/>
      <c r="G23" s="86"/>
      <c r="H23" s="86"/>
      <c r="I23" s="86"/>
      <c r="J23" s="87"/>
    </row>
    <row r="24" spans="1:12" ht="15.75" thickBot="1">
      <c r="A24" s="46"/>
      <c r="B24" s="13" t="s">
        <v>27</v>
      </c>
      <c r="C24" s="83" t="s">
        <v>15</v>
      </c>
      <c r="D24" s="84"/>
      <c r="E24" s="84"/>
      <c r="F24" s="84"/>
      <c r="G24" s="84"/>
      <c r="H24" s="84"/>
      <c r="I24" s="84"/>
      <c r="J24" s="85"/>
    </row>
    <row r="25" spans="1:12" ht="15" thickBot="1">
      <c r="A25" s="46">
        <v>13</v>
      </c>
      <c r="B25" s="13" t="s">
        <v>33</v>
      </c>
      <c r="C25" s="11" t="s">
        <v>17</v>
      </c>
      <c r="D25" s="12">
        <v>5.76</v>
      </c>
      <c r="E25" s="13">
        <v>5</v>
      </c>
      <c r="F25" s="31"/>
      <c r="G25" s="65"/>
      <c r="H25" s="31">
        <f>D25*E25*F25</f>
        <v>0</v>
      </c>
      <c r="I25" s="31">
        <f>H25+(H25*G25)</f>
        <v>0</v>
      </c>
    </row>
    <row r="26" spans="1:12" ht="15" thickBot="1">
      <c r="A26" s="46">
        <v>14</v>
      </c>
      <c r="B26" s="13" t="s">
        <v>34</v>
      </c>
      <c r="C26" s="21" t="s">
        <v>19</v>
      </c>
      <c r="D26" s="12">
        <v>3.4</v>
      </c>
      <c r="E26" s="13">
        <v>5</v>
      </c>
      <c r="F26" s="31"/>
      <c r="G26" s="65"/>
      <c r="H26" s="31">
        <f t="shared" ref="H26:H29" si="2">D26*E26*F26</f>
        <v>0</v>
      </c>
      <c r="I26" s="31">
        <f t="shared" ref="I26:I29" si="3">H26+(H26*G26)</f>
        <v>0</v>
      </c>
    </row>
    <row r="27" spans="1:12" ht="15" thickBot="1">
      <c r="A27" s="46">
        <v>15</v>
      </c>
      <c r="B27" s="13" t="s">
        <v>38</v>
      </c>
      <c r="C27" s="21" t="s">
        <v>19</v>
      </c>
      <c r="D27" s="12">
        <v>2</v>
      </c>
      <c r="E27" s="13">
        <v>5</v>
      </c>
      <c r="F27" s="31"/>
      <c r="G27" s="65"/>
      <c r="H27" s="31">
        <f t="shared" si="2"/>
        <v>0</v>
      </c>
      <c r="I27" s="31">
        <f t="shared" si="3"/>
        <v>0</v>
      </c>
    </row>
    <row r="28" spans="1:12" ht="19.5" customHeight="1" thickBot="1">
      <c r="A28" s="49">
        <v>16</v>
      </c>
      <c r="B28" s="50" t="s">
        <v>41</v>
      </c>
      <c r="C28" s="21" t="s">
        <v>19</v>
      </c>
      <c r="D28" s="12">
        <v>2</v>
      </c>
      <c r="E28" s="13">
        <v>5</v>
      </c>
      <c r="F28" s="31"/>
      <c r="G28" s="65"/>
      <c r="H28" s="31">
        <f t="shared" si="2"/>
        <v>0</v>
      </c>
      <c r="I28" s="31">
        <f t="shared" si="3"/>
        <v>0</v>
      </c>
    </row>
    <row r="29" spans="1:12" s="3" customFormat="1" ht="28.5" customHeight="1" thickBot="1">
      <c r="A29" s="78">
        <v>17</v>
      </c>
      <c r="B29" s="33"/>
      <c r="C29" s="51" t="s">
        <v>23</v>
      </c>
      <c r="D29" s="12">
        <v>4.5</v>
      </c>
      <c r="E29" s="13">
        <v>2</v>
      </c>
      <c r="F29" s="31"/>
      <c r="G29" s="65"/>
      <c r="H29" s="31">
        <f t="shared" si="2"/>
        <v>0</v>
      </c>
      <c r="I29" s="31">
        <f t="shared" si="3"/>
        <v>0</v>
      </c>
      <c r="J29" s="2"/>
    </row>
    <row r="30" spans="1:12" ht="16.5" customHeight="1" thickBot="1">
      <c r="A30" s="52" t="s">
        <v>44</v>
      </c>
      <c r="B30" s="54"/>
      <c r="C30" s="33"/>
      <c r="D30" s="33"/>
      <c r="E30" s="33"/>
      <c r="F30" s="56"/>
      <c r="G30" s="32" t="s">
        <v>0</v>
      </c>
      <c r="H30" s="24">
        <f>SUM(H25:H29)</f>
        <v>0</v>
      </c>
      <c r="I30" s="35">
        <f>SUM(I25:I29)</f>
        <v>0</v>
      </c>
    </row>
    <row r="31" spans="1:12" ht="16.5" thickBot="1">
      <c r="C31" s="54"/>
      <c r="D31" s="54"/>
      <c r="E31" s="54"/>
      <c r="F31" s="55"/>
      <c r="G31" s="36" t="s">
        <v>0</v>
      </c>
      <c r="H31" s="37">
        <f>H30+H22+H17</f>
        <v>0</v>
      </c>
      <c r="I31" s="38">
        <f>I30+I22+I17</f>
        <v>0</v>
      </c>
    </row>
    <row r="32" spans="1:12" ht="24.75" customHeight="1">
      <c r="C32" s="22"/>
    </row>
    <row r="33" spans="8:9" ht="18">
      <c r="H33" s="5"/>
      <c r="I33" s="5"/>
    </row>
    <row r="34" spans="8:9" ht="24" customHeight="1">
      <c r="H34" s="4"/>
      <c r="I34" s="4"/>
    </row>
    <row r="42" spans="8:9" ht="26.25" customHeight="1"/>
  </sheetData>
  <mergeCells count="13">
    <mergeCell ref="C24:J24"/>
    <mergeCell ref="C18:J18"/>
    <mergeCell ref="C19:J19"/>
    <mergeCell ref="C23:J23"/>
    <mergeCell ref="C1:K1"/>
    <mergeCell ref="G2:G3"/>
    <mergeCell ref="I2:I3"/>
    <mergeCell ref="B5:I5"/>
    <mergeCell ref="B6:I6"/>
    <mergeCell ref="D2:D3"/>
    <mergeCell ref="E2:E3"/>
    <mergeCell ref="F2:F3"/>
    <mergeCell ref="H2:H3"/>
  </mergeCells>
  <pageMargins left="0.23622047244094491" right="0.23622047244094491" top="0.74803149606299213" bottom="0.74803149606299213" header="0.31496062992125984" footer="0.31496062992125984"/>
  <pageSetup paperSize="9" scale="75" orientation="landscape" r:id="rId1"/>
  <headerFooter>
    <oddFooter xml:space="preserve">&amp;C&amp;"Arial,Normalny"&amp;12Dokument należy podpisać kwalifikowanym podpisem elektronicznym lub elektronicznym podpisem zaufanym lub elektronicznym podpisem osobistym przez osobę lub osoby umocowane do złożenia podpisu w imieniu Wykonawcy       
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8207664-9F09-46D3-AD48-0CC10C22817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</dc:creator>
  <cp:lastModifiedBy>Wrona Monika</cp:lastModifiedBy>
  <cp:lastPrinted>2023-11-29T06:25:28Z</cp:lastPrinted>
  <dcterms:created xsi:type="dcterms:W3CDTF">2012-10-03T12:41:08Z</dcterms:created>
  <dcterms:modified xsi:type="dcterms:W3CDTF">2024-11-05T12:05:53Z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fef98a01-c940-4a39-a31b-09a445d1d6a8</vt:lpwstr>
  </property>
  <property fmtid="{D5CDD505-2E9C-101B-9397-08002B2CF9AE}" pid="3" name="bjSaver">
    <vt:lpwstr>xXdERQkDQ21hxC+np+WhHzOkB5Dp1+3+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