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WALDEMAR\PRZETARGI 2024\ZDP-Z-10-2024 Modernizacja drogi nr 1930C\"/>
    </mc:Choice>
  </mc:AlternateContent>
  <xr:revisionPtr revIDLastSave="0" documentId="13_ncr:1_{888AFB5D-58D7-422E-93E7-0BA9C6441F3E}" xr6:coauthVersionLast="47" xr6:coauthVersionMax="47" xr10:uidLastSave="{00000000-0000-0000-0000-000000000000}"/>
  <bookViews>
    <workbookView xWindow="-120" yWindow="-120" windowWidth="29040" windowHeight="15720" xr2:uid="{84FB7C53-0A8A-46BD-9588-8F5F3F580DD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9" i="1" l="1"/>
  <c r="H78" i="1"/>
  <c r="H77" i="1"/>
  <c r="H76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8" i="1"/>
  <c r="H57" i="1"/>
  <c r="H56" i="1"/>
  <c r="H55" i="1"/>
  <c r="H54" i="1"/>
  <c r="H53" i="1"/>
  <c r="H52" i="1"/>
  <c r="H51" i="1"/>
  <c r="H50" i="1"/>
  <c r="H49" i="1"/>
  <c r="H48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1" i="1"/>
  <c r="H30" i="1"/>
  <c r="H29" i="1"/>
  <c r="H28" i="1"/>
  <c r="H27" i="1"/>
  <c r="H26" i="1"/>
  <c r="H25" i="1"/>
  <c r="H24" i="1"/>
  <c r="H23" i="1"/>
  <c r="H22" i="1"/>
  <c r="H21" i="1"/>
  <c r="H20" i="1"/>
  <c r="H18" i="1"/>
  <c r="H17" i="1"/>
  <c r="H16" i="1"/>
  <c r="H15" i="1"/>
  <c r="H14" i="1"/>
  <c r="H13" i="1"/>
  <c r="H12" i="1"/>
  <c r="H11" i="1"/>
  <c r="H80" i="1" s="1"/>
  <c r="H82" i="1" l="1"/>
  <c r="H81" i="1"/>
</calcChain>
</file>

<file path=xl/sharedStrings.xml><?xml version="1.0" encoding="utf-8"?>
<sst xmlns="http://schemas.openxmlformats.org/spreadsheetml/2006/main" count="212" uniqueCount="93">
  <si>
    <t>KOSZTORYS OFERTOWY</t>
  </si>
  <si>
    <t>Modernizacja  drogi powiatowej nr 1930C Dobieszewko - Kcynia od km 0+430 do km 2+180 (1 750 mb)</t>
  </si>
  <si>
    <t>Lp.</t>
  </si>
  <si>
    <t>SST</t>
  </si>
  <si>
    <t>Nazwa i opis pozycji</t>
  </si>
  <si>
    <t>Jedn.</t>
  </si>
  <si>
    <t>Ilość</t>
  </si>
  <si>
    <t>Obliczenia</t>
  </si>
  <si>
    <t>I. ROBOTY PRZYGOTOWAWCZE</t>
  </si>
  <si>
    <t>D-01.01.01</t>
  </si>
  <si>
    <t>Roboty pomiarowe w terenie równinnym</t>
  </si>
  <si>
    <t>km</t>
  </si>
  <si>
    <t>D-02.01.01</t>
  </si>
  <si>
    <t>Roboty ziemne - zebranie warstwy humusu o grubości 20 cm z poboczy (wywóz urobku, miejsce składowania i utylizacja po stronie Wykonawcy)</t>
  </si>
  <si>
    <t>m³</t>
  </si>
  <si>
    <t>D-04.03.01</t>
  </si>
  <si>
    <t>Mechaniczne oczyszczenie istniejącej nawierzchni bitumicznej</t>
  </si>
  <si>
    <t>m²</t>
  </si>
  <si>
    <t>D-05.03.05b</t>
  </si>
  <si>
    <t>Remont istniejącej nawierzchni przy użyciu MMA</t>
  </si>
  <si>
    <t>t</t>
  </si>
  <si>
    <t>D-01.02.04</t>
  </si>
  <si>
    <t>Demontaż istniejących barier ochronnych stalowych (do ponownego montażu / miejsce skladowania po stronie Wykonawcy)</t>
  </si>
  <si>
    <t>mb</t>
  </si>
  <si>
    <t>D-01.02.01</t>
  </si>
  <si>
    <t>Karczowanie pni po wycince drzew (wywóz urobku, miejsce składowania i utylizacja po stronie Wykonawcy) o średnicy: 1,5 m - 5 szt. / 2,0 m - 7 szt. / 2,5 m - 8 szt.</t>
  </si>
  <si>
    <t>szt.</t>
  </si>
  <si>
    <t>Karczowanie krzewów śreniej gęstości (wywóz, miejsce składowania i utylizacja po stronie Wykonawcy)</t>
  </si>
  <si>
    <t>ha</t>
  </si>
  <si>
    <t>Podkrzesywanie drzew do wysokości 4,5 m (utylizacja po str. Wykonawcy)</t>
  </si>
  <si>
    <t>II. REMONT PRZEPUSTU (km: 1+118)</t>
  </si>
  <si>
    <t>Rozebranie istniejącej nawierzchni bitumicznej o grubości 4 cm</t>
  </si>
  <si>
    <t>Rozebranie istniejącej podbudowy o grubości 20 cm</t>
  </si>
  <si>
    <t>Roboty ziemne - wykopy w gruncie kat III na głębokość do 1,5 m (wywóz urobku, miejsce składowania i utylizacja po stronie Wykonawcy)</t>
  </si>
  <si>
    <t>Rozebranie istniejącego przepustu z rur betonowych (wywóz, miejsce składowania i utylizacja po stronie Wykonawcy)</t>
  </si>
  <si>
    <t>D-04.01.01</t>
  </si>
  <si>
    <t>Profilowanie i zagęszczenie dna wykopu</t>
  </si>
  <si>
    <t>D-04.02.01</t>
  </si>
  <si>
    <t>Ułożenie warstwy podsypki żwirowej o grubości 15 cm pod rurę HDPE</t>
  </si>
  <si>
    <t>D-06.02.01</t>
  </si>
  <si>
    <t>Ułożenie rury przepustowej HDPE o średnicy 600 mm</t>
  </si>
  <si>
    <t>Roboty ziemne - zasypanie rur przepustowych i odtworzenie nasypu z materiału zagęszczalnego o wsp. wodoprzepuszczalności k &gt; 5 m/dobę (pozyskanie i dowóz po stronie Wykonawcy)</t>
  </si>
  <si>
    <t>D-04.04.02</t>
  </si>
  <si>
    <t>Ułożenie warstwy podbudowy z kruszywa naturalnego, łamanego 0/31.5 o gr. 20 cm stabilizowanego mechanicznie</t>
  </si>
  <si>
    <t>Klinowanie podbudowy masami MMA o grubości 3 cm</t>
  </si>
  <si>
    <t>Montaż prefabrykowanych ścianek przepustowych dla rur o średnicy 600 mm</t>
  </si>
  <si>
    <t>Roboty ziemne - formowanie skarp (o pochyleniu 1:1,5) z materiału zagęszczalnego o wsp. wodoprzepuszczalności k &gt; 5 m/dobę (pozyskanie i dowóz po stronie Wykonawcy)</t>
  </si>
  <si>
    <t>III. JEZDNIA</t>
  </si>
  <si>
    <t>D-05.03.11</t>
  </si>
  <si>
    <t>Frezowanie istniejącej nawierzchni bitumicznej o grubości 5 cm (wywóz, miejsce składowania i utylizacja po stronie Wykonawcy)</t>
  </si>
  <si>
    <t>Roboty ziemne - wykonanie wykopów w gruncie kat. III na głębokość do 55 cm (odbudowa krawędzi jezdni, wywóz i utylizacja po str. Wykonawcy)</t>
  </si>
  <si>
    <t>Profilowanie i zagęszczenie dna wykopów</t>
  </si>
  <si>
    <t>D-04.02.02</t>
  </si>
  <si>
    <t>Ułożenie warstwy geosyntetyku o właściwościach separacyjnych</t>
  </si>
  <si>
    <t>Wykonanie warstwy odsączającej z piasku. Grubość warstwy: 20 cm</t>
  </si>
  <si>
    <t>Skropienie podbudowy kationową emulsją asfaltową C60 B3 ZM w ilości 1,0 kg/m²</t>
  </si>
  <si>
    <t>Klinowanie podbudowy masami MMA o gr. 3 cm</t>
  </si>
  <si>
    <t>Skropienie istniejącej nawierzchni i warstwy klinującej kationową emulsją asfaltową C60 B3 ZM w ilości 0.3 kg/m²</t>
  </si>
  <si>
    <t>D-05.03.26a</t>
  </si>
  <si>
    <t>Ułożenie siatki szklano-węglowej przesączonej asfaltem z posypką z piasku kwarcowego oraz zabezpieczonej folią o wytrzymałości na rozciąganie: - wzdłuż 120 kN/m i w poprzek pasma większe lub równe 200 kN/m (połączenie odbudowanych krwędzi / spękane odcinki jezdni)</t>
  </si>
  <si>
    <t>Ułożenie warstwy wiążącej z betonu asfaltowego AC 11 W o grubości 4 cm wg PN-EN 13108-1</t>
  </si>
  <si>
    <t>Skropienie warstwy wiążącej kationową emulsją asfaltową C60 B3 ZM w ilości 0.3 kg/m²</t>
  </si>
  <si>
    <t>D-05.03.05a</t>
  </si>
  <si>
    <t>Ułożenie warstwy ścieralnej z betonu asfaltowego AC 11 S o grubości 4 cm wg PN-EN 13108-1</t>
  </si>
  <si>
    <t>Wykonanie poboczy z kruszywa naturalnego, łamanego 0/31.5 o gr. 15 cm</t>
  </si>
  <si>
    <t>IV. ZJAZDY (Tabela nr 1)</t>
  </si>
  <si>
    <t>Roboty ziemne - zebranie warstwy humusu o grubości 15 cm (wywóz urobku, miejsce składowania i utylizacja po stronie Wykonawcy)</t>
  </si>
  <si>
    <t>Roboty ziemne - wykopy w grunci kat III na głębokość do 40 cm (wywóz urobku, miejsce składowania i utylizacja po stronie Wykonawcy)</t>
  </si>
  <si>
    <t>Rozebranie istniejącej nawierzchni z betonu cementowego o gr. 10 cm (wywóz, miejsce składowania i utylizacja po stronie Wykonawcy)</t>
  </si>
  <si>
    <t>Ułożenie rury przepustopwych HDPE o średnicy 300 mm</t>
  </si>
  <si>
    <t>Roboty ziemne - zasypanie rur przepustowych materiałem zagęszczalnym o wsp. wodoprzepuszczalności k &gt; 5 m/dobę (pozyskanie i dowóz po stronie Wykonawcy)</t>
  </si>
  <si>
    <t>Ułożenie warstwy podbudowy z kruszywa naturalnego, łamanego 0/31.5 o gr. 15 cm stabilizowanego mechanicznie</t>
  </si>
  <si>
    <t>Ułożenie warstwy ścieralnej z betonu asfaltowego AC 11 S o grubości 5 cm wg PN-EN 13108-1</t>
  </si>
  <si>
    <t>Montaż prefabrykowanych ścianek przepustowych dla rur o średnicy 300 mm</t>
  </si>
  <si>
    <t>V. SKRZYŻOWANIA Z DROGAMI GMINNYMI (wg załączonych szkicy)</t>
  </si>
  <si>
    <t>Roboty ziemne - wykonanie wykopów w gruncie kat. III na głębokość do 55 cm (odbudowa krawędzi jezdni)</t>
  </si>
  <si>
    <t>D-08.01.01</t>
  </si>
  <si>
    <t>Ułożenie opornika betonowego 12x25 cm na ławie betonowej z betonu C12/15 (0.04 m³/mb) - opornik ustawiony na '0'</t>
  </si>
  <si>
    <t>D05.03.05a</t>
  </si>
  <si>
    <t>Wykonanie poboczy z kruszywa naturalnego, łamanego 0/31.5 o gr. 10 cm</t>
  </si>
  <si>
    <t>VI. ROBOTY WYKOŃCZENIOWE</t>
  </si>
  <si>
    <r>
      <t xml:space="preserve">Roboty ziemne - odmulenie istniejącego rowu na głębokość do 50 cm (wywóz urobku, miejsce składowania i utylizacja po stronie Wykonawcy) - </t>
    </r>
    <r>
      <rPr>
        <b/>
        <sz val="10"/>
        <color theme="1"/>
        <rFont val="Arial"/>
        <family val="2"/>
        <charset val="238"/>
      </rPr>
      <t>Tabela nr 2</t>
    </r>
  </si>
  <si>
    <t>D-07.05.01</t>
  </si>
  <si>
    <t>Montaż barier stalowych (sprężystych) ochornnych na przepuście w km 1+118 (w tym bariery z demontażu z poz. 5)</t>
  </si>
  <si>
    <t>D-07.02.01</t>
  </si>
  <si>
    <t>Montaż tablic informacyjnych o dofinansowaniu o wymiarach 60x90 cm</t>
  </si>
  <si>
    <t>GG.00.12.01</t>
  </si>
  <si>
    <t>Geodezyjna inwentaryzacja powykonawcza</t>
  </si>
  <si>
    <t>kpl.</t>
  </si>
  <si>
    <t>Suma netto</t>
  </si>
  <si>
    <t>VAT 23%</t>
  </si>
  <si>
    <t>Suma brutto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</si>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</sst>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3" fillId="2" borderId="6" xfId="1" applyFont="1" applyBorder="1" applyAlignment="1">
      <alignment horizontal="center" vertical="center"/>
    </xf>
    <xf numFmtId="0" fontId="6" fillId="2" borderId="6" xfId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3" fontId="3" fillId="0" borderId="5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3" fontId="3" fillId="0" borderId="6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3" fontId="3" fillId="0" borderId="8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4" fontId="3" fillId="2" borderId="6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4" fontId="3" fillId="0" borderId="9" xfId="0" applyNumberFormat="1" applyFont="1" applyBorder="1" applyAlignment="1">
      <alignment horizontal="center" vertical="center"/>
    </xf>
    <xf numFmtId="0" fontId="6" fillId="2" borderId="6" xfId="1" applyFont="1" applyBorder="1" applyAlignment="1">
      <alignment horizontal="center" vertical="center" wrapText="1"/>
    </xf>
    <xf numFmtId="3" fontId="3" fillId="2" borderId="6" xfId="1" applyNumberFormat="1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</cellXfs>
  <cellStyles count="2">
    <cellStyle name="40% — akcent 3" xfId="1" builtinId="39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AF443-9FD9-4D05-804B-14FFA57471A1}">
  <dimension ref="A1:H98"/>
  <sheetViews>
    <sheetView tabSelected="1" workbookViewId="0">
      <selection activeCell="G11" sqref="G11"/>
    </sheetView>
  </sheetViews>
  <sheetFormatPr defaultRowHeight="12.75" x14ac:dyDescent="0.2"/>
  <cols>
    <col min="1" max="1" width="9.140625" style="2"/>
    <col min="2" max="2" width="7.7109375" style="2" customWidth="1"/>
    <col min="3" max="3" width="13.140625" style="2" customWidth="1"/>
    <col min="4" max="4" width="68.5703125" style="2" customWidth="1"/>
    <col min="5" max="5" width="7.42578125" style="2" customWidth="1"/>
    <col min="6" max="6" width="8" style="2" customWidth="1"/>
    <col min="7" max="7" width="12.5703125" style="2" customWidth="1"/>
    <col min="8" max="8" width="14.5703125" style="2" customWidth="1"/>
    <col min="9" max="16384" width="9.140625" style="2"/>
  </cols>
  <sheetData>
    <row r="1" spans="2:8" x14ac:dyDescent="0.2">
      <c r="G1" s="2" t="s">
        <v>92</v>
      </c>
    </row>
    <row r="2" spans="2:8" ht="15.95" customHeight="1" x14ac:dyDescent="0.2">
      <c r="B2" s="1" t="s">
        <v>0</v>
      </c>
      <c r="C2" s="1"/>
      <c r="D2" s="1"/>
      <c r="E2" s="1"/>
      <c r="F2" s="1"/>
      <c r="G2" s="1"/>
      <c r="H2" s="1"/>
    </row>
    <row r="3" spans="2:8" ht="15.95" customHeight="1" x14ac:dyDescent="0.2">
      <c r="B3" s="1"/>
      <c r="C3" s="1"/>
      <c r="D3" s="1"/>
      <c r="E3" s="1"/>
      <c r="F3" s="1"/>
      <c r="G3" s="1"/>
      <c r="H3" s="1"/>
    </row>
    <row r="4" spans="2:8" ht="15.95" customHeight="1" x14ac:dyDescent="0.2">
      <c r="B4" s="3" t="s">
        <v>1</v>
      </c>
      <c r="C4" s="3"/>
      <c r="D4" s="3"/>
      <c r="E4" s="3"/>
      <c r="F4" s="3"/>
      <c r="G4" s="3"/>
      <c r="H4" s="3"/>
    </row>
    <row r="5" spans="2:8" ht="15.95" customHeight="1" x14ac:dyDescent="0.2">
      <c r="B5" s="3"/>
      <c r="C5" s="3"/>
      <c r="D5" s="3"/>
      <c r="E5" s="3"/>
      <c r="F5" s="3"/>
      <c r="G5" s="3"/>
      <c r="H5" s="3"/>
    </row>
    <row r="6" spans="2:8" ht="15.95" customHeight="1" x14ac:dyDescent="0.2">
      <c r="B6" s="4"/>
      <c r="C6" s="4"/>
      <c r="D6" s="4"/>
      <c r="E6" s="4"/>
      <c r="F6" s="4"/>
    </row>
    <row r="7" spans="2:8" ht="18" customHeight="1" x14ac:dyDescent="0.2">
      <c r="B7" s="5" t="s">
        <v>2</v>
      </c>
      <c r="C7" s="6" t="s">
        <v>3</v>
      </c>
      <c r="D7" s="7" t="s">
        <v>4</v>
      </c>
      <c r="E7" s="5" t="s">
        <v>5</v>
      </c>
      <c r="F7" s="5" t="s">
        <v>6</v>
      </c>
      <c r="G7" s="5" t="s">
        <v>6</v>
      </c>
      <c r="H7" s="5" t="s">
        <v>6</v>
      </c>
    </row>
    <row r="8" spans="2:8" ht="18" customHeight="1" x14ac:dyDescent="0.2">
      <c r="B8" s="5"/>
      <c r="C8" s="8"/>
      <c r="D8" s="9" t="s">
        <v>7</v>
      </c>
      <c r="E8" s="5"/>
      <c r="F8" s="5"/>
      <c r="G8" s="5"/>
      <c r="H8" s="5"/>
    </row>
    <row r="9" spans="2:8" ht="18" customHeight="1" thickBot="1" x14ac:dyDescent="0.25">
      <c r="B9" s="10">
        <v>1</v>
      </c>
      <c r="C9" s="10">
        <v>2</v>
      </c>
      <c r="D9" s="10">
        <v>3</v>
      </c>
      <c r="E9" s="10">
        <v>4</v>
      </c>
      <c r="F9" s="10">
        <v>5</v>
      </c>
      <c r="G9" s="10">
        <v>5</v>
      </c>
      <c r="H9" s="10">
        <v>5</v>
      </c>
    </row>
    <row r="10" spans="2:8" ht="18" customHeight="1" thickBot="1" x14ac:dyDescent="0.25">
      <c r="B10" s="11"/>
      <c r="C10" s="11"/>
      <c r="D10" s="12" t="s">
        <v>8</v>
      </c>
      <c r="E10" s="11"/>
      <c r="F10" s="11"/>
      <c r="G10" s="11"/>
      <c r="H10" s="11"/>
    </row>
    <row r="11" spans="2:8" ht="18" customHeight="1" thickBot="1" x14ac:dyDescent="0.25">
      <c r="B11" s="13">
        <v>1</v>
      </c>
      <c r="C11" s="13" t="s">
        <v>9</v>
      </c>
      <c r="D11" s="14" t="s">
        <v>10</v>
      </c>
      <c r="E11" s="15" t="s">
        <v>11</v>
      </c>
      <c r="F11" s="16">
        <v>1.75</v>
      </c>
      <c r="G11" s="17"/>
      <c r="H11" s="17">
        <f>ROUND(G11*F11,2)</f>
        <v>0</v>
      </c>
    </row>
    <row r="12" spans="2:8" ht="29.25" customHeight="1" thickBot="1" x14ac:dyDescent="0.25">
      <c r="B12" s="18">
        <v>2</v>
      </c>
      <c r="C12" s="18" t="s">
        <v>12</v>
      </c>
      <c r="D12" s="19" t="s">
        <v>13</v>
      </c>
      <c r="E12" s="15" t="s">
        <v>14</v>
      </c>
      <c r="F12" s="20">
        <v>2142</v>
      </c>
      <c r="G12" s="21"/>
      <c r="H12" s="17">
        <f t="shared" ref="H12:H76" si="0">ROUND(G12*F12,2)</f>
        <v>0</v>
      </c>
    </row>
    <row r="13" spans="2:8" ht="18" customHeight="1" thickBot="1" x14ac:dyDescent="0.25">
      <c r="B13" s="13">
        <v>3</v>
      </c>
      <c r="C13" s="13" t="s">
        <v>15</v>
      </c>
      <c r="D13" s="19" t="s">
        <v>16</v>
      </c>
      <c r="E13" s="15" t="s">
        <v>17</v>
      </c>
      <c r="F13" s="20">
        <v>9282</v>
      </c>
      <c r="G13" s="22"/>
      <c r="H13" s="17">
        <f t="shared" si="0"/>
        <v>0</v>
      </c>
    </row>
    <row r="14" spans="2:8" ht="18" customHeight="1" thickBot="1" x14ac:dyDescent="0.25">
      <c r="B14" s="23">
        <v>4</v>
      </c>
      <c r="C14" s="23" t="s">
        <v>18</v>
      </c>
      <c r="D14" s="24" t="s">
        <v>19</v>
      </c>
      <c r="E14" s="23" t="s">
        <v>20</v>
      </c>
      <c r="F14" s="25">
        <v>5</v>
      </c>
      <c r="G14" s="21"/>
      <c r="H14" s="17">
        <f t="shared" si="0"/>
        <v>0</v>
      </c>
    </row>
    <row r="15" spans="2:8" ht="27.75" customHeight="1" thickBot="1" x14ac:dyDescent="0.25">
      <c r="B15" s="18">
        <v>5</v>
      </c>
      <c r="C15" s="18" t="s">
        <v>21</v>
      </c>
      <c r="D15" s="26" t="s">
        <v>22</v>
      </c>
      <c r="E15" s="23" t="s">
        <v>23</v>
      </c>
      <c r="F15" s="27">
        <v>14</v>
      </c>
      <c r="G15" s="28"/>
      <c r="H15" s="17">
        <f t="shared" si="0"/>
        <v>0</v>
      </c>
    </row>
    <row r="16" spans="2:8" ht="39" customHeight="1" thickBot="1" x14ac:dyDescent="0.25">
      <c r="B16" s="13">
        <v>6</v>
      </c>
      <c r="C16" s="13" t="s">
        <v>24</v>
      </c>
      <c r="D16" s="19" t="s">
        <v>25</v>
      </c>
      <c r="E16" s="15" t="s">
        <v>26</v>
      </c>
      <c r="F16" s="20">
        <v>20</v>
      </c>
      <c r="G16" s="17"/>
      <c r="H16" s="17">
        <f t="shared" si="0"/>
        <v>0</v>
      </c>
    </row>
    <row r="17" spans="1:8" ht="28.5" customHeight="1" thickBot="1" x14ac:dyDescent="0.25">
      <c r="B17" s="13">
        <v>7</v>
      </c>
      <c r="C17" s="13" t="s">
        <v>24</v>
      </c>
      <c r="D17" s="19" t="s">
        <v>27</v>
      </c>
      <c r="E17" s="13" t="s">
        <v>28</v>
      </c>
      <c r="F17" s="21">
        <v>0.57999999999999996</v>
      </c>
      <c r="G17" s="21"/>
      <c r="H17" s="17">
        <f t="shared" si="0"/>
        <v>0</v>
      </c>
    </row>
    <row r="18" spans="1:8" ht="18" customHeight="1" thickBot="1" x14ac:dyDescent="0.25">
      <c r="B18" s="23">
        <v>8</v>
      </c>
      <c r="C18" s="23" t="s">
        <v>24</v>
      </c>
      <c r="D18" s="29" t="s">
        <v>29</v>
      </c>
      <c r="E18" s="23" t="s">
        <v>26</v>
      </c>
      <c r="F18" s="27">
        <v>10</v>
      </c>
      <c r="G18" s="28"/>
      <c r="H18" s="17">
        <f t="shared" si="0"/>
        <v>0</v>
      </c>
    </row>
    <row r="19" spans="1:8" ht="18" customHeight="1" thickBot="1" x14ac:dyDescent="0.25">
      <c r="B19" s="11"/>
      <c r="C19" s="11"/>
      <c r="D19" s="12" t="s">
        <v>30</v>
      </c>
      <c r="E19" s="11"/>
      <c r="F19" s="11"/>
      <c r="G19" s="30"/>
      <c r="H19" s="30"/>
    </row>
    <row r="20" spans="1:8" ht="18" customHeight="1" thickBot="1" x14ac:dyDescent="0.25">
      <c r="B20" s="18">
        <v>9</v>
      </c>
      <c r="C20" s="18" t="s">
        <v>21</v>
      </c>
      <c r="D20" s="31" t="s">
        <v>31</v>
      </c>
      <c r="E20" s="15" t="s">
        <v>17</v>
      </c>
      <c r="F20" s="27">
        <v>31</v>
      </c>
      <c r="G20" s="21"/>
      <c r="H20" s="17">
        <f t="shared" si="0"/>
        <v>0</v>
      </c>
    </row>
    <row r="21" spans="1:8" ht="18" customHeight="1" thickBot="1" x14ac:dyDescent="0.25">
      <c r="B21" s="13">
        <v>10</v>
      </c>
      <c r="C21" s="13" t="s">
        <v>21</v>
      </c>
      <c r="D21" s="19" t="s">
        <v>32</v>
      </c>
      <c r="E21" s="15" t="s">
        <v>17</v>
      </c>
      <c r="F21" s="20">
        <v>31</v>
      </c>
      <c r="G21" s="28"/>
      <c r="H21" s="17">
        <f t="shared" si="0"/>
        <v>0</v>
      </c>
    </row>
    <row r="22" spans="1:8" ht="27" customHeight="1" thickBot="1" x14ac:dyDescent="0.25">
      <c r="B22" s="18">
        <v>11</v>
      </c>
      <c r="C22" s="18" t="s">
        <v>12</v>
      </c>
      <c r="D22" s="32" t="s">
        <v>33</v>
      </c>
      <c r="E22" s="23" t="s">
        <v>14</v>
      </c>
      <c r="F22" s="27">
        <v>45</v>
      </c>
      <c r="G22" s="21"/>
      <c r="H22" s="17">
        <f t="shared" si="0"/>
        <v>0</v>
      </c>
    </row>
    <row r="23" spans="1:8" ht="29.25" customHeight="1" thickBot="1" x14ac:dyDescent="0.25">
      <c r="B23" s="18">
        <v>12</v>
      </c>
      <c r="C23" s="18" t="s">
        <v>21</v>
      </c>
      <c r="D23" s="19" t="s">
        <v>34</v>
      </c>
      <c r="E23" s="15" t="s">
        <v>23</v>
      </c>
      <c r="F23" s="27">
        <v>12</v>
      </c>
      <c r="G23" s="28"/>
      <c r="H23" s="17">
        <f t="shared" si="0"/>
        <v>0</v>
      </c>
    </row>
    <row r="24" spans="1:8" ht="18" customHeight="1" thickBot="1" x14ac:dyDescent="0.25">
      <c r="B24" s="18">
        <v>13</v>
      </c>
      <c r="C24" s="18" t="s">
        <v>35</v>
      </c>
      <c r="D24" s="19" t="s">
        <v>36</v>
      </c>
      <c r="E24" s="15" t="s">
        <v>17</v>
      </c>
      <c r="F24" s="27">
        <v>16</v>
      </c>
      <c r="G24" s="33"/>
      <c r="H24" s="17">
        <f t="shared" si="0"/>
        <v>0</v>
      </c>
    </row>
    <row r="25" spans="1:8" ht="18" customHeight="1" thickBot="1" x14ac:dyDescent="0.25">
      <c r="B25" s="18">
        <v>14</v>
      </c>
      <c r="C25" s="18" t="s">
        <v>37</v>
      </c>
      <c r="D25" s="31" t="s">
        <v>38</v>
      </c>
      <c r="E25" s="15" t="s">
        <v>17</v>
      </c>
      <c r="F25" s="27">
        <v>16</v>
      </c>
      <c r="G25" s="21"/>
      <c r="H25" s="17">
        <f t="shared" si="0"/>
        <v>0</v>
      </c>
    </row>
    <row r="26" spans="1:8" ht="18" customHeight="1" thickBot="1" x14ac:dyDescent="0.3">
      <c r="A26"/>
      <c r="B26" s="18">
        <v>15</v>
      </c>
      <c r="C26" s="18" t="s">
        <v>39</v>
      </c>
      <c r="D26" s="32" t="s">
        <v>40</v>
      </c>
      <c r="E26" s="15" t="s">
        <v>23</v>
      </c>
      <c r="F26" s="27">
        <v>16</v>
      </c>
      <c r="G26" s="28"/>
      <c r="H26" s="17">
        <f t="shared" si="0"/>
        <v>0</v>
      </c>
    </row>
    <row r="27" spans="1:8" ht="42" customHeight="1" thickBot="1" x14ac:dyDescent="0.25">
      <c r="B27" s="18">
        <v>16</v>
      </c>
      <c r="C27" s="18" t="s">
        <v>12</v>
      </c>
      <c r="D27" s="32" t="s">
        <v>41</v>
      </c>
      <c r="E27" s="23" t="s">
        <v>14</v>
      </c>
      <c r="F27" s="27">
        <v>45</v>
      </c>
      <c r="G27" s="33"/>
      <c r="H27" s="17">
        <f t="shared" si="0"/>
        <v>0</v>
      </c>
    </row>
    <row r="28" spans="1:8" ht="27" customHeight="1" thickBot="1" x14ac:dyDescent="0.25">
      <c r="B28" s="18">
        <v>17</v>
      </c>
      <c r="C28" s="18" t="s">
        <v>42</v>
      </c>
      <c r="D28" s="32" t="s">
        <v>43</v>
      </c>
      <c r="E28" s="23" t="s">
        <v>17</v>
      </c>
      <c r="F28" s="27">
        <v>31</v>
      </c>
      <c r="G28" s="21"/>
      <c r="H28" s="17">
        <f t="shared" si="0"/>
        <v>0</v>
      </c>
    </row>
    <row r="29" spans="1:8" ht="18" customHeight="1" thickBot="1" x14ac:dyDescent="0.25">
      <c r="B29" s="18">
        <v>18</v>
      </c>
      <c r="C29" s="18" t="s">
        <v>18</v>
      </c>
      <c r="D29" s="32" t="s">
        <v>44</v>
      </c>
      <c r="E29" s="23" t="s">
        <v>17</v>
      </c>
      <c r="F29" s="27">
        <v>31</v>
      </c>
      <c r="G29" s="28"/>
      <c r="H29" s="17">
        <f t="shared" si="0"/>
        <v>0</v>
      </c>
    </row>
    <row r="30" spans="1:8" ht="18" customHeight="1" thickBot="1" x14ac:dyDescent="0.3">
      <c r="A30"/>
      <c r="B30" s="13">
        <v>19</v>
      </c>
      <c r="C30" s="13" t="s">
        <v>39</v>
      </c>
      <c r="D30" s="19" t="s">
        <v>45</v>
      </c>
      <c r="E30" s="15" t="s">
        <v>26</v>
      </c>
      <c r="F30" s="20">
        <v>2</v>
      </c>
      <c r="G30" s="17"/>
      <c r="H30" s="17">
        <f t="shared" si="0"/>
        <v>0</v>
      </c>
    </row>
    <row r="31" spans="1:8" ht="41.25" customHeight="1" thickBot="1" x14ac:dyDescent="0.3">
      <c r="A31"/>
      <c r="B31" s="18">
        <v>20</v>
      </c>
      <c r="C31" s="18" t="s">
        <v>12</v>
      </c>
      <c r="D31" s="32" t="s">
        <v>46</v>
      </c>
      <c r="E31" s="23" t="s">
        <v>14</v>
      </c>
      <c r="F31" s="27">
        <v>92</v>
      </c>
      <c r="G31" s="33"/>
      <c r="H31" s="17">
        <f t="shared" si="0"/>
        <v>0</v>
      </c>
    </row>
    <row r="32" spans="1:8" ht="18" customHeight="1" thickBot="1" x14ac:dyDescent="0.25">
      <c r="B32" s="11"/>
      <c r="C32" s="11"/>
      <c r="D32" s="12" t="s">
        <v>47</v>
      </c>
      <c r="E32" s="11"/>
      <c r="F32" s="11"/>
      <c r="G32" s="30"/>
      <c r="H32" s="30"/>
    </row>
    <row r="33" spans="2:8" ht="30.75" customHeight="1" thickBot="1" x14ac:dyDescent="0.25">
      <c r="B33" s="18">
        <v>21</v>
      </c>
      <c r="C33" s="18" t="s">
        <v>48</v>
      </c>
      <c r="D33" s="19" t="s">
        <v>49</v>
      </c>
      <c r="E33" s="13" t="s">
        <v>17</v>
      </c>
      <c r="F33" s="25">
        <v>125</v>
      </c>
      <c r="G33" s="21"/>
      <c r="H33" s="17">
        <f t="shared" si="0"/>
        <v>0</v>
      </c>
    </row>
    <row r="34" spans="2:8" ht="30" customHeight="1" thickBot="1" x14ac:dyDescent="0.25">
      <c r="B34" s="18">
        <v>22</v>
      </c>
      <c r="C34" s="18" t="s">
        <v>12</v>
      </c>
      <c r="D34" s="19" t="s">
        <v>50</v>
      </c>
      <c r="E34" s="23" t="s">
        <v>14</v>
      </c>
      <c r="F34" s="27">
        <v>295</v>
      </c>
      <c r="G34" s="21"/>
      <c r="H34" s="17">
        <f t="shared" si="0"/>
        <v>0</v>
      </c>
    </row>
    <row r="35" spans="2:8" ht="18" customHeight="1" thickBot="1" x14ac:dyDescent="0.25">
      <c r="B35" s="18">
        <v>23</v>
      </c>
      <c r="C35" s="18" t="s">
        <v>35</v>
      </c>
      <c r="D35" s="31" t="s">
        <v>51</v>
      </c>
      <c r="E35" s="15" t="s">
        <v>17</v>
      </c>
      <c r="F35" s="20">
        <v>536</v>
      </c>
      <c r="G35" s="21"/>
      <c r="H35" s="17">
        <f t="shared" si="0"/>
        <v>0</v>
      </c>
    </row>
    <row r="36" spans="2:8" ht="18" customHeight="1" thickBot="1" x14ac:dyDescent="0.25">
      <c r="B36" s="13">
        <v>24</v>
      </c>
      <c r="C36" s="13" t="s">
        <v>52</v>
      </c>
      <c r="D36" s="19" t="s">
        <v>53</v>
      </c>
      <c r="E36" s="23" t="s">
        <v>17</v>
      </c>
      <c r="F36" s="27">
        <v>536</v>
      </c>
      <c r="G36" s="28"/>
      <c r="H36" s="17">
        <f t="shared" si="0"/>
        <v>0</v>
      </c>
    </row>
    <row r="37" spans="2:8" ht="18" customHeight="1" thickBot="1" x14ac:dyDescent="0.25">
      <c r="B37" s="18">
        <v>25</v>
      </c>
      <c r="C37" s="18" t="s">
        <v>37</v>
      </c>
      <c r="D37" s="31" t="s">
        <v>54</v>
      </c>
      <c r="E37" s="15" t="s">
        <v>17</v>
      </c>
      <c r="F37" s="20">
        <v>536</v>
      </c>
      <c r="G37" s="17"/>
      <c r="H37" s="17">
        <f t="shared" si="0"/>
        <v>0</v>
      </c>
    </row>
    <row r="38" spans="2:8" ht="30" customHeight="1" thickBot="1" x14ac:dyDescent="0.25">
      <c r="B38" s="18">
        <v>26</v>
      </c>
      <c r="C38" s="18" t="s">
        <v>42</v>
      </c>
      <c r="D38" s="32" t="s">
        <v>43</v>
      </c>
      <c r="E38" s="23" t="s">
        <v>17</v>
      </c>
      <c r="F38" s="27">
        <v>536</v>
      </c>
      <c r="G38" s="28"/>
      <c r="H38" s="17">
        <f t="shared" si="0"/>
        <v>0</v>
      </c>
    </row>
    <row r="39" spans="2:8" ht="18" customHeight="1" thickBot="1" x14ac:dyDescent="0.25">
      <c r="B39" s="13">
        <v>27</v>
      </c>
      <c r="C39" s="13" t="s">
        <v>15</v>
      </c>
      <c r="D39" s="19" t="s">
        <v>55</v>
      </c>
      <c r="E39" s="15" t="s">
        <v>17</v>
      </c>
      <c r="F39" s="20">
        <v>536</v>
      </c>
      <c r="G39" s="17"/>
      <c r="H39" s="17">
        <f t="shared" si="0"/>
        <v>0</v>
      </c>
    </row>
    <row r="40" spans="2:8" ht="18" customHeight="1" thickBot="1" x14ac:dyDescent="0.25">
      <c r="B40" s="13">
        <v>28</v>
      </c>
      <c r="C40" s="13" t="s">
        <v>18</v>
      </c>
      <c r="D40" s="19" t="s">
        <v>56</v>
      </c>
      <c r="E40" s="15" t="s">
        <v>17</v>
      </c>
      <c r="F40" s="20">
        <v>536</v>
      </c>
      <c r="G40" s="17"/>
      <c r="H40" s="17">
        <f t="shared" si="0"/>
        <v>0</v>
      </c>
    </row>
    <row r="41" spans="2:8" ht="29.25" customHeight="1" thickBot="1" x14ac:dyDescent="0.25">
      <c r="B41" s="18">
        <v>29</v>
      </c>
      <c r="C41" s="18" t="s">
        <v>15</v>
      </c>
      <c r="D41" s="31" t="s">
        <v>57</v>
      </c>
      <c r="E41" s="15" t="s">
        <v>17</v>
      </c>
      <c r="F41" s="20">
        <v>9282</v>
      </c>
      <c r="G41" s="21"/>
      <c r="H41" s="17">
        <f t="shared" si="0"/>
        <v>0</v>
      </c>
    </row>
    <row r="42" spans="2:8" ht="57" customHeight="1" thickBot="1" x14ac:dyDescent="0.25">
      <c r="B42" s="18">
        <v>30</v>
      </c>
      <c r="C42" s="18" t="s">
        <v>58</v>
      </c>
      <c r="D42" s="32" t="s">
        <v>59</v>
      </c>
      <c r="E42" s="23" t="s">
        <v>17</v>
      </c>
      <c r="F42" s="27">
        <v>2585</v>
      </c>
      <c r="G42" s="21"/>
      <c r="H42" s="17">
        <f t="shared" si="0"/>
        <v>0</v>
      </c>
    </row>
    <row r="43" spans="2:8" ht="27.75" customHeight="1" thickBot="1" x14ac:dyDescent="0.25">
      <c r="B43" s="13">
        <v>31</v>
      </c>
      <c r="C43" s="13" t="s">
        <v>18</v>
      </c>
      <c r="D43" s="19" t="s">
        <v>60</v>
      </c>
      <c r="E43" s="15" t="s">
        <v>17</v>
      </c>
      <c r="F43" s="20">
        <v>9282</v>
      </c>
      <c r="G43" s="28"/>
      <c r="H43" s="17">
        <f t="shared" si="0"/>
        <v>0</v>
      </c>
    </row>
    <row r="44" spans="2:8" ht="30.75" customHeight="1" thickBot="1" x14ac:dyDescent="0.25">
      <c r="B44" s="18">
        <v>32</v>
      </c>
      <c r="C44" s="18" t="s">
        <v>15</v>
      </c>
      <c r="D44" s="31" t="s">
        <v>61</v>
      </c>
      <c r="E44" s="15" t="s">
        <v>17</v>
      </c>
      <c r="F44" s="20">
        <v>8925</v>
      </c>
      <c r="G44" s="21"/>
      <c r="H44" s="17">
        <f t="shared" si="0"/>
        <v>0</v>
      </c>
    </row>
    <row r="45" spans="2:8" ht="30" customHeight="1" thickBot="1" x14ac:dyDescent="0.25">
      <c r="B45" s="13">
        <v>33</v>
      </c>
      <c r="C45" s="13" t="s">
        <v>62</v>
      </c>
      <c r="D45" s="19" t="s">
        <v>63</v>
      </c>
      <c r="E45" s="15" t="s">
        <v>17</v>
      </c>
      <c r="F45" s="20">
        <v>8925</v>
      </c>
      <c r="G45" s="28"/>
      <c r="H45" s="17">
        <f t="shared" si="0"/>
        <v>0</v>
      </c>
    </row>
    <row r="46" spans="2:8" ht="18.75" customHeight="1" thickBot="1" x14ac:dyDescent="0.25">
      <c r="B46" s="18">
        <v>34</v>
      </c>
      <c r="C46" s="18" t="s">
        <v>42</v>
      </c>
      <c r="D46" s="31" t="s">
        <v>64</v>
      </c>
      <c r="E46" s="15" t="s">
        <v>17</v>
      </c>
      <c r="F46" s="20">
        <v>3570</v>
      </c>
      <c r="G46" s="22"/>
      <c r="H46" s="17">
        <f t="shared" si="0"/>
        <v>0</v>
      </c>
    </row>
    <row r="47" spans="2:8" ht="18" customHeight="1" thickBot="1" x14ac:dyDescent="0.25">
      <c r="B47" s="11"/>
      <c r="C47" s="11"/>
      <c r="D47" s="12" t="s">
        <v>65</v>
      </c>
      <c r="E47" s="11"/>
      <c r="F47" s="11"/>
      <c r="G47" s="30"/>
      <c r="H47" s="30"/>
    </row>
    <row r="48" spans="2:8" ht="27" customHeight="1" thickBot="1" x14ac:dyDescent="0.25">
      <c r="B48" s="18">
        <v>35</v>
      </c>
      <c r="C48" s="18" t="s">
        <v>12</v>
      </c>
      <c r="D48" s="31" t="s">
        <v>66</v>
      </c>
      <c r="E48" s="15" t="s">
        <v>14</v>
      </c>
      <c r="F48" s="20">
        <v>64</v>
      </c>
      <c r="G48" s="17"/>
      <c r="H48" s="17">
        <f t="shared" si="0"/>
        <v>0</v>
      </c>
    </row>
    <row r="49" spans="2:8" ht="27" customHeight="1" thickBot="1" x14ac:dyDescent="0.25">
      <c r="B49" s="18">
        <v>36</v>
      </c>
      <c r="C49" s="18" t="s">
        <v>12</v>
      </c>
      <c r="D49" s="19" t="s">
        <v>67</v>
      </c>
      <c r="E49" s="15" t="s">
        <v>14</v>
      </c>
      <c r="F49" s="20">
        <v>130</v>
      </c>
      <c r="G49" s="17"/>
      <c r="H49" s="17">
        <f t="shared" si="0"/>
        <v>0</v>
      </c>
    </row>
    <row r="50" spans="2:8" ht="27" customHeight="1" thickBot="1" x14ac:dyDescent="0.25">
      <c r="B50" s="18">
        <v>37</v>
      </c>
      <c r="C50" s="18" t="s">
        <v>21</v>
      </c>
      <c r="D50" s="19" t="s">
        <v>68</v>
      </c>
      <c r="E50" s="23" t="s">
        <v>17</v>
      </c>
      <c r="F50" s="27">
        <v>36</v>
      </c>
      <c r="G50" s="28"/>
      <c r="H50" s="17">
        <f t="shared" si="0"/>
        <v>0</v>
      </c>
    </row>
    <row r="51" spans="2:8" ht="18" customHeight="1" thickBot="1" x14ac:dyDescent="0.25">
      <c r="B51" s="13">
        <v>38</v>
      </c>
      <c r="C51" s="13" t="s">
        <v>35</v>
      </c>
      <c r="D51" s="19" t="s">
        <v>51</v>
      </c>
      <c r="E51" s="23" t="s">
        <v>17</v>
      </c>
      <c r="F51" s="27">
        <v>751</v>
      </c>
      <c r="G51" s="28"/>
      <c r="H51" s="17">
        <f t="shared" si="0"/>
        <v>0</v>
      </c>
    </row>
    <row r="52" spans="2:8" ht="18" customHeight="1" thickBot="1" x14ac:dyDescent="0.25">
      <c r="B52" s="13">
        <v>39</v>
      </c>
      <c r="C52" s="13" t="s">
        <v>37</v>
      </c>
      <c r="D52" s="19" t="s">
        <v>38</v>
      </c>
      <c r="E52" s="23" t="s">
        <v>17</v>
      </c>
      <c r="F52" s="27">
        <v>41</v>
      </c>
      <c r="G52" s="28"/>
      <c r="H52" s="17">
        <f t="shared" si="0"/>
        <v>0</v>
      </c>
    </row>
    <row r="53" spans="2:8" ht="18" customHeight="1" thickBot="1" x14ac:dyDescent="0.25">
      <c r="B53" s="13">
        <v>40</v>
      </c>
      <c r="C53" s="13" t="s">
        <v>39</v>
      </c>
      <c r="D53" s="19" t="s">
        <v>69</v>
      </c>
      <c r="E53" s="23" t="s">
        <v>23</v>
      </c>
      <c r="F53" s="27">
        <v>81</v>
      </c>
      <c r="G53" s="28"/>
      <c r="H53" s="17">
        <f t="shared" si="0"/>
        <v>0</v>
      </c>
    </row>
    <row r="54" spans="2:8" ht="41.25" customHeight="1" thickBot="1" x14ac:dyDescent="0.25">
      <c r="B54" s="18">
        <v>41</v>
      </c>
      <c r="C54" s="18" t="s">
        <v>12</v>
      </c>
      <c r="D54" s="32" t="s">
        <v>70</v>
      </c>
      <c r="E54" s="23" t="s">
        <v>14</v>
      </c>
      <c r="F54" s="27">
        <v>65</v>
      </c>
      <c r="G54" s="21"/>
      <c r="H54" s="17">
        <f t="shared" si="0"/>
        <v>0</v>
      </c>
    </row>
    <row r="55" spans="2:8" ht="27" customHeight="1" thickBot="1" x14ac:dyDescent="0.25">
      <c r="B55" s="13">
        <v>42</v>
      </c>
      <c r="C55" s="13" t="s">
        <v>42</v>
      </c>
      <c r="D55" s="19" t="s">
        <v>71</v>
      </c>
      <c r="E55" s="23" t="s">
        <v>17</v>
      </c>
      <c r="F55" s="27">
        <v>751</v>
      </c>
      <c r="G55" s="28"/>
      <c r="H55" s="17">
        <f t="shared" si="0"/>
        <v>0</v>
      </c>
    </row>
    <row r="56" spans="2:8" ht="17.25" customHeight="1" thickBot="1" x14ac:dyDescent="0.25">
      <c r="B56" s="18">
        <v>43</v>
      </c>
      <c r="C56" s="18" t="s">
        <v>15</v>
      </c>
      <c r="D56" s="31" t="s">
        <v>55</v>
      </c>
      <c r="E56" s="23" t="s">
        <v>17</v>
      </c>
      <c r="F56" s="27">
        <v>751</v>
      </c>
      <c r="G56" s="28"/>
      <c r="H56" s="17">
        <f t="shared" si="0"/>
        <v>0</v>
      </c>
    </row>
    <row r="57" spans="2:8" ht="27" customHeight="1" thickBot="1" x14ac:dyDescent="0.25">
      <c r="B57" s="13">
        <v>44</v>
      </c>
      <c r="C57" s="13" t="s">
        <v>62</v>
      </c>
      <c r="D57" s="19" t="s">
        <v>72</v>
      </c>
      <c r="E57" s="15" t="s">
        <v>17</v>
      </c>
      <c r="F57" s="20">
        <v>751</v>
      </c>
      <c r="G57" s="17"/>
      <c r="H57" s="17">
        <f t="shared" si="0"/>
        <v>0</v>
      </c>
    </row>
    <row r="58" spans="2:8" ht="19.5" customHeight="1" thickBot="1" x14ac:dyDescent="0.25">
      <c r="B58" s="13">
        <v>45</v>
      </c>
      <c r="C58" s="13" t="s">
        <v>39</v>
      </c>
      <c r="D58" s="19" t="s">
        <v>73</v>
      </c>
      <c r="E58" s="23" t="s">
        <v>26</v>
      </c>
      <c r="F58" s="27">
        <v>18</v>
      </c>
      <c r="G58" s="28"/>
      <c r="H58" s="17">
        <f t="shared" si="0"/>
        <v>0</v>
      </c>
    </row>
    <row r="59" spans="2:8" ht="19.5" customHeight="1" thickBot="1" x14ac:dyDescent="0.25">
      <c r="B59" s="11"/>
      <c r="C59" s="11"/>
      <c r="D59" s="34" t="s">
        <v>74</v>
      </c>
      <c r="E59" s="11"/>
      <c r="F59" s="35"/>
      <c r="G59" s="30"/>
      <c r="H59" s="30"/>
    </row>
    <row r="60" spans="2:8" ht="19.5" customHeight="1" thickBot="1" x14ac:dyDescent="0.25">
      <c r="B60" s="18">
        <v>46</v>
      </c>
      <c r="C60" s="18" t="s">
        <v>15</v>
      </c>
      <c r="D60" s="19" t="s">
        <v>16</v>
      </c>
      <c r="E60" s="15" t="s">
        <v>17</v>
      </c>
      <c r="F60" s="20">
        <v>369</v>
      </c>
      <c r="G60" s="21"/>
      <c r="H60" s="17">
        <f t="shared" si="0"/>
        <v>0</v>
      </c>
    </row>
    <row r="61" spans="2:8" ht="27.75" customHeight="1" thickBot="1" x14ac:dyDescent="0.25">
      <c r="B61" s="18">
        <v>47</v>
      </c>
      <c r="C61" s="18" t="s">
        <v>48</v>
      </c>
      <c r="D61" s="19" t="s">
        <v>49</v>
      </c>
      <c r="E61" s="15" t="s">
        <v>17</v>
      </c>
      <c r="F61" s="20">
        <v>105</v>
      </c>
      <c r="G61" s="28"/>
      <c r="H61" s="17">
        <f t="shared" si="0"/>
        <v>0</v>
      </c>
    </row>
    <row r="62" spans="2:8" ht="28.5" customHeight="1" thickBot="1" x14ac:dyDescent="0.25">
      <c r="B62" s="18">
        <v>48</v>
      </c>
      <c r="C62" s="18" t="s">
        <v>12</v>
      </c>
      <c r="D62" s="31" t="s">
        <v>75</v>
      </c>
      <c r="E62" s="15" t="s">
        <v>14</v>
      </c>
      <c r="F62" s="20">
        <v>27</v>
      </c>
      <c r="G62" s="22"/>
      <c r="H62" s="17">
        <f t="shared" si="0"/>
        <v>0</v>
      </c>
    </row>
    <row r="63" spans="2:8" ht="27.75" customHeight="1" thickBot="1" x14ac:dyDescent="0.25">
      <c r="B63" s="18">
        <v>49</v>
      </c>
      <c r="C63" s="18" t="s">
        <v>76</v>
      </c>
      <c r="D63" s="19" t="s">
        <v>77</v>
      </c>
      <c r="E63" s="23" t="s">
        <v>23</v>
      </c>
      <c r="F63" s="27">
        <v>49</v>
      </c>
      <c r="G63" s="21"/>
      <c r="H63" s="17">
        <f t="shared" si="0"/>
        <v>0</v>
      </c>
    </row>
    <row r="64" spans="2:8" ht="19.5" customHeight="1" thickBot="1" x14ac:dyDescent="0.25">
      <c r="B64" s="18">
        <v>50</v>
      </c>
      <c r="C64" s="18" t="s">
        <v>35</v>
      </c>
      <c r="D64" s="31" t="s">
        <v>51</v>
      </c>
      <c r="E64" s="15" t="s">
        <v>17</v>
      </c>
      <c r="F64" s="20">
        <v>27</v>
      </c>
      <c r="G64" s="28"/>
      <c r="H64" s="17">
        <f t="shared" si="0"/>
        <v>0</v>
      </c>
    </row>
    <row r="65" spans="2:8" ht="19.5" customHeight="1" thickBot="1" x14ac:dyDescent="0.25">
      <c r="B65" s="13">
        <v>51</v>
      </c>
      <c r="C65" s="13" t="s">
        <v>52</v>
      </c>
      <c r="D65" s="19" t="s">
        <v>53</v>
      </c>
      <c r="E65" s="23" t="s">
        <v>17</v>
      </c>
      <c r="F65" s="27">
        <v>27</v>
      </c>
      <c r="G65" s="28"/>
      <c r="H65" s="17">
        <f t="shared" si="0"/>
        <v>0</v>
      </c>
    </row>
    <row r="66" spans="2:8" ht="19.5" customHeight="1" thickBot="1" x14ac:dyDescent="0.25">
      <c r="B66" s="18">
        <v>52</v>
      </c>
      <c r="C66" s="18" t="s">
        <v>37</v>
      </c>
      <c r="D66" s="31" t="s">
        <v>54</v>
      </c>
      <c r="E66" s="15" t="s">
        <v>17</v>
      </c>
      <c r="F66" s="20">
        <v>27</v>
      </c>
      <c r="G66" s="17"/>
      <c r="H66" s="17">
        <f t="shared" si="0"/>
        <v>0</v>
      </c>
    </row>
    <row r="67" spans="2:8" ht="27.75" customHeight="1" thickBot="1" x14ac:dyDescent="0.25">
      <c r="B67" s="18">
        <v>53</v>
      </c>
      <c r="C67" s="18" t="s">
        <v>42</v>
      </c>
      <c r="D67" s="32" t="s">
        <v>43</v>
      </c>
      <c r="E67" s="23" t="s">
        <v>17</v>
      </c>
      <c r="F67" s="27">
        <v>27</v>
      </c>
      <c r="G67" s="28"/>
      <c r="H67" s="17">
        <f t="shared" si="0"/>
        <v>0</v>
      </c>
    </row>
    <row r="68" spans="2:8" ht="19.5" customHeight="1" thickBot="1" x14ac:dyDescent="0.25">
      <c r="B68" s="13">
        <v>54</v>
      </c>
      <c r="C68" s="13" t="s">
        <v>15</v>
      </c>
      <c r="D68" s="19" t="s">
        <v>55</v>
      </c>
      <c r="E68" s="15" t="s">
        <v>17</v>
      </c>
      <c r="F68" s="20">
        <v>27</v>
      </c>
      <c r="G68" s="17"/>
      <c r="H68" s="17">
        <f t="shared" si="0"/>
        <v>0</v>
      </c>
    </row>
    <row r="69" spans="2:8" ht="19.5" customHeight="1" thickBot="1" x14ac:dyDescent="0.25">
      <c r="B69" s="13">
        <v>55</v>
      </c>
      <c r="C69" s="13" t="s">
        <v>18</v>
      </c>
      <c r="D69" s="19" t="s">
        <v>56</v>
      </c>
      <c r="E69" s="15" t="s">
        <v>17</v>
      </c>
      <c r="F69" s="20">
        <v>27</v>
      </c>
      <c r="G69" s="17"/>
      <c r="H69" s="17">
        <f t="shared" si="0"/>
        <v>0</v>
      </c>
    </row>
    <row r="70" spans="2:8" ht="28.5" customHeight="1" thickBot="1" x14ac:dyDescent="0.25">
      <c r="B70" s="18">
        <v>56</v>
      </c>
      <c r="C70" s="18" t="s">
        <v>15</v>
      </c>
      <c r="D70" s="31" t="s">
        <v>57</v>
      </c>
      <c r="E70" s="15" t="s">
        <v>17</v>
      </c>
      <c r="F70" s="20">
        <v>417</v>
      </c>
      <c r="G70" s="21"/>
      <c r="H70" s="17">
        <f t="shared" si="0"/>
        <v>0</v>
      </c>
    </row>
    <row r="71" spans="2:8" ht="26.25" customHeight="1" thickBot="1" x14ac:dyDescent="0.25">
      <c r="B71" s="13">
        <v>57</v>
      </c>
      <c r="C71" s="13" t="s">
        <v>18</v>
      </c>
      <c r="D71" s="19" t="s">
        <v>60</v>
      </c>
      <c r="E71" s="15" t="s">
        <v>17</v>
      </c>
      <c r="F71" s="20">
        <v>417</v>
      </c>
      <c r="G71" s="28"/>
      <c r="H71" s="17">
        <f t="shared" si="0"/>
        <v>0</v>
      </c>
    </row>
    <row r="72" spans="2:8" ht="26.25" customHeight="1" thickBot="1" x14ac:dyDescent="0.25">
      <c r="B72" s="18">
        <v>58</v>
      </c>
      <c r="C72" s="18" t="s">
        <v>15</v>
      </c>
      <c r="D72" s="31" t="s">
        <v>61</v>
      </c>
      <c r="E72" s="15" t="s">
        <v>17</v>
      </c>
      <c r="F72" s="20">
        <v>417</v>
      </c>
      <c r="G72" s="17"/>
      <c r="H72" s="17">
        <f t="shared" si="0"/>
        <v>0</v>
      </c>
    </row>
    <row r="73" spans="2:8" ht="30.75" customHeight="1" thickBot="1" x14ac:dyDescent="0.25">
      <c r="B73" s="13">
        <v>59</v>
      </c>
      <c r="C73" s="13" t="s">
        <v>78</v>
      </c>
      <c r="D73" s="19" t="s">
        <v>63</v>
      </c>
      <c r="E73" s="15" t="s">
        <v>17</v>
      </c>
      <c r="F73" s="20">
        <v>417</v>
      </c>
      <c r="G73" s="17"/>
      <c r="H73" s="17">
        <f t="shared" si="0"/>
        <v>0</v>
      </c>
    </row>
    <row r="74" spans="2:8" ht="19.5" customHeight="1" thickBot="1" x14ac:dyDescent="0.25">
      <c r="B74" s="18">
        <v>60</v>
      </c>
      <c r="C74" s="18" t="s">
        <v>42</v>
      </c>
      <c r="D74" s="31" t="s">
        <v>79</v>
      </c>
      <c r="E74" s="15" t="s">
        <v>17</v>
      </c>
      <c r="F74" s="20">
        <v>92</v>
      </c>
      <c r="G74" s="17"/>
      <c r="H74" s="17">
        <f t="shared" si="0"/>
        <v>0</v>
      </c>
    </row>
    <row r="75" spans="2:8" ht="19.5" customHeight="1" thickBot="1" x14ac:dyDescent="0.25">
      <c r="B75" s="11"/>
      <c r="C75" s="11"/>
      <c r="D75" s="34" t="s">
        <v>80</v>
      </c>
      <c r="E75" s="11"/>
      <c r="F75" s="35"/>
      <c r="G75" s="30"/>
      <c r="H75" s="30"/>
    </row>
    <row r="76" spans="2:8" ht="27" customHeight="1" thickBot="1" x14ac:dyDescent="0.25">
      <c r="B76" s="13">
        <v>61</v>
      </c>
      <c r="C76" s="13" t="s">
        <v>12</v>
      </c>
      <c r="D76" s="19" t="s">
        <v>81</v>
      </c>
      <c r="E76" s="15" t="s">
        <v>14</v>
      </c>
      <c r="F76" s="20">
        <v>2230</v>
      </c>
      <c r="G76" s="17"/>
      <c r="H76" s="17">
        <f t="shared" si="0"/>
        <v>0</v>
      </c>
    </row>
    <row r="77" spans="2:8" ht="28.5" customHeight="1" thickBot="1" x14ac:dyDescent="0.25">
      <c r="B77" s="23">
        <v>62</v>
      </c>
      <c r="C77" s="23" t="s">
        <v>82</v>
      </c>
      <c r="D77" s="36" t="s">
        <v>83</v>
      </c>
      <c r="E77" s="23" t="s">
        <v>23</v>
      </c>
      <c r="F77" s="27">
        <v>40</v>
      </c>
      <c r="G77" s="28"/>
      <c r="H77" s="17">
        <f t="shared" ref="H77:H79" si="1">ROUND(G77*F77,2)</f>
        <v>0</v>
      </c>
    </row>
    <row r="78" spans="2:8" ht="18.75" customHeight="1" thickBot="1" x14ac:dyDescent="0.25">
      <c r="B78" s="13">
        <v>63</v>
      </c>
      <c r="C78" s="13" t="s">
        <v>84</v>
      </c>
      <c r="D78" s="19" t="s">
        <v>85</v>
      </c>
      <c r="E78" s="23" t="s">
        <v>26</v>
      </c>
      <c r="F78" s="27">
        <v>2</v>
      </c>
      <c r="G78" s="28"/>
      <c r="H78" s="17">
        <f t="shared" si="1"/>
        <v>0</v>
      </c>
    </row>
    <row r="79" spans="2:8" ht="18.75" customHeight="1" thickBot="1" x14ac:dyDescent="0.25">
      <c r="B79" s="13">
        <v>64</v>
      </c>
      <c r="C79" s="13" t="s">
        <v>86</v>
      </c>
      <c r="D79" s="19" t="s">
        <v>87</v>
      </c>
      <c r="E79" s="23" t="s">
        <v>88</v>
      </c>
      <c r="F79" s="27">
        <v>1</v>
      </c>
      <c r="G79" s="28"/>
      <c r="H79" s="17">
        <f t="shared" si="1"/>
        <v>0</v>
      </c>
    </row>
    <row r="80" spans="2:8" ht="18" customHeight="1" thickBot="1" x14ac:dyDescent="0.25">
      <c r="F80" s="37" t="s">
        <v>89</v>
      </c>
      <c r="G80" s="38"/>
      <c r="H80" s="39">
        <f>ROUND(SUM(H11:H79),2)</f>
        <v>0</v>
      </c>
    </row>
    <row r="81" spans="6:8" ht="21" customHeight="1" thickBot="1" x14ac:dyDescent="0.25">
      <c r="F81" s="40" t="s">
        <v>90</v>
      </c>
      <c r="G81" s="41"/>
      <c r="H81" s="39">
        <f>ROUND(H80*0.23,2)</f>
        <v>0</v>
      </c>
    </row>
    <row r="82" spans="6:8" ht="18" customHeight="1" thickBot="1" x14ac:dyDescent="0.25">
      <c r="F82" s="37" t="s">
        <v>91</v>
      </c>
      <c r="G82" s="38"/>
      <c r="H82" s="39">
        <f>ROUND(1.23*H80,2)</f>
        <v>0</v>
      </c>
    </row>
    <row r="83" spans="6:8" ht="27" customHeight="1" x14ac:dyDescent="0.2"/>
    <row r="84" spans="6:8" ht="27" customHeight="1" x14ac:dyDescent="0.2"/>
    <row r="85" spans="6:8" ht="18" customHeight="1" x14ac:dyDescent="0.2"/>
    <row r="86" spans="6:8" ht="39.75" customHeight="1" x14ac:dyDescent="0.2"/>
    <row r="87" spans="6:8" ht="18" customHeight="1" x14ac:dyDescent="0.2"/>
    <row r="88" spans="6:8" ht="27" customHeight="1" x14ac:dyDescent="0.2"/>
    <row r="89" spans="6:8" ht="18" customHeight="1" x14ac:dyDescent="0.2"/>
    <row r="90" spans="6:8" ht="18" customHeight="1" x14ac:dyDescent="0.2"/>
    <row r="91" spans="6:8" ht="18" customHeight="1" x14ac:dyDescent="0.2"/>
    <row r="92" spans="6:8" ht="18" customHeight="1" x14ac:dyDescent="0.2"/>
    <row r="93" spans="6:8" ht="18" customHeight="1" x14ac:dyDescent="0.2"/>
    <row r="94" spans="6:8" ht="18" customHeight="1" x14ac:dyDescent="0.2"/>
    <row r="95" spans="6:8" ht="18" customHeight="1" x14ac:dyDescent="0.2"/>
    <row r="96" spans="6:8" ht="18" customHeight="1" x14ac:dyDescent="0.2"/>
    <row r="97" s="2" customFormat="1" ht="18" customHeight="1" x14ac:dyDescent="0.2"/>
    <row r="98" s="2" customFormat="1" ht="18" customHeight="1" x14ac:dyDescent="0.2"/>
  </sheetData>
  <mergeCells count="12">
    <mergeCell ref="F80:G80"/>
    <mergeCell ref="F81:G81"/>
    <mergeCell ref="F82:G82"/>
    <mergeCell ref="B2:H3"/>
    <mergeCell ref="B4:H5"/>
    <mergeCell ref="B6:F6"/>
    <mergeCell ref="B7:B8"/>
    <mergeCell ref="C7:C8"/>
    <mergeCell ref="E7:E8"/>
    <mergeCell ref="F7:F8"/>
    <mergeCell ref="G7:G8"/>
    <mergeCell ref="H7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ZDPNAKLO 001</dc:creator>
  <cp:lastModifiedBy>ZDPNAKLO 001</cp:lastModifiedBy>
  <dcterms:created xsi:type="dcterms:W3CDTF">2024-10-31T06:57:28Z</dcterms:created>
  <dcterms:modified xsi:type="dcterms:W3CDTF">2024-10-31T07:00:34Z</dcterms:modified>
</cp:coreProperties>
</file>