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arosinski\OneDrive - Tauron\Pulpit\Aktualne postępowania\Śruby Hakowe\RFI\"/>
    </mc:Choice>
  </mc:AlternateContent>
  <bookViews>
    <workbookView xWindow="-135" yWindow="105" windowWidth="15405" windowHeight="12420"/>
  </bookViews>
  <sheets>
    <sheet name="2023-2024" sheetId="4" r:id="rId1"/>
  </sheets>
  <definedNames>
    <definedName name="_xlnm.Print_Area" localSheetId="0">'2023-2024'!$A$1:$H$105</definedName>
  </definedNames>
  <calcPr calcId="162913"/>
</workbook>
</file>

<file path=xl/calcChain.xml><?xml version="1.0" encoding="utf-8"?>
<calcChain xmlns="http://schemas.openxmlformats.org/spreadsheetml/2006/main">
  <c r="G33" i="4" l="1"/>
  <c r="G22" i="4"/>
  <c r="B23" i="4"/>
  <c r="B24" i="4" s="1"/>
  <c r="G58" i="4"/>
  <c r="G42" i="4"/>
  <c r="G59" i="4"/>
  <c r="G60" i="4"/>
  <c r="G61" i="4"/>
  <c r="G62" i="4"/>
  <c r="G63" i="4"/>
  <c r="G43" i="4"/>
  <c r="G44" i="4"/>
  <c r="G45" i="4"/>
  <c r="G46" i="4"/>
  <c r="G47" i="4"/>
  <c r="G48" i="4"/>
  <c r="G49" i="4"/>
  <c r="G64" i="4" l="1"/>
  <c r="D67" i="4" s="1"/>
  <c r="G50" i="4"/>
  <c r="D53" i="4" s="1"/>
  <c r="G34" i="4"/>
  <c r="D37" i="4" s="1"/>
  <c r="G23" i="4"/>
  <c r="G24" i="4"/>
  <c r="G8" i="4"/>
  <c r="G9" i="4"/>
  <c r="G10" i="4"/>
  <c r="G11" i="4"/>
  <c r="G12" i="4"/>
  <c r="G13" i="4"/>
  <c r="G7" i="4"/>
  <c r="G25" i="4" l="1"/>
  <c r="D28" i="4" s="1"/>
  <c r="G14" i="4"/>
  <c r="D17" i="4" s="1"/>
  <c r="B59" i="4" l="1"/>
  <c r="B60" i="4" s="1"/>
  <c r="B61" i="4" s="1"/>
  <c r="B62" i="4" s="1"/>
  <c r="B63" i="4" s="1"/>
</calcChain>
</file>

<file path=xl/sharedStrings.xml><?xml version="1.0" encoding="utf-8"?>
<sst xmlns="http://schemas.openxmlformats.org/spreadsheetml/2006/main" count="93" uniqueCount="56">
  <si>
    <t>Lp</t>
  </si>
  <si>
    <t>szt.</t>
  </si>
  <si>
    <t xml:space="preserve">Nazwa materiału 
</t>
  </si>
  <si>
    <t>cena netto
[zł]</t>
  </si>
  <si>
    <t>Ilość [j.m.]</t>
  </si>
  <si>
    <t>j.m.</t>
  </si>
  <si>
    <t>cena jednostkowa netto 
[zł]</t>
  </si>
  <si>
    <t>słownie złotych:</t>
  </si>
  <si>
    <t>stawka podatku od towarów i usług:</t>
  </si>
  <si>
    <t xml:space="preserve">łaczna wartość brutto zamówienia dla części nr 5 </t>
  </si>
  <si>
    <t xml:space="preserve">łaczna wartość brutto zamówienia dla części nr 4 </t>
  </si>
  <si>
    <t xml:space="preserve">łaczna wartość brutto zamówienia dla części nr 2 </t>
  </si>
  <si>
    <t>6(3*5)</t>
  </si>
  <si>
    <t>Wszystkie kwoty winny być podane w złotych i groszach. Najniższą wartościa może być 1 grosz.</t>
  </si>
  <si>
    <t>W cenie oferty Wykonawca uwzględnił wszystkie koszty związane z realizacją zamówienia.</t>
  </si>
  <si>
    <t>Uwaga:</t>
  </si>
  <si>
    <t>(podpis/podpisy uprawnionych do reprezentowania Wykonawcy)</t>
  </si>
  <si>
    <t>……………………………………………………………………………</t>
  </si>
  <si>
    <t>Cena brutto oferty w zakresie części nr 1 zamówienia</t>
  </si>
  <si>
    <t>Cena brutto oferty w zakresie części nr 1 zamówienia słownie złotych:</t>
  </si>
  <si>
    <t xml:space="preserve">łaczna wartość brutto zamówienia dla części nr3 </t>
  </si>
  <si>
    <r>
      <t xml:space="preserve"> Cena netto oferty w zakresie części nr 1 zamówienia (Suma pozycji 1</t>
    </r>
    <r>
      <rPr>
        <b/>
        <sz val="10"/>
        <rFont val="Calibri"/>
        <family val="2"/>
        <charset val="238"/>
      </rPr>
      <t>÷</t>
    </r>
    <r>
      <rPr>
        <b/>
        <sz val="10"/>
        <rFont val="Arial"/>
        <family val="2"/>
        <charset val="238"/>
      </rPr>
      <t>130)</t>
    </r>
  </si>
  <si>
    <r>
      <t xml:space="preserve"> Cena netto oferty w zakresie części nr 2 zamówienia (Suma pozycji 1</t>
    </r>
    <r>
      <rPr>
        <b/>
        <sz val="10"/>
        <rFont val="Calibri"/>
        <family val="2"/>
        <charset val="238"/>
      </rPr>
      <t>÷</t>
    </r>
    <r>
      <rPr>
        <b/>
        <sz val="10"/>
        <rFont val="Arial"/>
        <family val="2"/>
        <charset val="238"/>
      </rPr>
      <t>291)</t>
    </r>
  </si>
  <si>
    <r>
      <t xml:space="preserve"> Cena netto oferty w zakresie części nr 3 zamówienia (Suma pozycji 1</t>
    </r>
    <r>
      <rPr>
        <b/>
        <sz val="10"/>
        <rFont val="Calibri"/>
        <family val="2"/>
        <charset val="238"/>
      </rPr>
      <t>÷</t>
    </r>
    <r>
      <rPr>
        <b/>
        <sz val="10"/>
        <rFont val="Arial"/>
        <family val="2"/>
        <charset val="238"/>
      </rPr>
      <t>97)</t>
    </r>
  </si>
  <si>
    <r>
      <t xml:space="preserve"> Cena netto oferty w zakresie części nr 4 zamówienia (Suma pozycji 1</t>
    </r>
    <r>
      <rPr>
        <b/>
        <sz val="10"/>
        <rFont val="Calibri"/>
        <family val="2"/>
        <charset val="238"/>
      </rPr>
      <t>÷</t>
    </r>
    <r>
      <rPr>
        <b/>
        <sz val="10"/>
        <rFont val="Arial"/>
        <family val="2"/>
        <charset val="238"/>
      </rPr>
      <t>22)</t>
    </r>
  </si>
  <si>
    <r>
      <t xml:space="preserve"> Cena netto oferty w zakresie części nr 5 zamówienia (Suma pozycji 1</t>
    </r>
    <r>
      <rPr>
        <b/>
        <sz val="10"/>
        <rFont val="Calibri"/>
        <family val="2"/>
        <charset val="238"/>
      </rPr>
      <t>÷37</t>
    </r>
    <r>
      <rPr>
        <b/>
        <sz val="10"/>
        <rFont val="Arial"/>
        <family val="2"/>
        <charset val="238"/>
      </rPr>
      <t>)</t>
    </r>
  </si>
  <si>
    <t xml:space="preserve">Śruba hakowa M27 x 270mm z nakrętką </t>
  </si>
  <si>
    <t xml:space="preserve">Śruba hakowa M27 x 340mm z nakrętką </t>
  </si>
  <si>
    <t xml:space="preserve">Śruba hakowa M27 x 380mm z nakrętką </t>
  </si>
  <si>
    <t xml:space="preserve">Śruba hakowa M27 x 420mm z nakrętką </t>
  </si>
  <si>
    <t xml:space="preserve">Śruba hakowa M27 x 450mm z nakrętką </t>
  </si>
  <si>
    <t xml:space="preserve">Śruba hakowa M27 x 550mm z nakrętką </t>
  </si>
  <si>
    <t xml:space="preserve">Śruba hakowa M27 x 650mm z nakrętką </t>
  </si>
  <si>
    <t>Część nr 1- śruby hakowe</t>
  </si>
  <si>
    <t>Część nr 2 - jarzma TH</t>
  </si>
  <si>
    <t>Jarzmo TH, dwuotworowe Ø 30, 240x70x20mm</t>
  </si>
  <si>
    <t>Jarzmo TH, dwuotworowe Ø 30, 300x70x20mm</t>
  </si>
  <si>
    <t>Jarzmo TH, dwuotworowe Ø 30, 310x70x20mm</t>
  </si>
  <si>
    <t xml:space="preserve">Strzemię TH-21 o długości ramion śruby kabłąkowej L-370 mm </t>
  </si>
  <si>
    <t>Część nr 3 - strzemiona TH</t>
  </si>
  <si>
    <t>Część nr 4 - złącza kątowe</t>
  </si>
  <si>
    <t>Złącze kątowe typu V29 ze śrubami hakowymi dł. 300mm</t>
  </si>
  <si>
    <t>Złącze kątowe typu V29 ze śrubami hakowymi dł. 340mm</t>
  </si>
  <si>
    <t>Złącze kątowe typu V29 ze śrubami hakowymi dł. 380mm</t>
  </si>
  <si>
    <t>Złącze kątowe typu V32/V36 ze śrubami hakowymi dł. 300mm</t>
  </si>
  <si>
    <t>Złącze kątowe typu V32/V36 ze śrubami hakowymi dł. 340mm</t>
  </si>
  <si>
    <t>Złącze kątowe typu V32/V36 ze śrubami hakowymi dł. 380mm</t>
  </si>
  <si>
    <t>Złącze kątowe typu TH21 ze śrubami hakowymi dł. 300 mm</t>
  </si>
  <si>
    <t>Złącze kątowe typu TH21 ze śrubami hakowymi dł. 340 mm</t>
  </si>
  <si>
    <t>28,09,2023</t>
  </si>
  <si>
    <t xml:space="preserve">Badanie rynku  
Dostawy śrub hakowych, jarzm, strzemion TH oraz złączy kątowych do wzmacniania obudowy chodnikowej dla TAURON Wydobycie S.A.
okres obowiazywania umowy 18 miesięcy </t>
  </si>
  <si>
    <t>Część nr 5 - strzemiona kątowe SP-1</t>
  </si>
  <si>
    <t>Strzemię kątowe SP1 V29/380</t>
  </si>
  <si>
    <t>Strzemię kątowe SP1 V29/420</t>
  </si>
  <si>
    <t>Strzemię kątowe SP1 V29/550</t>
  </si>
  <si>
    <t>Strzemię kątowe SP1 V32/36/380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</si>
</sst>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zł&quot;;[Red]\-#,##0.00\ &quot;zł&quot;"/>
    <numFmt numFmtId="164" formatCode="#,##0.00\ &quot;zł&quot;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5">
    <xf numFmtId="0" fontId="0" fillId="0" borderId="0" xfId="0"/>
    <xf numFmtId="0" fontId="1" fillId="0" borderId="3" xfId="0" applyFont="1" applyFill="1" applyBorder="1" applyAlignment="1" applyProtection="1"/>
    <xf numFmtId="0" fontId="0" fillId="2" borderId="0" xfId="0" applyFill="1" applyAlignment="1" applyProtection="1">
      <alignment horizontal="center"/>
    </xf>
    <xf numFmtId="0" fontId="2" fillId="2" borderId="0" xfId="0" applyFont="1" applyFill="1" applyProtection="1"/>
    <xf numFmtId="0" fontId="0" fillId="2" borderId="0" xfId="0" applyFill="1" applyProtection="1"/>
    <xf numFmtId="0" fontId="2" fillId="3" borderId="9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left" vertical="center"/>
    </xf>
    <xf numFmtId="0" fontId="7" fillId="5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/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/>
    <xf numFmtId="0" fontId="1" fillId="4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2" fillId="6" borderId="19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right" vertical="center"/>
    </xf>
    <xf numFmtId="0" fontId="2" fillId="6" borderId="0" xfId="0" applyFont="1" applyFill="1" applyBorder="1" applyAlignment="1" applyProtection="1">
      <alignment horizontal="center" vertical="center"/>
    </xf>
    <xf numFmtId="0" fontId="2" fillId="6" borderId="20" xfId="0" applyFont="1" applyFill="1" applyBorder="1" applyAlignment="1" applyProtection="1">
      <alignment horizontal="center" vertical="center"/>
    </xf>
    <xf numFmtId="0" fontId="2" fillId="6" borderId="11" xfId="0" applyFont="1" applyFill="1" applyBorder="1" applyAlignment="1" applyProtection="1">
      <alignment horizontal="center" vertical="center"/>
    </xf>
    <xf numFmtId="0" fontId="2" fillId="6" borderId="12" xfId="0" applyFont="1" applyFill="1" applyBorder="1" applyAlignment="1" applyProtection="1">
      <alignment horizontal="center" vertical="center"/>
    </xf>
    <xf numFmtId="0" fontId="2" fillId="6" borderId="12" xfId="0" applyNumberFormat="1" applyFont="1" applyFill="1" applyBorder="1" applyAlignment="1" applyProtection="1">
      <alignment horizontal="center" vertical="center"/>
    </xf>
    <xf numFmtId="0" fontId="2" fillId="6" borderId="2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" fillId="2" borderId="15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/>
    <xf numFmtId="0" fontId="3" fillId="2" borderId="16" xfId="0" applyFont="1" applyFill="1" applyBorder="1" applyAlignment="1" applyProtection="1">
      <alignment horizontal="left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left" vertical="center"/>
    </xf>
    <xf numFmtId="0" fontId="3" fillId="2" borderId="8" xfId="0" applyFont="1" applyFill="1" applyBorder="1" applyAlignment="1" applyProtection="1">
      <alignment horizontal="left" vertical="center"/>
    </xf>
    <xf numFmtId="0" fontId="1" fillId="2" borderId="16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/>
    <xf numFmtId="0" fontId="1" fillId="2" borderId="13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/>
    <xf numFmtId="0" fontId="1" fillId="2" borderId="0" xfId="0" applyFont="1" applyFill="1" applyAlignment="1" applyProtection="1">
      <alignment horizontal="center" wrapText="1"/>
    </xf>
    <xf numFmtId="0" fontId="1" fillId="2" borderId="0" xfId="0" applyFont="1" applyFill="1" applyAlignment="1" applyProtection="1">
      <alignment horizontal="left" vertical="top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0" fillId="0" borderId="0" xfId="0" applyProtection="1"/>
    <xf numFmtId="0" fontId="0" fillId="2" borderId="0" xfId="0" applyFill="1" applyBorder="1" applyProtection="1"/>
    <xf numFmtId="0" fontId="1" fillId="0" borderId="0" xfId="0" applyFont="1" applyProtection="1"/>
    <xf numFmtId="8" fontId="1" fillId="4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1" fillId="2" borderId="0" xfId="0" applyFont="1" applyFill="1" applyAlignment="1" applyProtection="1">
      <protection locked="0"/>
    </xf>
    <xf numFmtId="0" fontId="0" fillId="2" borderId="0" xfId="0" applyFill="1" applyAlignment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3" fillId="5" borderId="7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2" fillId="6" borderId="0" xfId="0" applyNumberFormat="1" applyFont="1" applyFill="1" applyBorder="1" applyAlignment="1" applyProtection="1">
      <alignment horizontal="center" vertical="center"/>
    </xf>
    <xf numFmtId="2" fontId="2" fillId="6" borderId="22" xfId="0" applyNumberFormat="1" applyFont="1" applyFill="1" applyBorder="1" applyAlignment="1" applyProtection="1">
      <alignment horizontal="center" vertical="center"/>
    </xf>
    <xf numFmtId="0" fontId="7" fillId="5" borderId="5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left" vertical="center"/>
    </xf>
    <xf numFmtId="0" fontId="3" fillId="2" borderId="12" xfId="0" applyFont="1" applyFill="1" applyBorder="1" applyAlignment="1" applyProtection="1">
      <alignment horizontal="left" vertical="center"/>
    </xf>
    <xf numFmtId="0" fontId="3" fillId="2" borderId="12" xfId="0" applyNumberFormat="1" applyFont="1" applyFill="1" applyBorder="1" applyAlignment="1" applyProtection="1">
      <alignment horizontal="left" vertical="center"/>
    </xf>
    <xf numFmtId="0" fontId="3" fillId="2" borderId="21" xfId="0" applyFont="1" applyFill="1" applyBorder="1" applyAlignment="1" applyProtection="1">
      <alignment horizontal="left" vertical="center"/>
    </xf>
    <xf numFmtId="0" fontId="2" fillId="6" borderId="19" xfId="0" applyFont="1" applyFill="1" applyBorder="1" applyAlignment="1" applyProtection="1">
      <alignment horizontal="right" vertical="center"/>
    </xf>
    <xf numFmtId="2" fontId="2" fillId="6" borderId="2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center"/>
    </xf>
    <xf numFmtId="0" fontId="3" fillId="2" borderId="17" xfId="0" applyFont="1" applyFill="1" applyBorder="1" applyAlignment="1" applyProtection="1">
      <alignment horizontal="left" vertical="center"/>
    </xf>
    <xf numFmtId="4" fontId="0" fillId="0" borderId="5" xfId="0" applyNumberFormat="1" applyBorder="1" applyProtection="1"/>
    <xf numFmtId="164" fontId="2" fillId="6" borderId="4" xfId="0" applyNumberFormat="1" applyFont="1" applyFill="1" applyBorder="1" applyAlignment="1" applyProtection="1">
      <alignment horizontal="center" vertical="center"/>
    </xf>
    <xf numFmtId="0" fontId="2" fillId="6" borderId="17" xfId="0" applyFont="1" applyFill="1" applyBorder="1" applyAlignment="1" applyProtection="1">
      <alignment horizontal="right" vertical="center"/>
    </xf>
    <xf numFmtId="0" fontId="2" fillId="6" borderId="18" xfId="0" applyFont="1" applyFill="1" applyBorder="1" applyAlignment="1" applyProtection="1">
      <alignment horizontal="right" vertical="center"/>
    </xf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  <protection locked="0"/>
    </xf>
    <xf numFmtId="0" fontId="2" fillId="6" borderId="1" xfId="0" applyNumberFormat="1" applyFont="1" applyFill="1" applyBorder="1" applyAlignment="1" applyProtection="1">
      <alignment horizontal="center" vertical="center"/>
    </xf>
    <xf numFmtId="0" fontId="2" fillId="6" borderId="23" xfId="0" applyNumberFormat="1" applyFont="1" applyFill="1" applyBorder="1" applyAlignment="1" applyProtection="1">
      <alignment horizontal="center" vertical="center"/>
    </xf>
    <xf numFmtId="9" fontId="2" fillId="6" borderId="1" xfId="1" applyFont="1" applyFill="1" applyBorder="1" applyAlignment="1" applyProtection="1">
      <alignment horizontal="center" vertical="center"/>
    </xf>
    <xf numFmtId="164" fontId="2" fillId="6" borderId="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wrapText="1"/>
    </xf>
    <xf numFmtId="0" fontId="2" fillId="2" borderId="0" xfId="0" applyFont="1" applyFill="1" applyAlignment="1" applyProtection="1">
      <alignment horizontal="center"/>
    </xf>
    <xf numFmtId="4" fontId="0" fillId="0" borderId="5" xfId="0" applyNumberFormat="1" applyBorder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05"/>
  <sheetViews>
    <sheetView tabSelected="1" view="pageBreakPreview" topLeftCell="A19" zoomScale="80" zoomScaleNormal="124" zoomScaleSheetLayoutView="80" workbookViewId="0">
      <selection activeCell="F43" sqref="F43"/>
    </sheetView>
  </sheetViews>
  <sheetFormatPr defaultRowHeight="12.75" x14ac:dyDescent="0.2"/>
  <cols>
    <col min="1" max="1" width="4.85546875" style="45" customWidth="1"/>
    <col min="2" max="2" width="5.42578125" style="49" customWidth="1"/>
    <col min="3" max="3" width="65.28515625" style="45" customWidth="1"/>
    <col min="4" max="4" width="14.28515625" style="45" customWidth="1"/>
    <col min="5" max="5" width="5.5703125" style="4" customWidth="1"/>
    <col min="6" max="6" width="17.42578125" style="4" customWidth="1"/>
    <col min="7" max="7" width="19.42578125" style="4" customWidth="1"/>
    <col min="8" max="16384" width="9.140625" style="45"/>
  </cols>
  <sheetData>
    <row r="1" spans="2:10" ht="15.75" customHeight="1" x14ac:dyDescent="0.2">
      <c r="B1" s="2"/>
      <c r="C1" s="3"/>
      <c r="D1" s="67" t="s">
        <v>49</v>
      </c>
      <c r="E1" s="83"/>
      <c r="F1" s="83"/>
      <c r="G1" s="83"/>
    </row>
    <row r="2" spans="2:10" ht="67.5" customHeight="1" x14ac:dyDescent="0.25">
      <c r="B2" s="82" t="s">
        <v>50</v>
      </c>
      <c r="C2" s="82"/>
      <c r="D2" s="82"/>
      <c r="E2" s="82"/>
      <c r="F2" s="82"/>
      <c r="G2" s="82"/>
    </row>
    <row r="3" spans="2:10" ht="17.25" customHeight="1" thickBot="1" x14ac:dyDescent="0.25">
      <c r="B3" s="2"/>
      <c r="C3" s="4"/>
      <c r="D3" s="4"/>
    </row>
    <row r="4" spans="2:10" ht="110.25" customHeight="1" x14ac:dyDescent="0.2">
      <c r="B4" s="5" t="s">
        <v>0</v>
      </c>
      <c r="C4" s="6" t="s">
        <v>2</v>
      </c>
      <c r="D4" s="7" t="s">
        <v>4</v>
      </c>
      <c r="E4" s="8" t="s">
        <v>5</v>
      </c>
      <c r="F4" s="6" t="s">
        <v>6</v>
      </c>
      <c r="G4" s="6" t="s">
        <v>3</v>
      </c>
    </row>
    <row r="5" spans="2:10" ht="18.75" customHeight="1" x14ac:dyDescent="0.2">
      <c r="B5" s="9" t="s">
        <v>33</v>
      </c>
      <c r="C5" s="54"/>
      <c r="D5" s="54"/>
      <c r="E5" s="54"/>
      <c r="F5" s="54"/>
      <c r="G5" s="54"/>
    </row>
    <row r="6" spans="2:10" ht="21" customHeight="1" x14ac:dyDescent="0.2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 t="s">
        <v>12</v>
      </c>
    </row>
    <row r="7" spans="2:10" ht="15" customHeight="1" x14ac:dyDescent="0.2">
      <c r="B7" s="11">
        <v>1</v>
      </c>
      <c r="C7" s="12" t="s">
        <v>26</v>
      </c>
      <c r="D7" s="13">
        <v>660</v>
      </c>
      <c r="E7" s="14" t="s">
        <v>1</v>
      </c>
      <c r="F7" s="84"/>
      <c r="G7" s="69">
        <f>ROUND(F7,2)*D7</f>
        <v>0</v>
      </c>
    </row>
    <row r="8" spans="2:10" ht="15" customHeight="1" x14ac:dyDescent="0.2">
      <c r="B8" s="11">
        <v>2</v>
      </c>
      <c r="C8" s="15" t="s">
        <v>27</v>
      </c>
      <c r="D8" s="16">
        <v>1400</v>
      </c>
      <c r="E8" s="14" t="s">
        <v>1</v>
      </c>
      <c r="F8" s="84"/>
      <c r="G8" s="69">
        <f t="shared" ref="G8:G13" si="0">ROUND(F8,2)*D8</f>
        <v>0</v>
      </c>
    </row>
    <row r="9" spans="2:10" ht="15" customHeight="1" x14ac:dyDescent="0.2">
      <c r="B9" s="11">
        <v>3</v>
      </c>
      <c r="C9" s="15" t="s">
        <v>28</v>
      </c>
      <c r="D9" s="16">
        <v>101600</v>
      </c>
      <c r="E9" s="14" t="s">
        <v>1</v>
      </c>
      <c r="F9" s="84"/>
      <c r="G9" s="69">
        <f t="shared" si="0"/>
        <v>0</v>
      </c>
    </row>
    <row r="10" spans="2:10" ht="15" customHeight="1" x14ac:dyDescent="0.2">
      <c r="B10" s="11">
        <v>4</v>
      </c>
      <c r="C10" s="15" t="s">
        <v>29</v>
      </c>
      <c r="D10" s="16">
        <v>15200</v>
      </c>
      <c r="E10" s="14" t="s">
        <v>1</v>
      </c>
      <c r="F10" s="84"/>
      <c r="G10" s="69">
        <f t="shared" si="0"/>
        <v>0</v>
      </c>
    </row>
    <row r="11" spans="2:10" ht="15" customHeight="1" x14ac:dyDescent="0.2">
      <c r="B11" s="11">
        <v>5</v>
      </c>
      <c r="C11" s="15" t="s">
        <v>30</v>
      </c>
      <c r="D11" s="16">
        <v>11900</v>
      </c>
      <c r="E11" s="14" t="s">
        <v>1</v>
      </c>
      <c r="F11" s="84"/>
      <c r="G11" s="69">
        <f t="shared" si="0"/>
        <v>0</v>
      </c>
    </row>
    <row r="12" spans="2:10" ht="15" customHeight="1" x14ac:dyDescent="0.2">
      <c r="B12" s="11">
        <v>6</v>
      </c>
      <c r="C12" s="15" t="s">
        <v>31</v>
      </c>
      <c r="D12" s="16">
        <v>7400</v>
      </c>
      <c r="E12" s="14" t="s">
        <v>1</v>
      </c>
      <c r="F12" s="84"/>
      <c r="G12" s="69">
        <f t="shared" si="0"/>
        <v>0</v>
      </c>
    </row>
    <row r="13" spans="2:10" ht="15" customHeight="1" thickBot="1" x14ac:dyDescent="0.25">
      <c r="B13" s="11">
        <v>7</v>
      </c>
      <c r="C13" s="15" t="s">
        <v>32</v>
      </c>
      <c r="D13" s="16">
        <v>2750</v>
      </c>
      <c r="E13" s="14" t="s">
        <v>1</v>
      </c>
      <c r="F13" s="84"/>
      <c r="G13" s="69">
        <f t="shared" si="0"/>
        <v>0</v>
      </c>
    </row>
    <row r="14" spans="2:10" s="4" customFormat="1" ht="17.25" customHeight="1" x14ac:dyDescent="0.2">
      <c r="B14" s="71" t="s">
        <v>21</v>
      </c>
      <c r="C14" s="72"/>
      <c r="D14" s="72"/>
      <c r="E14" s="72"/>
      <c r="F14" s="72"/>
      <c r="G14" s="69">
        <f>SUM(G7:G13)</f>
        <v>0</v>
      </c>
    </row>
    <row r="15" spans="2:10" s="4" customFormat="1" ht="17.25" customHeight="1" x14ac:dyDescent="0.2">
      <c r="B15" s="65"/>
      <c r="C15" s="19"/>
      <c r="D15" s="19"/>
      <c r="E15" s="19"/>
      <c r="F15" s="19"/>
      <c r="G15" s="66"/>
    </row>
    <row r="16" spans="2:10" s="4" customFormat="1" ht="36" customHeight="1" x14ac:dyDescent="0.2">
      <c r="B16" s="18"/>
      <c r="C16" s="19" t="s">
        <v>8</v>
      </c>
      <c r="D16" s="80">
        <v>0.23</v>
      </c>
      <c r="E16" s="80"/>
      <c r="F16" s="20"/>
      <c r="G16" s="21"/>
      <c r="H16" s="56"/>
      <c r="I16" s="55"/>
      <c r="J16" s="55"/>
    </row>
    <row r="17" spans="2:10" s="4" customFormat="1" ht="34.5" customHeight="1" x14ac:dyDescent="0.2">
      <c r="B17" s="18"/>
      <c r="C17" s="19" t="s">
        <v>18</v>
      </c>
      <c r="D17" s="70">
        <f>SUM(G14*1.23)</f>
        <v>0</v>
      </c>
      <c r="E17" s="70"/>
      <c r="F17" s="20"/>
      <c r="G17" s="21"/>
      <c r="H17" s="57"/>
      <c r="I17" s="55"/>
      <c r="J17" s="55"/>
    </row>
    <row r="18" spans="2:10" s="4" customFormat="1" ht="50.1" customHeight="1" x14ac:dyDescent="0.2">
      <c r="B18" s="18"/>
      <c r="C18" s="19" t="s">
        <v>19</v>
      </c>
      <c r="D18" s="78"/>
      <c r="E18" s="78"/>
      <c r="F18" s="78"/>
      <c r="G18" s="79"/>
    </row>
    <row r="19" spans="2:10" s="4" customFormat="1" ht="15" customHeight="1" thickBot="1" x14ac:dyDescent="0.25">
      <c r="B19" s="22"/>
      <c r="C19" s="23"/>
      <c r="D19" s="24"/>
      <c r="E19" s="23"/>
      <c r="F19" s="23"/>
      <c r="G19" s="25"/>
    </row>
    <row r="20" spans="2:10" s="4" customFormat="1" ht="20.25" customHeight="1" thickBot="1" x14ac:dyDescent="0.25">
      <c r="B20" s="61" t="s">
        <v>34</v>
      </c>
      <c r="C20" s="62"/>
      <c r="D20" s="63"/>
      <c r="E20" s="62"/>
      <c r="F20" s="62"/>
      <c r="G20" s="64"/>
    </row>
    <row r="21" spans="2:10" ht="21" customHeight="1" x14ac:dyDescent="0.2">
      <c r="B21" s="60">
        <v>1</v>
      </c>
      <c r="C21" s="60">
        <v>2</v>
      </c>
      <c r="D21" s="60">
        <v>3</v>
      </c>
      <c r="E21" s="60">
        <v>4</v>
      </c>
      <c r="F21" s="60">
        <v>5</v>
      </c>
      <c r="G21" s="60" t="s">
        <v>12</v>
      </c>
    </row>
    <row r="22" spans="2:10" s="46" customFormat="1" ht="15" customHeight="1" x14ac:dyDescent="0.2">
      <c r="B22" s="28">
        <v>1</v>
      </c>
      <c r="C22" s="29" t="s">
        <v>35</v>
      </c>
      <c r="D22" s="16">
        <v>55000</v>
      </c>
      <c r="E22" s="17" t="s">
        <v>1</v>
      </c>
      <c r="F22" s="84"/>
      <c r="G22" s="69">
        <f t="shared" ref="G22:G24" si="1">ROUND(F22,2)*D22</f>
        <v>0</v>
      </c>
      <c r="I22" s="45"/>
    </row>
    <row r="23" spans="2:10" s="4" customFormat="1" ht="15" customHeight="1" x14ac:dyDescent="0.2">
      <c r="B23" s="11">
        <f>B22+1</f>
        <v>2</v>
      </c>
      <c r="C23" s="29" t="s">
        <v>36</v>
      </c>
      <c r="D23" s="16">
        <v>29300</v>
      </c>
      <c r="E23" s="17" t="s">
        <v>1</v>
      </c>
      <c r="F23" s="84"/>
      <c r="G23" s="69">
        <f t="shared" si="1"/>
        <v>0</v>
      </c>
      <c r="I23" s="45"/>
    </row>
    <row r="24" spans="2:10" s="4" customFormat="1" ht="15" customHeight="1" thickBot="1" x14ac:dyDescent="0.25">
      <c r="B24" s="11">
        <f t="shared" ref="B24" si="2">B23+1</f>
        <v>3</v>
      </c>
      <c r="C24" s="29" t="s">
        <v>37</v>
      </c>
      <c r="D24" s="16">
        <v>700</v>
      </c>
      <c r="E24" s="17" t="s">
        <v>1</v>
      </c>
      <c r="F24" s="84"/>
      <c r="G24" s="69">
        <f t="shared" si="1"/>
        <v>0</v>
      </c>
      <c r="I24" s="45"/>
    </row>
    <row r="25" spans="2:10" s="4" customFormat="1" ht="17.25" customHeight="1" x14ac:dyDescent="0.2">
      <c r="B25" s="71" t="s">
        <v>22</v>
      </c>
      <c r="C25" s="72"/>
      <c r="D25" s="72"/>
      <c r="E25" s="72"/>
      <c r="F25" s="72"/>
      <c r="G25" s="59">
        <f>SUM(G22:G24)</f>
        <v>0</v>
      </c>
    </row>
    <row r="26" spans="2:10" s="4" customFormat="1" ht="17.25" customHeight="1" x14ac:dyDescent="0.2">
      <c r="B26" s="18"/>
      <c r="C26" s="20"/>
      <c r="D26" s="58"/>
      <c r="E26" s="20"/>
      <c r="F26" s="20"/>
      <c r="G26" s="21"/>
    </row>
    <row r="27" spans="2:10" s="4" customFormat="1" ht="36" customHeight="1" x14ac:dyDescent="0.2">
      <c r="B27" s="18"/>
      <c r="C27" s="19" t="s">
        <v>8</v>
      </c>
      <c r="D27" s="80">
        <v>0.23</v>
      </c>
      <c r="E27" s="80"/>
      <c r="F27" s="20"/>
      <c r="G27" s="21"/>
    </row>
    <row r="28" spans="2:10" s="4" customFormat="1" ht="34.5" customHeight="1" x14ac:dyDescent="0.2">
      <c r="B28" s="18"/>
      <c r="C28" s="19" t="s">
        <v>11</v>
      </c>
      <c r="D28" s="70">
        <f>SUM(G25*1.23)</f>
        <v>0</v>
      </c>
      <c r="E28" s="70"/>
      <c r="F28" s="20"/>
      <c r="G28" s="21"/>
    </row>
    <row r="29" spans="2:10" s="4" customFormat="1" ht="50.1" customHeight="1" x14ac:dyDescent="0.2">
      <c r="B29" s="18"/>
      <c r="C29" s="19" t="s">
        <v>7</v>
      </c>
      <c r="D29" s="78"/>
      <c r="E29" s="78"/>
      <c r="F29" s="78"/>
      <c r="G29" s="79"/>
    </row>
    <row r="30" spans="2:10" s="4" customFormat="1" ht="15" customHeight="1" thickBot="1" x14ac:dyDescent="0.25">
      <c r="B30" s="22"/>
      <c r="C30" s="23"/>
      <c r="D30" s="24"/>
      <c r="E30" s="23"/>
      <c r="F30" s="23"/>
      <c r="G30" s="25"/>
    </row>
    <row r="31" spans="2:10" ht="18" customHeight="1" x14ac:dyDescent="0.2">
      <c r="B31" s="30" t="s">
        <v>39</v>
      </c>
      <c r="C31" s="26"/>
      <c r="D31" s="27"/>
      <c r="E31" s="26"/>
      <c r="F31" s="26"/>
      <c r="G31" s="26"/>
    </row>
    <row r="32" spans="2:10" ht="21" customHeight="1" x14ac:dyDescent="0.2">
      <c r="B32" s="10">
        <v>1</v>
      </c>
      <c r="C32" s="10">
        <v>2</v>
      </c>
      <c r="D32" s="10">
        <v>3</v>
      </c>
      <c r="E32" s="10">
        <v>4</v>
      </c>
      <c r="F32" s="10">
        <v>5</v>
      </c>
      <c r="G32" s="10" t="s">
        <v>12</v>
      </c>
    </row>
    <row r="33" spans="2:7" ht="15" customHeight="1" thickBot="1" x14ac:dyDescent="0.25">
      <c r="B33" s="31">
        <v>1</v>
      </c>
      <c r="C33" s="29" t="s">
        <v>38</v>
      </c>
      <c r="D33" s="16">
        <v>1700</v>
      </c>
      <c r="E33" s="17" t="s">
        <v>1</v>
      </c>
      <c r="F33" s="84"/>
      <c r="G33" s="69">
        <f t="shared" ref="G33" si="3">ROUND(F33,2)*D33</f>
        <v>0</v>
      </c>
    </row>
    <row r="34" spans="2:7" s="4" customFormat="1" ht="17.25" customHeight="1" x14ac:dyDescent="0.2">
      <c r="B34" s="71" t="s">
        <v>23</v>
      </c>
      <c r="C34" s="72"/>
      <c r="D34" s="72"/>
      <c r="E34" s="72"/>
      <c r="F34" s="72"/>
      <c r="G34" s="69">
        <f>SUM(G33:G33)</f>
        <v>0</v>
      </c>
    </row>
    <row r="35" spans="2:7" s="4" customFormat="1" ht="17.25" customHeight="1" x14ac:dyDescent="0.2">
      <c r="B35" s="18"/>
      <c r="C35" s="20"/>
      <c r="D35" s="58"/>
      <c r="E35" s="20"/>
      <c r="F35" s="20"/>
      <c r="G35" s="21"/>
    </row>
    <row r="36" spans="2:7" s="4" customFormat="1" ht="36" customHeight="1" x14ac:dyDescent="0.2">
      <c r="B36" s="18"/>
      <c r="C36" s="19" t="s">
        <v>8</v>
      </c>
      <c r="D36" s="80">
        <v>0.23</v>
      </c>
      <c r="E36" s="80"/>
      <c r="F36" s="20"/>
      <c r="G36" s="21"/>
    </row>
    <row r="37" spans="2:7" s="4" customFormat="1" ht="34.5" customHeight="1" x14ac:dyDescent="0.2">
      <c r="B37" s="18"/>
      <c r="C37" s="19" t="s">
        <v>20</v>
      </c>
      <c r="D37" s="70">
        <f>G34*1.23</f>
        <v>0</v>
      </c>
      <c r="E37" s="70"/>
      <c r="F37" s="20"/>
      <c r="G37" s="21"/>
    </row>
    <row r="38" spans="2:7" s="4" customFormat="1" ht="33.75" customHeight="1" x14ac:dyDescent="0.2">
      <c r="B38" s="18"/>
      <c r="C38" s="19" t="s">
        <v>7</v>
      </c>
      <c r="D38" s="78"/>
      <c r="E38" s="78"/>
      <c r="F38" s="78"/>
      <c r="G38" s="79"/>
    </row>
    <row r="39" spans="2:7" s="4" customFormat="1" ht="15" customHeight="1" thickBot="1" x14ac:dyDescent="0.25">
      <c r="B39" s="22"/>
      <c r="C39" s="23"/>
      <c r="D39" s="24"/>
      <c r="E39" s="23"/>
      <c r="F39" s="23"/>
      <c r="G39" s="25"/>
    </row>
    <row r="40" spans="2:7" ht="21.75" customHeight="1" x14ac:dyDescent="0.2">
      <c r="B40" s="68" t="s">
        <v>40</v>
      </c>
      <c r="C40" s="26"/>
      <c r="D40" s="27"/>
      <c r="E40" s="26"/>
      <c r="F40" s="26"/>
      <c r="G40" s="26"/>
    </row>
    <row r="41" spans="2:7" ht="21" customHeight="1" x14ac:dyDescent="0.2">
      <c r="B41" s="10">
        <v>1</v>
      </c>
      <c r="C41" s="10">
        <v>2</v>
      </c>
      <c r="D41" s="10">
        <v>3</v>
      </c>
      <c r="E41" s="10">
        <v>4</v>
      </c>
      <c r="F41" s="10">
        <v>5</v>
      </c>
      <c r="G41" s="10" t="s">
        <v>12</v>
      </c>
    </row>
    <row r="42" spans="2:7" ht="15" customHeight="1" x14ac:dyDescent="0.2">
      <c r="B42" s="11">
        <v>1</v>
      </c>
      <c r="C42" s="29" t="s">
        <v>41</v>
      </c>
      <c r="D42" s="16">
        <v>8900</v>
      </c>
      <c r="E42" s="17" t="s">
        <v>1</v>
      </c>
      <c r="F42" s="84"/>
      <c r="G42" s="69">
        <f t="shared" ref="G42:G49" si="4">ROUND(F42,2)*D42</f>
        <v>0</v>
      </c>
    </row>
    <row r="43" spans="2:7" ht="15" customHeight="1" x14ac:dyDescent="0.2">
      <c r="B43" s="11">
        <v>2</v>
      </c>
      <c r="C43" s="29" t="s">
        <v>42</v>
      </c>
      <c r="D43" s="16">
        <v>3100</v>
      </c>
      <c r="E43" s="17" t="s">
        <v>1</v>
      </c>
      <c r="F43" s="84"/>
      <c r="G43" s="69">
        <f t="shared" si="4"/>
        <v>0</v>
      </c>
    </row>
    <row r="44" spans="2:7" ht="15" customHeight="1" x14ac:dyDescent="0.2">
      <c r="B44" s="11">
        <v>3</v>
      </c>
      <c r="C44" s="29" t="s">
        <v>43</v>
      </c>
      <c r="D44" s="16">
        <v>2500</v>
      </c>
      <c r="E44" s="17" t="s">
        <v>1</v>
      </c>
      <c r="F44" s="84"/>
      <c r="G44" s="69">
        <f t="shared" si="4"/>
        <v>0</v>
      </c>
    </row>
    <row r="45" spans="2:7" ht="15" customHeight="1" x14ac:dyDescent="0.2">
      <c r="B45" s="11">
        <v>7</v>
      </c>
      <c r="C45" s="29" t="s">
        <v>44</v>
      </c>
      <c r="D45" s="16">
        <v>9300</v>
      </c>
      <c r="E45" s="17" t="s">
        <v>1</v>
      </c>
      <c r="F45" s="84"/>
      <c r="G45" s="69">
        <f t="shared" si="4"/>
        <v>0</v>
      </c>
    </row>
    <row r="46" spans="2:7" ht="15" customHeight="1" x14ac:dyDescent="0.2">
      <c r="B46" s="11">
        <v>8</v>
      </c>
      <c r="C46" s="29" t="s">
        <v>45</v>
      </c>
      <c r="D46" s="16">
        <v>9000</v>
      </c>
      <c r="E46" s="17" t="s">
        <v>1</v>
      </c>
      <c r="F46" s="84"/>
      <c r="G46" s="69">
        <f t="shared" si="4"/>
        <v>0</v>
      </c>
    </row>
    <row r="47" spans="2:7" ht="15" customHeight="1" x14ac:dyDescent="0.2">
      <c r="B47" s="11">
        <v>9</v>
      </c>
      <c r="C47" s="1" t="s">
        <v>46</v>
      </c>
      <c r="D47" s="32">
        <v>5800</v>
      </c>
      <c r="E47" s="17" t="s">
        <v>1</v>
      </c>
      <c r="F47" s="84"/>
      <c r="G47" s="69">
        <f t="shared" si="4"/>
        <v>0</v>
      </c>
    </row>
    <row r="48" spans="2:7" ht="15" customHeight="1" x14ac:dyDescent="0.2">
      <c r="B48" s="11">
        <v>12</v>
      </c>
      <c r="C48" s="1" t="s">
        <v>47</v>
      </c>
      <c r="D48" s="32">
        <v>1800</v>
      </c>
      <c r="E48" s="17" t="s">
        <v>1</v>
      </c>
      <c r="F48" s="84"/>
      <c r="G48" s="69">
        <f t="shared" si="4"/>
        <v>0</v>
      </c>
    </row>
    <row r="49" spans="2:9" ht="15" customHeight="1" thickBot="1" x14ac:dyDescent="0.25">
      <c r="B49" s="11">
        <v>13</v>
      </c>
      <c r="C49" s="1" t="s">
        <v>48</v>
      </c>
      <c r="D49" s="32">
        <v>1700</v>
      </c>
      <c r="E49" s="17" t="s">
        <v>1</v>
      </c>
      <c r="F49" s="84"/>
      <c r="G49" s="69">
        <f t="shared" si="4"/>
        <v>0</v>
      </c>
    </row>
    <row r="50" spans="2:9" s="4" customFormat="1" ht="17.25" customHeight="1" x14ac:dyDescent="0.2">
      <c r="B50" s="71" t="s">
        <v>24</v>
      </c>
      <c r="C50" s="72"/>
      <c r="D50" s="72"/>
      <c r="E50" s="72"/>
      <c r="F50" s="72"/>
      <c r="G50" s="69">
        <f>SUM(G42:G49)</f>
        <v>0</v>
      </c>
    </row>
    <row r="51" spans="2:9" s="4" customFormat="1" ht="17.25" customHeight="1" x14ac:dyDescent="0.2">
      <c r="B51" s="18"/>
      <c r="C51" s="20"/>
      <c r="D51" s="58"/>
      <c r="E51" s="20"/>
      <c r="F51" s="20"/>
      <c r="G51" s="21"/>
    </row>
    <row r="52" spans="2:9" s="4" customFormat="1" ht="36" customHeight="1" x14ac:dyDescent="0.2">
      <c r="B52" s="18"/>
      <c r="C52" s="19" t="s">
        <v>8</v>
      </c>
      <c r="D52" s="80">
        <v>0.23</v>
      </c>
      <c r="E52" s="80"/>
      <c r="F52" s="20"/>
      <c r="G52" s="21"/>
    </row>
    <row r="53" spans="2:9" s="4" customFormat="1" ht="34.5" customHeight="1" x14ac:dyDescent="0.2">
      <c r="B53" s="18"/>
      <c r="C53" s="19" t="s">
        <v>10</v>
      </c>
      <c r="D53" s="70">
        <f>1.32*G50</f>
        <v>0</v>
      </c>
      <c r="E53" s="70"/>
      <c r="F53" s="20"/>
      <c r="G53" s="21"/>
    </row>
    <row r="54" spans="2:9" s="4" customFormat="1" ht="50.1" customHeight="1" x14ac:dyDescent="0.2">
      <c r="B54" s="18"/>
      <c r="C54" s="19" t="s">
        <v>7</v>
      </c>
      <c r="D54" s="78"/>
      <c r="E54" s="78"/>
      <c r="F54" s="78"/>
      <c r="G54" s="79"/>
    </row>
    <row r="55" spans="2:9" s="4" customFormat="1" ht="15" customHeight="1" thickBot="1" x14ac:dyDescent="0.25">
      <c r="B55" s="22"/>
      <c r="C55" s="23"/>
      <c r="D55" s="24"/>
      <c r="E55" s="23"/>
      <c r="F55" s="23"/>
      <c r="G55" s="25"/>
    </row>
    <row r="56" spans="2:9" s="47" customFormat="1" ht="18" customHeight="1" x14ac:dyDescent="0.2">
      <c r="B56" s="33" t="s">
        <v>51</v>
      </c>
      <c r="C56" s="34"/>
      <c r="D56" s="27"/>
      <c r="E56" s="26"/>
      <c r="F56" s="26"/>
      <c r="G56" s="26"/>
    </row>
    <row r="57" spans="2:9" ht="21" customHeight="1" x14ac:dyDescent="0.2">
      <c r="B57" s="10">
        <v>1</v>
      </c>
      <c r="C57" s="10">
        <v>2</v>
      </c>
      <c r="D57" s="10">
        <v>3</v>
      </c>
      <c r="E57" s="10">
        <v>4</v>
      </c>
      <c r="F57" s="10">
        <v>5</v>
      </c>
      <c r="G57" s="10" t="s">
        <v>12</v>
      </c>
    </row>
    <row r="58" spans="2:9" s="47" customFormat="1" ht="15" customHeight="1" x14ac:dyDescent="0.2">
      <c r="B58" s="35">
        <v>1</v>
      </c>
      <c r="C58" s="36" t="s">
        <v>52</v>
      </c>
      <c r="D58" s="16">
        <v>1900</v>
      </c>
      <c r="E58" s="17" t="s">
        <v>1</v>
      </c>
      <c r="F58" s="84"/>
      <c r="G58" s="69">
        <f t="shared" ref="G58:G63" si="5">ROUND(F58,2)*D58</f>
        <v>0</v>
      </c>
      <c r="H58" s="48"/>
      <c r="I58" s="48"/>
    </row>
    <row r="59" spans="2:9" s="47" customFormat="1" ht="15" customHeight="1" x14ac:dyDescent="0.2">
      <c r="B59" s="37">
        <f>B58+1</f>
        <v>2</v>
      </c>
      <c r="C59" s="29" t="s">
        <v>53</v>
      </c>
      <c r="D59" s="16">
        <v>1250</v>
      </c>
      <c r="E59" s="17" t="s">
        <v>1</v>
      </c>
      <c r="F59" s="84"/>
      <c r="G59" s="69">
        <f t="shared" si="5"/>
        <v>0</v>
      </c>
      <c r="H59" s="48"/>
      <c r="I59" s="48"/>
    </row>
    <row r="60" spans="2:9" s="47" customFormat="1" ht="15" customHeight="1" x14ac:dyDescent="0.2">
      <c r="B60" s="37">
        <f t="shared" ref="B60:B63" si="6">B59+1</f>
        <v>3</v>
      </c>
      <c r="C60" s="29" t="s">
        <v>54</v>
      </c>
      <c r="D60" s="16">
        <v>620</v>
      </c>
      <c r="E60" s="17" t="s">
        <v>1</v>
      </c>
      <c r="F60" s="84"/>
      <c r="G60" s="69">
        <f t="shared" si="5"/>
        <v>0</v>
      </c>
      <c r="H60" s="48"/>
      <c r="I60" s="48"/>
    </row>
    <row r="61" spans="2:9" s="47" customFormat="1" ht="15" customHeight="1" x14ac:dyDescent="0.2">
      <c r="B61" s="37">
        <f t="shared" si="6"/>
        <v>4</v>
      </c>
      <c r="C61" s="29" t="s">
        <v>55</v>
      </c>
      <c r="D61" s="16">
        <v>2200</v>
      </c>
      <c r="E61" s="17" t="s">
        <v>1</v>
      </c>
      <c r="F61" s="84"/>
      <c r="G61" s="69">
        <f t="shared" si="5"/>
        <v>0</v>
      </c>
      <c r="H61" s="48"/>
      <c r="I61" s="48"/>
    </row>
    <row r="62" spans="2:9" s="47" customFormat="1" ht="15" customHeight="1" x14ac:dyDescent="0.2">
      <c r="B62" s="37">
        <f t="shared" si="6"/>
        <v>5</v>
      </c>
      <c r="C62" s="29" t="s">
        <v>55</v>
      </c>
      <c r="D62" s="16">
        <v>1250</v>
      </c>
      <c r="E62" s="17" t="s">
        <v>1</v>
      </c>
      <c r="F62" s="84"/>
      <c r="G62" s="69">
        <f t="shared" si="5"/>
        <v>0</v>
      </c>
      <c r="H62" s="48"/>
      <c r="I62" s="48"/>
    </row>
    <row r="63" spans="2:9" s="47" customFormat="1" ht="15" customHeight="1" thickBot="1" x14ac:dyDescent="0.25">
      <c r="B63" s="37">
        <f t="shared" si="6"/>
        <v>6</v>
      </c>
      <c r="C63" s="29" t="s">
        <v>55</v>
      </c>
      <c r="D63" s="16">
        <v>620</v>
      </c>
      <c r="E63" s="17" t="s">
        <v>1</v>
      </c>
      <c r="F63" s="84"/>
      <c r="G63" s="69">
        <f t="shared" si="5"/>
        <v>0</v>
      </c>
      <c r="H63" s="48"/>
      <c r="I63" s="48"/>
    </row>
    <row r="64" spans="2:9" s="4" customFormat="1" ht="17.25" customHeight="1" x14ac:dyDescent="0.2">
      <c r="B64" s="71" t="s">
        <v>25</v>
      </c>
      <c r="C64" s="72"/>
      <c r="D64" s="72"/>
      <c r="E64" s="72"/>
      <c r="F64" s="72"/>
      <c r="G64" s="69">
        <f>SUM(G58:G63)</f>
        <v>0</v>
      </c>
    </row>
    <row r="65" spans="2:7" s="4" customFormat="1" ht="17.25" customHeight="1" x14ac:dyDescent="0.2">
      <c r="B65" s="18"/>
      <c r="C65" s="20"/>
      <c r="D65" s="58"/>
      <c r="E65" s="20"/>
      <c r="F65" s="20"/>
      <c r="G65" s="21"/>
    </row>
    <row r="66" spans="2:7" s="4" customFormat="1" ht="36" customHeight="1" x14ac:dyDescent="0.2">
      <c r="B66" s="18"/>
      <c r="C66" s="19" t="s">
        <v>8</v>
      </c>
      <c r="D66" s="80">
        <v>0.23</v>
      </c>
      <c r="E66" s="80"/>
      <c r="F66" s="20"/>
      <c r="G66" s="21"/>
    </row>
    <row r="67" spans="2:7" s="4" customFormat="1" ht="34.5" customHeight="1" x14ac:dyDescent="0.2">
      <c r="B67" s="18"/>
      <c r="C67" s="19" t="s">
        <v>9</v>
      </c>
      <c r="D67" s="81">
        <f>G64*1.23</f>
        <v>0</v>
      </c>
      <c r="E67" s="81"/>
      <c r="F67" s="20"/>
      <c r="G67" s="21"/>
    </row>
    <row r="68" spans="2:7" s="4" customFormat="1" ht="50.1" customHeight="1" x14ac:dyDescent="0.2">
      <c r="B68" s="18"/>
      <c r="C68" s="19" t="s">
        <v>7</v>
      </c>
      <c r="D68" s="78"/>
      <c r="E68" s="78"/>
      <c r="F68" s="78"/>
      <c r="G68" s="79"/>
    </row>
    <row r="69" spans="2:7" s="4" customFormat="1" ht="15" customHeight="1" thickBot="1" x14ac:dyDescent="0.25">
      <c r="B69" s="22"/>
      <c r="C69" s="23"/>
      <c r="D69" s="24"/>
      <c r="E69" s="23"/>
      <c r="F69" s="23"/>
      <c r="G69" s="25"/>
    </row>
    <row r="70" spans="2:7" x14ac:dyDescent="0.2">
      <c r="B70" s="38"/>
      <c r="C70" s="38"/>
      <c r="D70" s="38"/>
      <c r="E70" s="38"/>
      <c r="F70" s="38"/>
      <c r="G70" s="38"/>
    </row>
    <row r="71" spans="2:7" x14ac:dyDescent="0.2">
      <c r="B71" s="38"/>
      <c r="C71" s="38"/>
      <c r="D71" s="38"/>
      <c r="E71" s="38"/>
      <c r="F71" s="38"/>
      <c r="G71" s="38"/>
    </row>
    <row r="72" spans="2:7" x14ac:dyDescent="0.2">
      <c r="B72" s="38"/>
      <c r="C72" s="38"/>
      <c r="D72" s="38"/>
      <c r="E72" s="38"/>
      <c r="F72" s="38"/>
      <c r="G72" s="38"/>
    </row>
    <row r="73" spans="2:7" x14ac:dyDescent="0.2">
      <c r="B73" s="38"/>
      <c r="C73" s="38"/>
      <c r="D73" s="38" t="s">
        <v>17</v>
      </c>
      <c r="E73" s="38"/>
      <c r="F73" s="45"/>
      <c r="G73" s="38"/>
    </row>
    <row r="74" spans="2:7" x14ac:dyDescent="0.2">
      <c r="B74" s="2"/>
      <c r="C74" s="4"/>
      <c r="D74" s="40" t="s">
        <v>16</v>
      </c>
      <c r="E74" s="39"/>
      <c r="F74" s="45"/>
      <c r="G74" s="39"/>
    </row>
    <row r="75" spans="2:7" x14ac:dyDescent="0.2">
      <c r="B75" s="41"/>
      <c r="C75" s="42" t="s">
        <v>15</v>
      </c>
      <c r="D75" s="43"/>
      <c r="E75" s="43"/>
      <c r="F75" s="43"/>
      <c r="G75" s="43"/>
    </row>
    <row r="76" spans="2:7" x14ac:dyDescent="0.2">
      <c r="B76" s="2"/>
      <c r="C76" s="3" t="s">
        <v>13</v>
      </c>
      <c r="D76" s="4"/>
      <c r="E76" s="2"/>
      <c r="F76" s="2"/>
      <c r="G76" s="2"/>
    </row>
    <row r="77" spans="2:7" x14ac:dyDescent="0.2">
      <c r="B77" s="41"/>
      <c r="C77" s="44" t="s">
        <v>14</v>
      </c>
      <c r="D77" s="41"/>
      <c r="E77" s="41"/>
      <c r="F77" s="41"/>
      <c r="G77" s="41"/>
    </row>
    <row r="78" spans="2:7" x14ac:dyDescent="0.2">
      <c r="B78" s="2"/>
      <c r="C78" s="4"/>
      <c r="D78" s="4"/>
    </row>
    <row r="79" spans="2:7" x14ac:dyDescent="0.2">
      <c r="B79" s="50"/>
      <c r="C79" s="51"/>
      <c r="D79" s="51"/>
      <c r="E79" s="51"/>
      <c r="F79" s="51"/>
      <c r="G79" s="51"/>
    </row>
    <row r="80" spans="2:7" x14ac:dyDescent="0.2">
      <c r="B80" s="52"/>
      <c r="C80" s="53"/>
      <c r="D80" s="53"/>
      <c r="E80" s="53"/>
      <c r="F80" s="53"/>
      <c r="G80" s="53"/>
    </row>
    <row r="81" spans="2:7" x14ac:dyDescent="0.2">
      <c r="B81" s="74"/>
      <c r="C81" s="75"/>
      <c r="D81" s="75"/>
      <c r="E81" s="75"/>
      <c r="F81" s="75"/>
      <c r="G81" s="75"/>
    </row>
    <row r="82" spans="2:7" x14ac:dyDescent="0.2">
      <c r="B82" s="52"/>
      <c r="C82" s="53"/>
      <c r="D82" s="53"/>
      <c r="E82" s="52"/>
      <c r="F82" s="52"/>
      <c r="G82" s="52"/>
    </row>
    <row r="83" spans="2:7" x14ac:dyDescent="0.2">
      <c r="B83" s="74"/>
      <c r="C83" s="75"/>
      <c r="D83" s="53"/>
      <c r="E83" s="53"/>
      <c r="F83" s="53"/>
      <c r="G83" s="53"/>
    </row>
    <row r="84" spans="2:7" x14ac:dyDescent="0.2">
      <c r="B84" s="52"/>
      <c r="C84" s="53"/>
      <c r="D84" s="53"/>
      <c r="E84" s="53"/>
      <c r="F84" s="53"/>
      <c r="G84" s="53"/>
    </row>
    <row r="85" spans="2:7" x14ac:dyDescent="0.2">
      <c r="B85" s="76"/>
      <c r="C85" s="77"/>
      <c r="D85" s="53"/>
      <c r="E85" s="53"/>
      <c r="F85" s="53"/>
      <c r="G85" s="53"/>
    </row>
    <row r="86" spans="2:7" x14ac:dyDescent="0.2">
      <c r="B86" s="52"/>
      <c r="C86" s="53"/>
      <c r="D86" s="53"/>
      <c r="E86" s="53"/>
      <c r="F86" s="53"/>
      <c r="G86" s="53"/>
    </row>
    <row r="87" spans="2:7" x14ac:dyDescent="0.2">
      <c r="B87" s="73"/>
      <c r="C87" s="73"/>
      <c r="D87" s="53"/>
      <c r="E87" s="53"/>
      <c r="F87" s="53"/>
      <c r="G87" s="53"/>
    </row>
    <row r="88" spans="2:7" x14ac:dyDescent="0.2">
      <c r="B88" s="2"/>
      <c r="C88" s="4"/>
      <c r="D88" s="4"/>
    </row>
    <row r="89" spans="2:7" x14ac:dyDescent="0.2">
      <c r="B89" s="2"/>
      <c r="C89" s="4"/>
      <c r="D89" s="4"/>
    </row>
    <row r="90" spans="2:7" x14ac:dyDescent="0.2">
      <c r="B90" s="2"/>
      <c r="C90" s="4"/>
      <c r="D90" s="4"/>
    </row>
    <row r="91" spans="2:7" x14ac:dyDescent="0.2">
      <c r="B91" s="2"/>
      <c r="C91" s="4"/>
      <c r="D91" s="4"/>
    </row>
    <row r="92" spans="2:7" x14ac:dyDescent="0.2">
      <c r="B92" s="2"/>
      <c r="C92" s="4"/>
      <c r="D92" s="4"/>
    </row>
    <row r="93" spans="2:7" x14ac:dyDescent="0.2">
      <c r="B93" s="2"/>
      <c r="C93" s="4"/>
      <c r="D93" s="4"/>
    </row>
    <row r="94" spans="2:7" x14ac:dyDescent="0.2">
      <c r="B94" s="2"/>
      <c r="C94" s="4"/>
      <c r="D94" s="4"/>
    </row>
    <row r="95" spans="2:7" x14ac:dyDescent="0.2">
      <c r="B95" s="2"/>
      <c r="C95" s="4"/>
      <c r="D95" s="4"/>
    </row>
    <row r="96" spans="2:7" x14ac:dyDescent="0.2">
      <c r="B96" s="2"/>
      <c r="C96" s="4"/>
      <c r="D96" s="4"/>
    </row>
    <row r="97" spans="2:4" x14ac:dyDescent="0.2">
      <c r="B97" s="2"/>
      <c r="C97" s="4"/>
      <c r="D97" s="4"/>
    </row>
    <row r="98" spans="2:4" x14ac:dyDescent="0.2">
      <c r="B98" s="2"/>
      <c r="C98" s="4"/>
      <c r="D98" s="4"/>
    </row>
    <row r="99" spans="2:4" x14ac:dyDescent="0.2">
      <c r="B99" s="2"/>
      <c r="C99" s="4"/>
      <c r="D99" s="4"/>
    </row>
    <row r="100" spans="2:4" x14ac:dyDescent="0.2">
      <c r="B100" s="2"/>
      <c r="C100" s="4"/>
      <c r="D100" s="4"/>
    </row>
    <row r="101" spans="2:4" x14ac:dyDescent="0.2">
      <c r="B101" s="2"/>
      <c r="C101" s="4"/>
      <c r="D101" s="4"/>
    </row>
    <row r="102" spans="2:4" x14ac:dyDescent="0.2">
      <c r="B102" s="2"/>
      <c r="C102" s="4"/>
      <c r="D102" s="4"/>
    </row>
    <row r="103" spans="2:4" x14ac:dyDescent="0.2">
      <c r="B103" s="2"/>
      <c r="C103" s="4"/>
      <c r="D103" s="4"/>
    </row>
    <row r="104" spans="2:4" x14ac:dyDescent="0.2">
      <c r="B104" s="2"/>
      <c r="C104" s="4"/>
      <c r="D104" s="4"/>
    </row>
    <row r="105" spans="2:4" x14ac:dyDescent="0.2">
      <c r="B105" s="2"/>
      <c r="C105" s="4"/>
      <c r="D105" s="4"/>
    </row>
  </sheetData>
  <sheetProtection algorithmName="SHA-512" hashValue="QUO0LFLCoj4JIwFxMWodi19ml5l+Lmxsj2w4zwQbA/BIZkMQO/qxRD+Pb/NxZPmGw92w2ip7n/XJ/efeWuX3Dw==" saltValue="gwrMmFw/66SwpgEEf05XmQ==" spinCount="100000" sheet="1" objects="1" scenarios="1"/>
  <mergeCells count="26">
    <mergeCell ref="B2:G2"/>
    <mergeCell ref="E1:G1"/>
    <mergeCell ref="B14:F14"/>
    <mergeCell ref="D17:E17"/>
    <mergeCell ref="D16:E16"/>
    <mergeCell ref="D18:G18"/>
    <mergeCell ref="B25:F25"/>
    <mergeCell ref="D28:E28"/>
    <mergeCell ref="D29:G29"/>
    <mergeCell ref="D36:E36"/>
    <mergeCell ref="D27:E27"/>
    <mergeCell ref="D37:E37"/>
    <mergeCell ref="B34:F34"/>
    <mergeCell ref="B50:F50"/>
    <mergeCell ref="B64:F64"/>
    <mergeCell ref="B87:C87"/>
    <mergeCell ref="B81:G81"/>
    <mergeCell ref="B83:C83"/>
    <mergeCell ref="B85:C85"/>
    <mergeCell ref="D38:G38"/>
    <mergeCell ref="D52:E52"/>
    <mergeCell ref="D53:E53"/>
    <mergeCell ref="D54:G54"/>
    <mergeCell ref="D66:E66"/>
    <mergeCell ref="D67:E67"/>
    <mergeCell ref="D68:G68"/>
  </mergeCells>
  <printOptions horizontalCentered="1"/>
  <pageMargins left="0" right="0" top="0.59055118110236227" bottom="0.59055118110236227" header="0.51181102362204722" footer="0.51181102362204722"/>
  <pageSetup paperSize="8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CD3AAFDCA912488F651093C59168C9" ma:contentTypeVersion="12" ma:contentTypeDescription="Utwórz nowy dokument." ma:contentTypeScope="" ma:versionID="06e1e3cd0e6b20b0c3facbaaf8634c8e">
  <xsd:schema xmlns:xsd="http://www.w3.org/2001/XMLSchema" xmlns:xs="http://www.w3.org/2001/XMLSchema" xmlns:p="http://schemas.microsoft.com/office/2006/metadata/properties" xmlns:ns3="d92c77a0-46cf-4226-b813-617581a66ca9" xmlns:ns4="94214d5f-f76b-4d3c-8854-dafa3d771b12" targetNamespace="http://schemas.microsoft.com/office/2006/metadata/properties" ma:root="true" ma:fieldsID="af25239f81c120074ba73e56a7bca739" ns3:_="" ns4:_="">
    <xsd:import namespace="d92c77a0-46cf-4226-b813-617581a66ca9"/>
    <xsd:import namespace="94214d5f-f76b-4d3c-8854-dafa3d771b1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c77a0-46cf-4226-b813-617581a66c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214d5f-f76b-4d3c-8854-dafa3d771b1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493A6C-9045-4222-BB7D-45A51422D8A3}">
  <ds:schemaRefs>
    <ds:schemaRef ds:uri="http://schemas.microsoft.com/office/2006/metadata/properties"/>
    <ds:schemaRef ds:uri="94214d5f-f76b-4d3c-8854-dafa3d771b12"/>
    <ds:schemaRef ds:uri="http://www.w3.org/XML/1998/namespace"/>
    <ds:schemaRef ds:uri="d92c77a0-46cf-4226-b813-617581a66ca9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5E9C882-1740-4899-850A-AFF5222AEE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023332-BCA3-4967-9544-55FD6E7A3E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2c77a0-46cf-4226-b813-617581a66ca9"/>
    <ds:schemaRef ds:uri="94214d5f-f76b-4d3c-8854-dafa3d771b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2023-2024</vt:lpstr>
      <vt:lpstr>'2023-2024'!Obszar_wydruku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Jarosiński Jarosław (TWD)</cp:lastModifiedBy>
  <cp:lastPrinted>2023-05-22T10:45:04Z</cp:lastPrinted>
  <dcterms:created xsi:type="dcterms:W3CDTF">2011-07-06T10:14:18Z</dcterms:created>
  <dcterms:modified xsi:type="dcterms:W3CDTF">2023-10-03T11:01:44Z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0x01010027CD3AAFDCA912488F651093C59168C9</vt:lpwstr>
  </property>
</Properties>
</file>