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PW-stocsp01\ZASOBY\TTO3\2. Janusz Mirosław\2024 - 5-PPOŻ - NIE PUBLIKA - W TRAKCIE\RFI - 3\"/>
    </mc:Choice>
  </mc:AlternateContent>
  <xr:revisionPtr revIDLastSave="0" documentId="13_ncr:1_{4CD4D019-C89C-41C5-B95A-50A5628CB0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z 1" sheetId="4" r:id="rId1"/>
    <sheet name="Cz 2" sheetId="7" r:id="rId2"/>
    <sheet name="Cz 3" sheetId="8" r:id="rId3"/>
    <sheet name="Cz 4" sheetId="9" r:id="rId4"/>
    <sheet name="Cz 5" sheetId="10" r:id="rId5"/>
    <sheet name="Cz 6" sheetId="11" r:id="rId6"/>
    <sheet name="Cz 7" sheetId="12" r:id="rId7"/>
    <sheet name="Cz 8" sheetId="5" r:id="rId8"/>
    <sheet name="Cz 9" sheetId="13" r:id="rId9"/>
    <sheet name="Cz 10" sheetId="14" r:id="rId10"/>
    <sheet name="Cz 11" sheetId="15" r:id="rId11"/>
    <sheet name="Cz 12" sheetId="16" r:id="rId12"/>
  </sheets>
  <externalReferences>
    <externalReference r:id="rId13"/>
  </externalReferences>
  <definedNames>
    <definedName name="_xlnm.Print_Area" localSheetId="0">'Cz 1'!$A$2:$H$79</definedName>
    <definedName name="_xlnm.Print_Area" localSheetId="9">'Cz 10'!$A$2:$G$35</definedName>
    <definedName name="_xlnm.Print_Area" localSheetId="10">'Cz 11'!$A$2:$G$34</definedName>
    <definedName name="_xlnm.Print_Area" localSheetId="11">'Cz 12'!$A$2:$F$32</definedName>
    <definedName name="_xlnm.Print_Area" localSheetId="1">'Cz 2'!$A$2:$F$37</definedName>
    <definedName name="_xlnm.Print_Area" localSheetId="2">'Cz 3'!$A$1:$F$45</definedName>
    <definedName name="_xlnm.Print_Area" localSheetId="3">'Cz 4'!$A$1:$F$40</definedName>
    <definedName name="_xlnm.Print_Area" localSheetId="4">'Cz 5'!$A$1:$H$32</definedName>
    <definedName name="_xlnm.Print_Area" localSheetId="5">'Cz 6'!$A$1:$H$29</definedName>
    <definedName name="_xlnm.Print_Area" localSheetId="6">'Cz 7'!$A$1:$G$39</definedName>
    <definedName name="_xlnm.Print_Area" localSheetId="7">'Cz 8'!$A$1:$G$39</definedName>
    <definedName name="_xlnm.Print_Area" localSheetId="8">'Cz 9'!$A$1:$F$46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2" l="1"/>
  <c r="G8" i="12"/>
  <c r="G7" i="12"/>
  <c r="H11" i="10"/>
  <c r="G18" i="12" l="1"/>
  <c r="H8" i="10"/>
  <c r="F8" i="13"/>
  <c r="F9" i="13"/>
  <c r="F10" i="13"/>
  <c r="F11" i="13"/>
  <c r="G8" i="14" l="1"/>
  <c r="F21" i="4"/>
  <c r="H21" i="4" s="1"/>
  <c r="F14" i="16" l="1"/>
  <c r="F13" i="16"/>
  <c r="F12" i="16"/>
  <c r="F11" i="16"/>
  <c r="F10" i="16"/>
  <c r="F9" i="16"/>
  <c r="F8" i="16"/>
  <c r="F7" i="16"/>
  <c r="F15" i="16" l="1"/>
  <c r="C17" i="16"/>
  <c r="F19" i="15"/>
  <c r="G19" i="15" s="1"/>
  <c r="G21" i="15" s="1"/>
  <c r="G18" i="15"/>
  <c r="E18" i="15"/>
  <c r="E17" i="15"/>
  <c r="G17" i="15" s="1"/>
  <c r="E16" i="15"/>
  <c r="G16" i="15" s="1"/>
  <c r="E15" i="15"/>
  <c r="G15" i="15" s="1"/>
  <c r="G14" i="15"/>
  <c r="E14" i="15"/>
  <c r="E13" i="15"/>
  <c r="G13" i="15" s="1"/>
  <c r="E12" i="15"/>
  <c r="G12" i="15" s="1"/>
  <c r="E11" i="15"/>
  <c r="G11" i="15" s="1"/>
  <c r="G8" i="15"/>
  <c r="G7" i="15"/>
  <c r="F20" i="14"/>
  <c r="G20" i="14" s="1"/>
  <c r="G22" i="14" s="1"/>
  <c r="G19" i="14"/>
  <c r="E19" i="14"/>
  <c r="B19" i="14"/>
  <c r="G18" i="14"/>
  <c r="E18" i="14"/>
  <c r="B18" i="14"/>
  <c r="G17" i="14"/>
  <c r="E17" i="14"/>
  <c r="B17" i="14"/>
  <c r="E16" i="14"/>
  <c r="G16" i="14" s="1"/>
  <c r="B16" i="14"/>
  <c r="E15" i="14"/>
  <c r="G15" i="14" s="1"/>
  <c r="B15" i="14"/>
  <c r="E14" i="14"/>
  <c r="G14" i="14" s="1"/>
  <c r="B14" i="14"/>
  <c r="E13" i="14"/>
  <c r="G13" i="14" s="1"/>
  <c r="B13" i="14"/>
  <c r="E12" i="14"/>
  <c r="G12" i="14" s="1"/>
  <c r="B12" i="14"/>
  <c r="E11" i="14"/>
  <c r="G11" i="14" s="1"/>
  <c r="B11" i="14"/>
  <c r="E10" i="14"/>
  <c r="G10" i="14" s="1"/>
  <c r="B10" i="14"/>
  <c r="G7" i="14"/>
  <c r="F24" i="13"/>
  <c r="F23" i="13"/>
  <c r="F22" i="13"/>
  <c r="F21" i="13"/>
  <c r="F20" i="13"/>
  <c r="F19" i="13"/>
  <c r="F18" i="13"/>
  <c r="F17" i="13"/>
  <c r="F7" i="13"/>
  <c r="G22" i="15" l="1"/>
  <c r="C24" i="15" s="1"/>
  <c r="G23" i="14"/>
  <c r="C25" i="14" s="1"/>
  <c r="F25" i="13"/>
  <c r="F12" i="13" s="1"/>
  <c r="F13" i="13" s="1"/>
  <c r="C27" i="13" s="1"/>
  <c r="G14" i="5"/>
  <c r="G10" i="5"/>
  <c r="G17" i="5"/>
  <c r="G16" i="5"/>
  <c r="G15" i="5"/>
  <c r="G13" i="5"/>
  <c r="G12" i="5"/>
  <c r="G11" i="5"/>
  <c r="F19" i="12"/>
  <c r="G19" i="12" s="1"/>
  <c r="G21" i="12" s="1"/>
  <c r="F7" i="9"/>
  <c r="G22" i="12" l="1"/>
  <c r="F7" i="7"/>
  <c r="G8" i="5" l="1"/>
  <c r="G7" i="5"/>
  <c r="E11" i="12"/>
  <c r="G11" i="12" s="1"/>
  <c r="E12" i="12"/>
  <c r="G12" i="12" s="1"/>
  <c r="E13" i="12"/>
  <c r="G13" i="12" s="1"/>
  <c r="E14" i="12"/>
  <c r="G14" i="12" s="1"/>
  <c r="E15" i="12"/>
  <c r="G15" i="12" s="1"/>
  <c r="E16" i="12"/>
  <c r="G16" i="12" s="1"/>
  <c r="E17" i="12"/>
  <c r="G17" i="12" s="1"/>
  <c r="E18" i="12"/>
  <c r="E10" i="12"/>
  <c r="C24" i="12" l="1"/>
  <c r="G18" i="5"/>
  <c r="H8" i="11"/>
  <c r="F7" i="11"/>
  <c r="H7" i="11" s="1"/>
  <c r="H9" i="10"/>
  <c r="F8" i="10"/>
  <c r="C12" i="11" l="1"/>
  <c r="H10" i="11"/>
  <c r="C14" i="10"/>
  <c r="G20" i="5"/>
  <c r="G21" i="5" l="1"/>
  <c r="F19" i="9"/>
  <c r="F18" i="9"/>
  <c r="F17" i="9"/>
  <c r="F16" i="9"/>
  <c r="F15" i="9"/>
  <c r="F14" i="9"/>
  <c r="F13" i="9"/>
  <c r="C23" i="5" l="1"/>
  <c r="F20" i="9"/>
  <c r="E8" i="9" s="1"/>
  <c r="F8" i="9" s="1"/>
  <c r="F15" i="8"/>
  <c r="F23" i="8" s="1"/>
  <c r="F10" i="8" s="1"/>
  <c r="F22" i="8"/>
  <c r="F21" i="8"/>
  <c r="F20" i="8"/>
  <c r="F19" i="8"/>
  <c r="F18" i="8"/>
  <c r="F17" i="8"/>
  <c r="F16" i="8"/>
  <c r="F9" i="8"/>
  <c r="F8" i="8"/>
  <c r="F7" i="8"/>
  <c r="F9" i="9" l="1"/>
  <c r="C22" i="9" s="1"/>
  <c r="F21" i="7"/>
  <c r="F20" i="7"/>
  <c r="F19" i="7"/>
  <c r="F18" i="7"/>
  <c r="F17" i="7"/>
  <c r="F16" i="7"/>
  <c r="F15" i="7"/>
  <c r="F14" i="7"/>
  <c r="F8" i="7"/>
  <c r="F45" i="4"/>
  <c r="H45" i="4" s="1"/>
  <c r="F44" i="4"/>
  <c r="H44" i="4" s="1"/>
  <c r="F43" i="4"/>
  <c r="H43" i="4" s="1"/>
  <c r="F42" i="4"/>
  <c r="H42" i="4" s="1"/>
  <c r="F41" i="4"/>
  <c r="H41" i="4" s="1"/>
  <c r="F40" i="4"/>
  <c r="H40" i="4" s="1"/>
  <c r="F39" i="4"/>
  <c r="H39" i="4" s="1"/>
  <c r="F35" i="4"/>
  <c r="H35" i="4" s="1"/>
  <c r="F34" i="4"/>
  <c r="H34" i="4" s="1"/>
  <c r="F33" i="4"/>
  <c r="H33" i="4" s="1"/>
  <c r="F32" i="4"/>
  <c r="H32" i="4" s="1"/>
  <c r="F31" i="4"/>
  <c r="H31" i="4" s="1"/>
  <c r="F30" i="4"/>
  <c r="H30" i="4" s="1"/>
  <c r="F29" i="4"/>
  <c r="H29" i="4" s="1"/>
  <c r="F25" i="4"/>
  <c r="H25" i="4" s="1"/>
  <c r="F24" i="4"/>
  <c r="H24" i="4" s="1"/>
  <c r="F23" i="4"/>
  <c r="H23" i="4" s="1"/>
  <c r="F22" i="4"/>
  <c r="H22" i="4" s="1"/>
  <c r="F20" i="4"/>
  <c r="H20" i="4" s="1"/>
  <c r="F19" i="4"/>
  <c r="H19" i="4" s="1"/>
  <c r="F18" i="4"/>
  <c r="H18" i="4" s="1"/>
  <c r="F14" i="4"/>
  <c r="H14" i="4" s="1"/>
  <c r="F13" i="4"/>
  <c r="H13" i="4" s="1"/>
  <c r="F12" i="4"/>
  <c r="H12" i="4" s="1"/>
  <c r="F11" i="4"/>
  <c r="H11" i="4" s="1"/>
  <c r="F10" i="4"/>
  <c r="H10" i="4" s="1"/>
  <c r="F9" i="4"/>
  <c r="H9" i="4" s="1"/>
  <c r="F8" i="4"/>
  <c r="H8" i="4" s="1"/>
  <c r="H47" i="4" l="1"/>
  <c r="G54" i="4" s="1"/>
  <c r="H37" i="4"/>
  <c r="G53" i="4" s="1"/>
  <c r="H27" i="4"/>
  <c r="G52" i="4" s="1"/>
  <c r="H16" i="4"/>
  <c r="F22" i="7"/>
  <c r="F9" i="7" s="1"/>
  <c r="F11" i="8"/>
  <c r="C25" i="8" s="1"/>
  <c r="H48" i="4" l="1"/>
  <c r="C50" i="4" s="1"/>
  <c r="G51" i="4"/>
  <c r="G55" i="4" s="1"/>
  <c r="F10" i="7" l="1"/>
  <c r="C24" i="7" s="1"/>
</calcChain>
</file>

<file path=xl/sharedStrings.xml><?xml version="1.0" encoding="utf-8"?>
<sst xmlns="http://schemas.openxmlformats.org/spreadsheetml/2006/main" count="687" uniqueCount="261">
  <si>
    <t>LP</t>
  </si>
  <si>
    <t>Przedmiot zamówienia</t>
  </si>
  <si>
    <t>Jednostka miary</t>
  </si>
  <si>
    <t>Ilość
szt.</t>
  </si>
  <si>
    <t>Centrum  PPA</t>
  </si>
  <si>
    <t>6(4*5)</t>
  </si>
  <si>
    <t>8 (6*7)</t>
  </si>
  <si>
    <t>1.</t>
  </si>
  <si>
    <t>Przegląd techniczny i konserwacja przeciwpożarowego wyłącznika prądu.</t>
  </si>
  <si>
    <t>przegląd</t>
  </si>
  <si>
    <t>2.</t>
  </si>
  <si>
    <r>
      <rPr>
        <sz val="11"/>
        <color theme="1"/>
        <rFont val="Calibri"/>
        <family val="2"/>
        <charset val="238"/>
        <scheme val="minor"/>
      </rPr>
      <t>Przegląd techniczny i konserwacja</t>
    </r>
    <r>
      <rPr>
        <u/>
        <sz val="11"/>
        <color indexed="8"/>
        <rFont val="Arial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oświetlenia awaryjnego.</t>
    </r>
  </si>
  <si>
    <t>3.</t>
  </si>
  <si>
    <t>Przegląd techniczny i konserwacja  systemu sygnalizacji pożaru.</t>
  </si>
  <si>
    <t>4.</t>
  </si>
  <si>
    <t>Przegląd techniczny i konserwacja  drzwi przeciwpożarowych i dymoszczelnych.</t>
  </si>
  <si>
    <t>5.</t>
  </si>
  <si>
    <t>Przegląd techniczny i konserwacja systemu central oddymiania i odprowadzania ciepła.</t>
  </si>
  <si>
    <t>6.</t>
  </si>
  <si>
    <t>Przegląd techniczny i konserwacja  instalacji tryskaczowej.</t>
  </si>
  <si>
    <t>7.</t>
  </si>
  <si>
    <t>Naprawy urządzeń i systemów p.poż</t>
  </si>
  <si>
    <t>rbh</t>
  </si>
  <si>
    <t>8.</t>
  </si>
  <si>
    <t>Materiały</t>
  </si>
  <si>
    <t>RAZEM POZYCJA od 1 do 8</t>
  </si>
  <si>
    <t>ZG Sobieski DPA1</t>
  </si>
  <si>
    <t>9.</t>
  </si>
  <si>
    <t>10.</t>
  </si>
  <si>
    <t>11.</t>
  </si>
  <si>
    <t>Przegląd techniczny i konserwacja  systemu sygnalizacji pożaru. (Geofizyka)</t>
  </si>
  <si>
    <t>12.</t>
  </si>
  <si>
    <t>13.</t>
  </si>
  <si>
    <t>14.</t>
  </si>
  <si>
    <t>15.</t>
  </si>
  <si>
    <t>Naprawy urządzeń p.poż</t>
  </si>
  <si>
    <t>16.</t>
  </si>
  <si>
    <t>RAZEM POZYCJA od 9 do 16</t>
  </si>
  <si>
    <t>ZG Janina DPA 2</t>
  </si>
  <si>
    <t>17.</t>
  </si>
  <si>
    <t>18.</t>
  </si>
  <si>
    <t>19.</t>
  </si>
  <si>
    <t>20.</t>
  </si>
  <si>
    <t>21.</t>
  </si>
  <si>
    <t>22.</t>
  </si>
  <si>
    <t>23.</t>
  </si>
  <si>
    <t>24.</t>
  </si>
  <si>
    <t>RAZEM POZYCJA od 17 do 24</t>
  </si>
  <si>
    <t>TEM Dział Gospodarki Materiałowej            ZG Sobieski</t>
  </si>
  <si>
    <t>25.</t>
  </si>
  <si>
    <t>26.</t>
  </si>
  <si>
    <t>27.</t>
  </si>
  <si>
    <t>28.</t>
  </si>
  <si>
    <t>29.</t>
  </si>
  <si>
    <t>30.</t>
  </si>
  <si>
    <t>31.</t>
  </si>
  <si>
    <t>32.</t>
  </si>
  <si>
    <t>RAZEM POZYCJA od 25 do 32</t>
  </si>
  <si>
    <t>Szacowana wartość zamówienia</t>
  </si>
  <si>
    <t>WARTOŚĆ całej usługi w zakresie części nr 1            [ zł netto ]</t>
  </si>
  <si>
    <t>Część 1 :</t>
  </si>
  <si>
    <t>Centrum Jaworzno</t>
  </si>
  <si>
    <t>* Budynek Zarządu Południowego Koncernu Węglowego  S.A.  Jaworzno ul.Grunwaldzka 37</t>
  </si>
  <si>
    <t>* Budynek Administracyjny nr 1 (Winterówka), Jaworzno ul.Zacisze 2</t>
  </si>
  <si>
    <t>* Budynek Administracyjny nr2 (Centrala), Jaworzno ul.Grunwaldzka 37</t>
  </si>
  <si>
    <t xml:space="preserve">ZG Sobieski : </t>
  </si>
  <si>
    <t xml:space="preserve"> - Budynek Łaźni górniczej rejon Piłsudski,  Jaworzno ul. Krakowska 6</t>
  </si>
  <si>
    <t>- Budynek Łaźni górniczej rejon Sobieski (wysoka nowa), Jaworzno  ul. Sulińskiego 2</t>
  </si>
  <si>
    <t>- Budynek Łaźni górniczej rejon Sobieski (niska stara), Jaworzno ul. Sulińskiego 2</t>
  </si>
  <si>
    <t>- Budynek Administracyjny  (Cechownia) rejon Sobieski, Jaworzno ul. Sulińskiego 2</t>
  </si>
  <si>
    <t>ZG Sobieski</t>
  </si>
  <si>
    <t>ZG Janina</t>
  </si>
  <si>
    <t>Cennik na wykonanie poszczególnych usług</t>
  </si>
  <si>
    <t>L.p.</t>
  </si>
  <si>
    <t>Nazwa usługi</t>
  </si>
  <si>
    <t>Jednostka
miary</t>
  </si>
  <si>
    <t>Ilość</t>
  </si>
  <si>
    <t>Cena 
jednostkowa netto 
[zł za 1 przegląd]</t>
  </si>
  <si>
    <t>Wykonanie przeglądu i konserwacji systemu sygnalizacji pożaru w budynku Głównej Stacji Zasilającej GSZ-1 w ZG Janina.</t>
  </si>
  <si>
    <t>Wykonanie przeglądu i konserwacji systemu sygnalizacji pożaru w budynku Głównej Stacji Transformatorowej GST-1 w ZG Janina.</t>
  </si>
  <si>
    <t xml:space="preserve">Szacowany udział wszystkich części zamiennych w serwisie urządzeń                </t>
  </si>
  <si>
    <t>SUMA</t>
  </si>
  <si>
    <t>Cena 
jednostkowa netto 
[zł]</t>
  </si>
  <si>
    <t>Czujka dymu i ciepła IQ8 OT typu 802373 (dostawa i montaż)</t>
  </si>
  <si>
    <t>szt</t>
  </si>
  <si>
    <t>Gniazdo czujki IQ8/IQ8Quad/ES Detect typu 805590 (dostawa i montaż)</t>
  </si>
  <si>
    <t>Przycisk ROP IQ8 typu 804905 (dostawa i montaż)</t>
  </si>
  <si>
    <t>Obudowa ROP IQ8 czerwona z szybką typu 704900 (dostawa i montaż)</t>
  </si>
  <si>
    <t>Sygnalizator akustyczno-optyczny ROLP LX typu 766430 (dostawa i montaż)</t>
  </si>
  <si>
    <t>Rolka papieru do drukarki systemowej (dostawa i montaż)</t>
  </si>
  <si>
    <t>Akumulator 18Ah 12V  (dostawa i montaż)</t>
  </si>
  <si>
    <t>Akumulator 7Ah 12V (dostawa i montaż)</t>
  </si>
  <si>
    <t>WARTOŚĆ całej usługi w zakresie części nr 2            [ zł netto ]</t>
  </si>
  <si>
    <t>Część 2</t>
  </si>
  <si>
    <t>Budynki Głównej Stacji Zasilającej GSZ-1 i Głównej Stacji Transformatorowej GST-1</t>
  </si>
  <si>
    <t xml:space="preserve">Osoba do udzielania informacji : </t>
  </si>
  <si>
    <t>Wykonanie przeglądu i konserwacji instalacji sygnalizacji pożaru wczesnej detekcji VESDA dla basztowej wieży szybowej szybu „Janina III” w Zakładzie Górniczym Janina</t>
  </si>
  <si>
    <t>Wykonanie przeglądu i konserwacji systemu sygnalizacji pożaru i sterowania gaszeniem POLON-ALFA 6000 dla basztowej wieży szybowej szybu „Janina VI” w Zakładzie Górniczym Janina</t>
  </si>
  <si>
    <t>Wykonanie rocznego przeglądu i konserwacji systemu sygnalizacji pożaru i sterowania gaszeniem POLON-ALFA 6000 dla basztowej wieży szybowej szybu „Janina VI” w Zakładzie Górniczym Janina</t>
  </si>
  <si>
    <t>Filtr VLP (dostawa i montaż)</t>
  </si>
  <si>
    <t>Filtr VLS (dostawa i montaż)</t>
  </si>
  <si>
    <t>Filtr VLC (dostawa i montaż)</t>
  </si>
  <si>
    <t>Filtr VLF (dostawa i montaż)</t>
  </si>
  <si>
    <t>Filtr XCC (dostawa i montaż)</t>
  </si>
  <si>
    <t>Wkład filtracyjny prefiltra  VSP-850 (dostawa i montaż)</t>
  </si>
  <si>
    <t>Akumulator 27 Ah (dostawa i montaż)</t>
  </si>
  <si>
    <t>Wentylator czujek VLC (dostawa i montaż)</t>
  </si>
  <si>
    <t>WARTOŚĆ całej usługi w zakresie części nr 3            [ zł netto ]</t>
  </si>
  <si>
    <t>Część 3</t>
  </si>
  <si>
    <t>Budynki basztowej wieży szybowej szybu „Janina III” oraz „Janina VI” - Libiąż ul. Górnicza 23</t>
  </si>
  <si>
    <t>Osoba do udzielania informacji :</t>
  </si>
  <si>
    <t>Wykonanie przeglądu instalacji systemu sygnalizacji pożaru w obiekcie kompleksowym ZPMW ZG Janina w Libiążu</t>
  </si>
  <si>
    <t>Moduł EBK 4/2 (dostawa i montaż)</t>
  </si>
  <si>
    <t>Czujka optyczna dymu IQ8 (dostawa i montaż)</t>
  </si>
  <si>
    <t>ROP IQ8 (obudowa elektronika) (dostawa i montaż)</t>
  </si>
  <si>
    <t>ROP hermetyczny IP66 IQ8 (dostawa i montaż)</t>
  </si>
  <si>
    <t>Podstawa kroploszczelna czujki (dostawa i montaż)</t>
  </si>
  <si>
    <t>Sygnalizator akustyczno-optyczny hermetyczny IP65 (dostawa i montaż)</t>
  </si>
  <si>
    <t>WARTOŚĆ całej usługi w zakresie części nr 4            [ zł netto ]</t>
  </si>
  <si>
    <t>Część 4</t>
  </si>
  <si>
    <t>Obiekt kompleksowy ZPMW ZG Janina</t>
  </si>
  <si>
    <t xml:space="preserve">Cena jednostkowa -
netto w zł </t>
  </si>
  <si>
    <t>ZG Brzeszcze</t>
  </si>
  <si>
    <t>Wykonanie przeglądu i konserwacji   systemu central oddymiania w obiekcie łaźni górniczej ZG Brzeszcze</t>
  </si>
  <si>
    <t>rbg</t>
  </si>
  <si>
    <t>Wykonanie przeglądu i konserwacji systemu oświetlenia awaryjnego w budynku łaźni górniczej ZG Brzeszcze</t>
  </si>
  <si>
    <t>WARTOŚĆ całej usługi w zakresie części nr 5           [ zł netto ]</t>
  </si>
  <si>
    <t>WARTOŚĆ całej usługi w zakresie części nr 6           [ zł netto ]</t>
  </si>
  <si>
    <t>Obiekt budynku łaźni górniczej</t>
  </si>
  <si>
    <t>RAZEM POZYCJA od 1 do 3</t>
  </si>
  <si>
    <t>Część 5</t>
  </si>
  <si>
    <t>Część 6</t>
  </si>
  <si>
    <t>Ilość
szt</t>
  </si>
  <si>
    <t xml:space="preserve">Cena jednostkowa 
netto w zł </t>
  </si>
  <si>
    <t>Usługa - wykonanie przeglądu okresowego systemu centralnego zasilania oświetlenia awaryjnego typu CZB nr fabr. CH5956 dla Południowego Koncernu Węglowego S.A. - ZG Brzeszcze.</t>
  </si>
  <si>
    <t>-</t>
  </si>
  <si>
    <t>Stawka roboczogodziny pracy serwisu producenta ptrzy usuwaniu zgłoszonych awarii dla jednego pracownika niezależnie od pory i dnia tygodnia</t>
  </si>
  <si>
    <t>Podzespoły rezerwowe</t>
  </si>
  <si>
    <t>UM 3x4A-ILS</t>
  </si>
  <si>
    <t>LSM2003-24</t>
  </si>
  <si>
    <t>LSM2003-230</t>
  </si>
  <si>
    <t>ADR20-ILS</t>
  </si>
  <si>
    <t>EVG-1L-ILS-R lub E</t>
  </si>
  <si>
    <t>3U-extern</t>
  </si>
  <si>
    <t>Ładowarka LBGA</t>
  </si>
  <si>
    <t>Moduł sterownika CUE</t>
  </si>
  <si>
    <t>Extra wyjście na UM-E</t>
  </si>
  <si>
    <t>wartosć łączna podzespołów rezerwowych:</t>
  </si>
  <si>
    <t>WARTOŚĆ całej usługi w zakresie części nr 7            [ zł netto ]</t>
  </si>
  <si>
    <t>Część 7</t>
  </si>
  <si>
    <t>Usługa - wykonanie przeglądu instalacji detekcji pożaru w głównym tunelu kablowym  - ZG Brzeszcze.</t>
  </si>
  <si>
    <t xml:space="preserve"> -</t>
  </si>
  <si>
    <t>płyta główna MB</t>
  </si>
  <si>
    <t xml:space="preserve">kontroler wersja podstawowa d-ListControllerCR </t>
  </si>
  <si>
    <t>Karta przekaxnikowa RELMOD16</t>
  </si>
  <si>
    <t>moduł przyłaceniowy CBO</t>
  </si>
  <si>
    <t>Kable SEC15/3</t>
  </si>
  <si>
    <t>m</t>
  </si>
  <si>
    <t>Kable SEC15/4</t>
  </si>
  <si>
    <t>Kable połączeniowy CC</t>
  </si>
  <si>
    <t>Uchwyty montażowe CLICK15</t>
  </si>
  <si>
    <t>opak</t>
  </si>
  <si>
    <t>WARTOŚĆ całej usługi w zakresie części nr 8            [ zł netto ]</t>
  </si>
  <si>
    <t>Część 8</t>
  </si>
  <si>
    <t>Współczynnik wykorzystania podzespołów</t>
  </si>
  <si>
    <t>CAŁOŚĆ</t>
  </si>
  <si>
    <t xml:space="preserve"> - Miejsce do wpisania cen jednostkowych </t>
  </si>
  <si>
    <t xml:space="preserve"> - Miejsce do wpisania wartości w zakresie materiałów</t>
  </si>
  <si>
    <t xml:space="preserve"> - Budynek Łaźni górniczej  Libiąż ul. Górnicza 23</t>
  </si>
  <si>
    <t xml:space="preserve">  - Budynek Magazynu Głównego rejon Sobieski Jaworzno ul. Sulińskiego 2</t>
  </si>
  <si>
    <t xml:space="preserve"> - Budynek Administracyjny  (Dyrekcja) rejon Sobieski, Jaworzno ul. Sulińskiego 2</t>
  </si>
  <si>
    <t>Osoba do udzielania informacji : Barbara Rozmus tel.: 032 6185259 email: barbara.rozmus@pkw-sa.pl</t>
  </si>
  <si>
    <t>Jerzy Sędzielewski  tel. 32 62 70 401, email jerzy.sedzielewski@pkw-sa.pl</t>
  </si>
  <si>
    <t>Władysław Witkowski tel.: (032) 627 02 20 email: wladyslaw.witkowski@pkw-sa.pl</t>
  </si>
  <si>
    <t>Małgorzata Walczyk tel.: (032) 716 56 14 email: Malgorzata.Walczyk@pkw-sa.pl</t>
  </si>
  <si>
    <t>Dariusz Pachota tel.: (032) 716 57 62 email: Dariusz.Pachota@pkw-sa.pl</t>
  </si>
  <si>
    <t>Stawka podatku od towarów i usług VAT 23 %</t>
  </si>
  <si>
    <t>Uwaga:</t>
  </si>
  <si>
    <r>
      <t>1)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Calibri"/>
        <family val="2"/>
        <charset val="238"/>
        <scheme val="minor"/>
      </rPr>
      <t>W cenie oferty Wykonawca uwzględnił wszystkie koszty związane z realizacją przedmiotu zamówienia.</t>
    </r>
  </si>
  <si>
    <r>
      <t>2)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Calibri"/>
        <family val="2"/>
        <charset val="238"/>
        <scheme val="minor"/>
      </rPr>
      <t>Podane ilości są wielkościami szacunkowymi, które mogą ulec zmianie, bez wpływu na ceny jednostkowe oraz inne warunki realizacji umowy.</t>
    </r>
  </si>
  <si>
    <t>…………………………………………………………………………………………………………</t>
  </si>
  <si>
    <t>(podpis upełnomocnionego przedstawiciela Wykonawcy/Wykonawców)</t>
  </si>
  <si>
    <t>Wykonanie przeglądu i konserwacji systemu sygnalizacji pożaru w budynku rozdzielni 6kV R-1"P"</t>
  </si>
  <si>
    <t>Wykonanie przeglądu i konserwacji systemu sygnalizacji pożaru w budynku rozdzielni 6kV R-1"S"</t>
  </si>
  <si>
    <t>Wykonanie przeglądu i konserwacji systemu sygnalizacji pożaru w budynku rozdzielni 6kV R-4"S"</t>
  </si>
  <si>
    <t>Wykonanie przeglądu i konserwacji systemu sygnalizacji pożaru w budynku rozdzielni RK-6kV i R-110kV</t>
  </si>
  <si>
    <t>Wykonanie przeglądu i konserwacji systemu sygnalizacji pożaru w budynkustacji GSZ 20/6kV # Grzegorz</t>
  </si>
  <si>
    <t>Czujka dymu i ciepła IQ8 OT typu 802731 (dostawa i montaż)</t>
  </si>
  <si>
    <t>Gniazdo czujki IQ8/IQ8Quad/ES Detect  (dostawa i montaż)</t>
  </si>
  <si>
    <t>Sygnalizator akustyczno-optyczny Flashini (dostawa i montaż)</t>
  </si>
  <si>
    <t>WARTOŚĆ całej usługi w zakresie części nr 9            [ zł netto ]</t>
  </si>
  <si>
    <t>Część 9</t>
  </si>
  <si>
    <t>Budynki rozdzielń 6kV Zakładu Górniczego Sobieski</t>
  </si>
  <si>
    <t>Mariusz Juszczyk   tel. 3 26185446, email mariusz.juszczyk@pkw-sa.pl</t>
  </si>
  <si>
    <t>Wykonanie przeglądu i konserwacji obwodów zasilania oświetlenia awaryjnego typu CZB o  numerze fabrycznym: CH 6468 w budynku basztowej wieży szybowej szybu „Janina III” ZG Janina.</t>
  </si>
  <si>
    <t>WARTOŚĆ całej usługi w zakresie części nr 10          [ zł netto ]</t>
  </si>
  <si>
    <t>Część 10</t>
  </si>
  <si>
    <t>Budynek basztowej wieży szybowej szybu „Janina III” ZG Janina.</t>
  </si>
  <si>
    <t>Andrzej Mulka   tel.: 32 62 70 607, email: andrzej.mulka@pkw-sa.pl</t>
  </si>
  <si>
    <t>Usługa - wykonanie przeglądu okresowego systemu oświetlenia ewakuacyjnego typu HVCBS SYS 0000-1,2-10-18-12-12-1-230-DC-X zainstalowanego w budynku basztowej wieży szybowej szybu „Janina VI” ZG Janina.</t>
  </si>
  <si>
    <t>Stawka roboczogodziny pracy serwisu producenta ptrzy usuwaniu zgłoszonych awarii dla jednego pracownika w dni robocze od godziny 7:00 do 15:00</t>
  </si>
  <si>
    <t xml:space="preserve">Moduł EPS do oprawy awaryjnej </t>
  </si>
  <si>
    <t>Zasilacz H-506</t>
  </si>
  <si>
    <t xml:space="preserve">Ładowarka H-507 </t>
  </si>
  <si>
    <t>Moduł UKN</t>
  </si>
  <si>
    <t xml:space="preserve">Moduł USO </t>
  </si>
  <si>
    <t>Komputer H-505</t>
  </si>
  <si>
    <t xml:space="preserve">Akumulator do HVCBS  Pb AGM 12V 12Ah </t>
  </si>
  <si>
    <t xml:space="preserve">Opraw oświetlenia awaryjnego HYBRYD </t>
  </si>
  <si>
    <t>Budynek basztowej wieży szybowej szybu „Janina VI” ZG Janina.</t>
  </si>
  <si>
    <t>WARTOŚĆ całej usługi w zakresie części nr 11          [ zł netto ]</t>
  </si>
  <si>
    <t>Przegląd techniczny i konserwacja przeciwpożarowego wyłącznika prądu</t>
  </si>
  <si>
    <r>
      <t>Przegląd techniczny i konserwacja</t>
    </r>
    <r>
      <rPr>
        <u/>
        <sz val="11"/>
        <color indexed="8"/>
        <rFont val="Arial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oświetlenia awaryjnego</t>
    </r>
  </si>
  <si>
    <t>Przegląd techniczny i konserwacja  systemu sygnalizacji pożaru</t>
  </si>
  <si>
    <t>Przegląd techniczny i konserwacja  drzwi przeciwpożarowych i dymoszczelnych</t>
  </si>
  <si>
    <t>Przegląd techniczny i konserwacja systemu central oddymiania i odprowadzania ciepła</t>
  </si>
  <si>
    <t>Przegląd techniczny i sprawdzenie prawidłowego funkcjonowania urządzeń p.poż</t>
  </si>
  <si>
    <t>Część 11</t>
  </si>
  <si>
    <t>Budynek Płuczki Miałowej ob. 107</t>
  </si>
  <si>
    <t>Wiesław Bebak   tel. 32 618 5396, email wieslaw.bebak@pkw-sa.pl</t>
  </si>
  <si>
    <t>Budynek Hali Paczkowalni ob.1</t>
  </si>
  <si>
    <t>Jacek Krzyworzeka   tel. 32 618 5843, email jacek.krzyworzeka@pkw-sa.pl</t>
  </si>
  <si>
    <t>Część 12</t>
  </si>
  <si>
    <t>WARTOŚĆ całej usługi w zakresie części nr 12            [ zł netto ]</t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</si>
  <si>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9 : Usługa przeglądu i konserwacji systemu sygnalizacji pożaru w budynkach rozdzielń 6kV Zakładu Górniczego Sobieski.</t>
    </r>
  </si>
  <si>
    <t>MATERIAŁY</t>
  </si>
  <si>
    <t>FORMULARZ OFERTOWY - Badanie rynku - RFI
  dla Części nr 1</t>
  </si>
  <si>
    <t>Przegląd techniczny i konserwacja  systemu sygnalizacji pożaru. (Centrala tel.)</t>
  </si>
  <si>
    <t>33.</t>
  </si>
  <si>
    <t>1.	Nazwa przedmiotu zamówienia:
„Usługa wykonania przeglądu, konserwacji, naprawy i remontu dla instalacji, urządzeń i systemów przeciwpożarowych w obiektach Południowego Koncernu Węglowego S.A.”
Część 1 : 	Usługa przeglądu, konserwacji oraz napraw urządzeń i systemów przeciwpożarowych w obiektach administrowanych przez Zespół Administracji w Centrum, Zespoły Administracyjno-Gospodarcze  ZG Sobieski, ZG Janina oraz 
                Dział Gospodarki Materiałowej (TEM) ZG Sobieski.</t>
  </si>
  <si>
    <t>FORMULARZ OFERTOWY - Badanie rynku - RFI
dla Części nr 2</t>
  </si>
  <si>
    <t>FORMULARZ OFERTOWY - Badanie rynku - RFI
dla Części nr 3</t>
  </si>
  <si>
    <t>FORMULARZ OFERTOWY - Badanie rynku - RFI
dla Części nr 4</t>
  </si>
  <si>
    <t>FORMULARZ OFERTOWY - Badanie rynku - RFI
dla Części nr 5</t>
  </si>
  <si>
    <t>FORMULARZ OFERTOWY - Badanie rynku - RFI
dla Części nr 6</t>
  </si>
  <si>
    <t>FORMULARZ OFERTOWY - Badanie rynku - RFI
dla Części nr 7</t>
  </si>
  <si>
    <t>FORMULARZ OFERTOWY - Badanie rynku - RFI
dla Części nr 8</t>
  </si>
  <si>
    <t>FORMULARZ OFERTOWY - Badanie rynku - RFI
dla Części nr 9</t>
  </si>
  <si>
    <t>FORMULARZ OFERTOWY - Badanie rynku - RFI
dla Części nr 10</t>
  </si>
  <si>
    <t>FORMULARZ OFERTOWY - Badanie rynku - RFI
dla Części nr 11</t>
  </si>
  <si>
    <t>FORMULARZ OFERTOWY - Badanie rynku - RFI
dla Części nr 12</t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</si>
  <si>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2 :  Usługa przeglądu i konserwacji systemu sygnalizacji pożaru w budynkach Głównej Stacji Zasilającej GSZ-1 i Głównej Stacji Transformatorowej GST-1 w ZG Janina.</t>
    </r>
  </si>
  <si>
    <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Część 3 :  Usługa przeglądu i konserwacji instalacji sygnalizacji pożaru basztowej wieży szybowej szybu „Janina III” oraz „Janina VI” w ZG Janina.
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</si>
  <si>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4 :  Usługa przeglądu i konserwacji instalacji systemu sygnalizacji pożaru w obiekcie kompleksowym ZPMW ZG Janina.
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</si>
  <si>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>Część 5 :  Usługa przeglądu wraz z wymianą akumulatorów systemu oddymiania w budynku łaźni nr 1 w ZG Brzeszcze.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</si>
  <si>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6 :  Usługa przeglądu i napraw  obwodów   zasilania   oświetlenia   awaryjnego w budynku łaźni górniczej w ZG Brzeszcze.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</si>
  <si>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7 :  Usługa przeglądu, konserwacji i naprawy systemu centralnego zasilania oświetlenia awaryjnego typu CZB nr fabr. CH5956 w ZG Brzeszcze.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</si>
  <si>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8 :  Usługa przeglądu, konserwacji i naprawy instalacji detekcji pożaru w głównym tunelu kablowym w ZG Brzeszcze.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</si>
  <si>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</t>
    </r>
    <r>
      <rPr>
        <b/>
        <sz val="12"/>
        <rFont val="Arial"/>
        <family val="2"/>
        <charset val="238"/>
      </rPr>
      <t xml:space="preserve">
Część 10 :  Usługa przeglądu, konserwacji i naprawy obwodów zasilania oświetlenia awaryjnego typu CZB  o  numerze fabrycznym: CH 6468 w budynku basztowej wieży szybowej 
                       szybu „Janina III” dla oddziału ED2 ZG Janina.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</si>
  <si>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</t>
    </r>
    <r>
      <rPr>
        <b/>
        <sz val="12"/>
        <rFont val="Arial"/>
        <family val="2"/>
        <charset val="238"/>
      </rPr>
      <t>Część 11 :  Usługa - wykonanie przeglądu okresowego systemu oświetlenia ewakuacyjnego typu HVCBS SYS 0000-1,2-10-18-12-12-1-230-DC-X zainstalowanego w budynku 
                      basztowej wieży szybowej szybu „Janina VI” dla oddziału ED2 ZG Janina.</t>
    </r>
  </si>
  <si>
    <r>
      <rPr>
        <b/>
        <u/>
        <sz val="12"/>
        <rFont val="Calibri"/>
        <family val="2"/>
        <charset val="238"/>
      </rPr>
      <t xml:space="preserve">Kalkulacja kosztów realizacji zamówienia pn.: 
</t>
    </r>
    <r>
      <rPr>
        <b/>
        <sz val="12"/>
        <rFont val="Arial"/>
        <family val="2"/>
        <charset val="238"/>
      </rPr>
      <t xml:space="preserve">
„Usługa wykonania przeglądu, konserwacji, naprawy instalacji, urządzeń i systemów przeciwpożarowych w obiektach Południowego Koncernu Węglowego S.A.”
</t>
    </r>
    <r>
      <rPr>
        <b/>
        <sz val="9"/>
        <rFont val="Arial"/>
        <family val="2"/>
        <charset val="238"/>
      </rPr>
      <t xml:space="preserve">
Część 12 : Usługa przeglądu i konserwacji instalacji systemu sygnalizacji pożaru w Zakładzie Wzbogacania  i Odsiarczania Miałów obiekt 107 oraz w Zakładzie Produkcji Paliw Kwalifikowanych ZG Sobieski.</t>
    </r>
  </si>
  <si>
    <t>Ilość przeglądów/ ilość rbh
dla okresu do 31.12.2026r</t>
  </si>
  <si>
    <t>Wartość szacunkowa
dla okresu do 31.12.2026r
netto w 
[ zł ]</t>
  </si>
  <si>
    <t>Osoba do udzielania informacji : Anna Gomułka tel.:326185239 email: anna.gomulka@pkw-sa.pl</t>
  </si>
  <si>
    <t>Osoba do udzielania informacji : Marta Ferenc tel.:326185305 email: marta.ferenc@pkw-sa.pl</t>
  </si>
  <si>
    <t>Osoba do udzielania informacji : Barbara Augustynek tel.: 32 6270343 email: barbara.augustynek@pkw-sa.pl</t>
  </si>
  <si>
    <r>
      <t xml:space="preserve">ilość przeglądów
</t>
    </r>
    <r>
      <rPr>
        <sz val="8"/>
        <rFont val="Arial"/>
        <family val="2"/>
        <charset val="238"/>
      </rPr>
      <t>od wrzesień  2025 do 31.12.2026r</t>
    </r>
  </si>
  <si>
    <t>Cena jednostkowa 
dla okresu do 31.12.2026r
netto w 
[ zł/jednostkę }</t>
  </si>
  <si>
    <t>Wartość szacunkowa 
dla okresu do 31.12.2026r
[zł] NETTO</t>
  </si>
  <si>
    <t>Ilość przeglądów/ ilość rbh
w okresie do 31.12.2026r</t>
  </si>
  <si>
    <t>Krzysztof Grzywa tel.: 32 627 0628 email: Krzysztof.Grzywa@pkw-sa.pl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</si>
</sst>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\ #,##0.00\ [$zł-415]\ ;\-#,##0.00\ [$zł-415]\ ;&quot; -&quot;#\ [$zł-415]\ ;\ @\ "/>
    <numFmt numFmtId="165" formatCode="#,##0.00\ &quot;zł&quot;"/>
    <numFmt numFmtId="166" formatCode="[$-415]General"/>
    <numFmt numFmtId="167" formatCode="#,##0.00&quot; &quot;[$zł-415];[Red]&quot;-&quot;#,##0.00&quot; &quot;[$zł-415]"/>
    <numFmt numFmtId="168" formatCode="_-* #,##0.00\ [$zł-415]_-;\-* #,##0.00\ [$zł-415]_-;_-* &quot;-&quot;??\ [$zł-415]_-;_-@_-"/>
    <numFmt numFmtId="169" formatCode="#,##0.00&quot; zł&quot;"/>
  </numFmts>
  <fonts count="7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Arial Black"/>
      <family val="2"/>
      <charset val="238"/>
    </font>
    <font>
      <sz val="11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1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u/>
      <sz val="11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</font>
    <font>
      <sz val="11"/>
      <color indexed="1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u/>
      <sz val="11"/>
      <color rgb="FF000000"/>
      <name val="Arial"/>
      <family val="2"/>
      <charset val="238"/>
    </font>
    <font>
      <sz val="11"/>
      <color rgb="FF000000"/>
      <name val="Arial Black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6"/>
      <color rgb="FF000000"/>
      <name val="Arial Black"/>
      <family val="2"/>
      <charset val="238"/>
    </font>
    <font>
      <b/>
      <u/>
      <sz val="11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u/>
      <sz val="16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u/>
      <sz val="11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u/>
      <sz val="16"/>
      <color indexed="8"/>
      <name val="Arial"/>
      <family val="2"/>
      <charset val="238"/>
    </font>
    <font>
      <b/>
      <sz val="16"/>
      <color indexed="8"/>
      <name val="Arial Black"/>
      <family val="2"/>
      <charset val="238"/>
    </font>
    <font>
      <b/>
      <u/>
      <sz val="11"/>
      <color theme="1"/>
      <name val="Arial Black"/>
      <family val="2"/>
      <charset val="238"/>
    </font>
    <font>
      <sz val="14"/>
      <color indexed="8"/>
      <name val="Calibri"/>
      <family val="2"/>
      <charset val="238"/>
    </font>
    <font>
      <sz val="14"/>
      <color theme="0"/>
      <name val="Arial Black"/>
      <family val="2"/>
      <charset val="238"/>
    </font>
    <font>
      <sz val="1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26"/>
      <color indexed="8"/>
      <name val="Calibri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u/>
      <sz val="12"/>
      <name val="Calibri"/>
      <family val="2"/>
      <charset val="238"/>
    </font>
    <font>
      <sz val="16"/>
      <name val="Arial Black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i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8"/>
      <name val="Arial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1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000"/>
        <bgColor indexed="26"/>
      </patternFill>
    </fill>
    <fill>
      <patternFill patternType="solid">
        <fgColor theme="7" tint="0.79989013336588644"/>
        <bgColor rgb="FFFBE5D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4" fillId="0" borderId="0" applyBorder="0" applyProtection="0"/>
    <xf numFmtId="0" fontId="13" fillId="0" borderId="0"/>
    <xf numFmtId="166" fontId="18" fillId="0" borderId="0" applyBorder="0" applyProtection="0"/>
    <xf numFmtId="0" fontId="19" fillId="0" borderId="0" applyNumberFormat="0" applyBorder="0" applyProtection="0">
      <alignment horizontal="center"/>
    </xf>
    <xf numFmtId="0" fontId="19" fillId="0" borderId="0" applyNumberFormat="0" applyBorder="0" applyProtection="0">
      <alignment horizontal="center" textRotation="90"/>
    </xf>
    <xf numFmtId="0" fontId="20" fillId="0" borderId="0" applyNumberFormat="0" applyBorder="0" applyProtection="0"/>
    <xf numFmtId="167" fontId="20" fillId="0" borderId="0" applyBorder="0" applyProtection="0"/>
  </cellStyleXfs>
  <cellXfs count="203">
    <xf numFmtId="0" fontId="0" fillId="0" borderId="0" xfId="0"/>
    <xf numFmtId="0" fontId="4" fillId="0" borderId="0" xfId="1" applyBorder="1" applyProtection="1"/>
    <xf numFmtId="0" fontId="5" fillId="0" borderId="1" xfId="1" applyFont="1" applyBorder="1" applyAlignment="1" applyProtection="1">
      <alignment horizontal="left" vertical="center" wrapText="1"/>
    </xf>
    <xf numFmtId="0" fontId="6" fillId="4" borderId="0" xfId="1" applyFont="1" applyFill="1" applyBorder="1" applyAlignment="1" applyProtection="1">
      <alignment horizontal="center" vertical="center" wrapText="1"/>
    </xf>
    <xf numFmtId="0" fontId="4" fillId="0" borderId="0" xfId="1" applyBorder="1" applyAlignment="1" applyProtection="1">
      <alignment wrapText="1"/>
    </xf>
    <xf numFmtId="164" fontId="4" fillId="0" borderId="0" xfId="1" applyNumberFormat="1" applyBorder="1" applyProtection="1"/>
    <xf numFmtId="0" fontId="5" fillId="0" borderId="0" xfId="0" applyFont="1"/>
    <xf numFmtId="0" fontId="0" fillId="0" borderId="0" xfId="0" applyAlignment="1">
      <alignment horizontal="center"/>
    </xf>
    <xf numFmtId="0" fontId="10" fillId="0" borderId="0" xfId="1" applyFont="1" applyBorder="1" applyProtection="1"/>
    <xf numFmtId="0" fontId="11" fillId="0" borderId="0" xfId="1" applyFont="1" applyBorder="1" applyProtection="1"/>
    <xf numFmtId="166" fontId="23" fillId="0" borderId="0" xfId="3" applyFont="1" applyBorder="1" applyAlignment="1">
      <alignment vertical="center" wrapText="1"/>
    </xf>
    <xf numFmtId="165" fontId="25" fillId="0" borderId="0" xfId="0" applyNumberFormat="1" applyFont="1"/>
    <xf numFmtId="0" fontId="23" fillId="0" borderId="0" xfId="0" applyFont="1"/>
    <xf numFmtId="0" fontId="24" fillId="0" borderId="0" xfId="0" applyFont="1"/>
    <xf numFmtId="0" fontId="30" fillId="0" borderId="0" xfId="0" applyFont="1"/>
    <xf numFmtId="0" fontId="5" fillId="0" borderId="0" xfId="1" applyFont="1" applyBorder="1" applyAlignment="1" applyProtection="1">
      <alignment vertical="center" wrapText="1"/>
    </xf>
    <xf numFmtId="0" fontId="0" fillId="0" borderId="2" xfId="0" applyBorder="1" applyAlignment="1">
      <alignment horizontal="center" vertical="center"/>
    </xf>
    <xf numFmtId="0" fontId="34" fillId="0" borderId="0" xfId="0" applyFont="1"/>
    <xf numFmtId="0" fontId="17" fillId="0" borderId="0" xfId="0" applyFont="1"/>
    <xf numFmtId="169" fontId="3" fillId="0" borderId="2" xfId="0" applyNumberFormat="1" applyFont="1" applyBorder="1"/>
    <xf numFmtId="165" fontId="25" fillId="0" borderId="11" xfId="0" applyNumberFormat="1" applyFont="1" applyBorder="1"/>
    <xf numFmtId="166" fontId="5" fillId="0" borderId="9" xfId="3" applyFont="1" applyBorder="1" applyAlignment="1">
      <alignment horizontal="left" vertical="center" wrapText="1"/>
    </xf>
    <xf numFmtId="166" fontId="14" fillId="0" borderId="8" xfId="3" applyFont="1" applyBorder="1" applyAlignment="1">
      <alignment horizontal="center" vertical="center" wrapText="1"/>
    </xf>
    <xf numFmtId="0" fontId="14" fillId="0" borderId="0" xfId="0" applyFont="1"/>
    <xf numFmtId="0" fontId="29" fillId="0" borderId="0" xfId="0" applyFont="1"/>
    <xf numFmtId="0" fontId="0" fillId="0" borderId="0" xfId="0" applyAlignment="1">
      <alignment horizontal="right"/>
    </xf>
    <xf numFmtId="0" fontId="39" fillId="0" borderId="0" xfId="0" applyFont="1" applyAlignment="1">
      <alignment horizontal="center"/>
    </xf>
    <xf numFmtId="165" fontId="40" fillId="0" borderId="0" xfId="0" applyNumberFormat="1" applyFont="1"/>
    <xf numFmtId="165" fontId="41" fillId="0" borderId="0" xfId="0" applyNumberFormat="1" applyFont="1"/>
    <xf numFmtId="164" fontId="0" fillId="0" borderId="0" xfId="0" applyNumberFormat="1"/>
    <xf numFmtId="164" fontId="42" fillId="5" borderId="4" xfId="1" applyNumberFormat="1" applyFont="1" applyFill="1" applyBorder="1" applyAlignment="1" applyProtection="1">
      <alignment horizontal="center" vertical="center" wrapText="1"/>
    </xf>
    <xf numFmtId="0" fontId="7" fillId="16" borderId="2" xfId="1" applyFont="1" applyFill="1" applyBorder="1" applyAlignment="1" applyProtection="1">
      <alignment horizontal="center" vertical="center" wrapText="1"/>
    </xf>
    <xf numFmtId="0" fontId="47" fillId="0" borderId="0" xfId="1" applyFont="1" applyBorder="1" applyProtection="1"/>
    <xf numFmtId="165" fontId="48" fillId="18" borderId="0" xfId="0" applyNumberFormat="1" applyFont="1" applyFill="1"/>
    <xf numFmtId="0" fontId="50" fillId="0" borderId="0" xfId="0" applyFont="1" applyAlignment="1">
      <alignment vertical="center"/>
    </xf>
    <xf numFmtId="0" fontId="51" fillId="0" borderId="0" xfId="0" applyFont="1" applyAlignment="1">
      <alignment horizontal="left" vertical="center" indent="5"/>
    </xf>
    <xf numFmtId="0" fontId="33" fillId="0" borderId="0" xfId="0" applyFont="1" applyAlignment="1">
      <alignment wrapText="1"/>
    </xf>
    <xf numFmtId="0" fontId="0" fillId="19" borderId="0" xfId="0" applyFill="1"/>
    <xf numFmtId="0" fontId="0" fillId="0" borderId="14" xfId="0" applyBorder="1" applyAlignment="1">
      <alignment wrapText="1"/>
    </xf>
    <xf numFmtId="0" fontId="0" fillId="0" borderId="14" xfId="0" applyBorder="1"/>
    <xf numFmtId="0" fontId="7" fillId="16" borderId="15" xfId="1" applyFont="1" applyFill="1" applyBorder="1" applyAlignment="1" applyProtection="1">
      <alignment horizontal="center" vertical="center" wrapText="1"/>
    </xf>
    <xf numFmtId="0" fontId="15" fillId="0" borderId="0" xfId="0" applyFont="1"/>
    <xf numFmtId="0" fontId="59" fillId="0" borderId="16" xfId="0" applyFont="1" applyBorder="1"/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3" fontId="0" fillId="0" borderId="16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5" fontId="0" fillId="20" borderId="16" xfId="0" applyNumberFormat="1" applyFill="1" applyBorder="1" applyAlignment="1">
      <alignment horizontal="center" vertical="center"/>
    </xf>
    <xf numFmtId="0" fontId="60" fillId="0" borderId="0" xfId="0" applyFont="1"/>
    <xf numFmtId="169" fontId="3" fillId="21" borderId="0" xfId="0" applyNumberFormat="1" applyFont="1" applyFill="1"/>
    <xf numFmtId="169" fontId="0" fillId="21" borderId="2" xfId="0" applyNumberFormat="1" applyFill="1" applyBorder="1" applyAlignment="1">
      <alignment horizontal="center" vertical="center"/>
    </xf>
    <xf numFmtId="165" fontId="25" fillId="21" borderId="0" xfId="0" applyNumberFormat="1" applyFont="1" applyFill="1"/>
    <xf numFmtId="44" fontId="2" fillId="0" borderId="0" xfId="0" applyNumberFormat="1" applyFont="1"/>
    <xf numFmtId="44" fontId="10" fillId="0" borderId="0" xfId="1" applyNumberFormat="1" applyFont="1" applyBorder="1" applyProtection="1"/>
    <xf numFmtId="0" fontId="0" fillId="0" borderId="16" xfId="0" applyBorder="1" applyAlignment="1">
      <alignment wrapText="1"/>
    </xf>
    <xf numFmtId="0" fontId="21" fillId="23" borderId="16" xfId="1" applyFont="1" applyFill="1" applyBorder="1" applyAlignment="1" applyProtection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0" fillId="4" borderId="16" xfId="1" applyFont="1" applyFill="1" applyBorder="1" applyAlignment="1" applyProtection="1">
      <alignment horizontal="left" vertical="center" wrapText="1"/>
    </xf>
    <xf numFmtId="0" fontId="0" fillId="0" borderId="16" xfId="1" applyFont="1" applyBorder="1" applyAlignment="1" applyProtection="1">
      <alignment horizontal="left" vertical="center" wrapText="1"/>
    </xf>
    <xf numFmtId="0" fontId="27" fillId="10" borderId="16" xfId="0" applyFont="1" applyFill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19" borderId="16" xfId="0" applyFont="1" applyFill="1" applyBorder="1" applyAlignment="1">
      <alignment horizontal="left" vertical="center" wrapText="1"/>
    </xf>
    <xf numFmtId="0" fontId="28" fillId="19" borderId="16" xfId="0" applyFont="1" applyFill="1" applyBorder="1" applyAlignment="1">
      <alignment horizontal="center" vertical="center" wrapText="1"/>
    </xf>
    <xf numFmtId="0" fontId="7" fillId="16" borderId="16" xfId="1" applyFont="1" applyFill="1" applyBorder="1" applyAlignment="1" applyProtection="1">
      <alignment horizontal="center" vertical="center" wrapText="1"/>
    </xf>
    <xf numFmtId="168" fontId="26" fillId="0" borderId="16" xfId="0" applyNumberFormat="1" applyFont="1" applyBorder="1" applyAlignment="1">
      <alignment horizontal="center" vertical="center" wrapText="1"/>
    </xf>
    <xf numFmtId="0" fontId="28" fillId="0" borderId="16" xfId="0" applyFont="1" applyBorder="1" applyAlignment="1">
      <alignment horizontal="left" vertical="center" wrapText="1"/>
    </xf>
    <xf numFmtId="0" fontId="29" fillId="0" borderId="16" xfId="0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 wrapText="1"/>
    </xf>
    <xf numFmtId="3" fontId="16" fillId="19" borderId="16" xfId="0" applyNumberFormat="1" applyFont="1" applyFill="1" applyBorder="1" applyAlignment="1">
      <alignment horizontal="center" vertical="center" wrapText="1"/>
    </xf>
    <xf numFmtId="0" fontId="18" fillId="0" borderId="16" xfId="0" applyFont="1" applyBorder="1" applyAlignment="1">
      <alignment vertical="center"/>
    </xf>
    <xf numFmtId="0" fontId="32" fillId="0" borderId="16" xfId="0" applyFont="1" applyBorder="1" applyAlignment="1">
      <alignment vertical="center"/>
    </xf>
    <xf numFmtId="165" fontId="31" fillId="0" borderId="16" xfId="0" applyNumberFormat="1" applyFont="1" applyBorder="1" applyAlignment="1">
      <alignment horizontal="right" vertical="center" wrapText="1"/>
    </xf>
    <xf numFmtId="165" fontId="2" fillId="0" borderId="16" xfId="0" applyNumberFormat="1" applyFont="1" applyBorder="1"/>
    <xf numFmtId="4" fontId="37" fillId="11" borderId="16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center" vertical="center"/>
    </xf>
    <xf numFmtId="3" fontId="29" fillId="0" borderId="0" xfId="0" applyNumberFormat="1" applyFont="1" applyAlignment="1">
      <alignment horizontal="center" vertical="center"/>
    </xf>
    <xf numFmtId="165" fontId="16" fillId="0" borderId="0" xfId="0" applyNumberFormat="1" applyFont="1" applyAlignment="1">
      <alignment horizontal="right" vertical="center" wrapText="1"/>
    </xf>
    <xf numFmtId="168" fontId="26" fillId="11" borderId="16" xfId="0" applyNumberFormat="1" applyFont="1" applyFill="1" applyBorder="1" applyAlignment="1">
      <alignment horizontal="center" vertical="center" wrapText="1"/>
    </xf>
    <xf numFmtId="0" fontId="27" fillId="10" borderId="18" xfId="0" applyFont="1" applyFill="1" applyBorder="1" applyAlignment="1">
      <alignment horizontal="center" vertical="center" wrapText="1"/>
    </xf>
    <xf numFmtId="0" fontId="7" fillId="16" borderId="18" xfId="1" applyFont="1" applyFill="1" applyBorder="1" applyAlignment="1" applyProtection="1">
      <alignment horizontal="center" vertical="center" wrapText="1"/>
    </xf>
    <xf numFmtId="165" fontId="31" fillId="0" borderId="18" xfId="0" applyNumberFormat="1" applyFont="1" applyBorder="1" applyAlignment="1">
      <alignment horizontal="right" vertical="center" wrapText="1"/>
    </xf>
    <xf numFmtId="165" fontId="31" fillId="0" borderId="0" xfId="0" applyNumberFormat="1" applyFont="1" applyAlignment="1">
      <alignment horizontal="right" vertical="center" wrapText="1"/>
    </xf>
    <xf numFmtId="0" fontId="0" fillId="0" borderId="16" xfId="0" applyBorder="1"/>
    <xf numFmtId="165" fontId="49" fillId="21" borderId="16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168" fontId="28" fillId="0" borderId="16" xfId="0" applyNumberFormat="1" applyFont="1" applyBorder="1" applyAlignment="1">
      <alignment horizontal="center" vertical="center" wrapText="1"/>
    </xf>
    <xf numFmtId="3" fontId="29" fillId="0" borderId="16" xfId="0" applyNumberFormat="1" applyFont="1" applyBorder="1" applyAlignment="1">
      <alignment horizontal="center" vertical="center"/>
    </xf>
    <xf numFmtId="165" fontId="16" fillId="0" borderId="16" xfId="0" applyNumberFormat="1" applyFont="1" applyBorder="1" applyAlignment="1">
      <alignment horizontal="right" vertical="center" wrapText="1"/>
    </xf>
    <xf numFmtId="3" fontId="16" fillId="0" borderId="16" xfId="0" applyNumberFormat="1" applyFont="1" applyBorder="1" applyAlignment="1">
      <alignment horizontal="center" vertical="center" wrapText="1"/>
    </xf>
    <xf numFmtId="166" fontId="14" fillId="7" borderId="8" xfId="3" applyFont="1" applyFill="1" applyBorder="1" applyAlignment="1">
      <alignment horizontal="center" vertical="center" wrapText="1"/>
    </xf>
    <xf numFmtId="166" fontId="21" fillId="8" borderId="8" xfId="3" applyFont="1" applyFill="1" applyBorder="1" applyAlignment="1">
      <alignment horizontal="center" vertical="center" wrapText="1"/>
    </xf>
    <xf numFmtId="166" fontId="22" fillId="9" borderId="8" xfId="3" applyFont="1" applyFill="1" applyBorder="1" applyAlignment="1">
      <alignment horizontal="center" vertical="center" wrapText="1"/>
    </xf>
    <xf numFmtId="166" fontId="13" fillId="9" borderId="8" xfId="3" applyFont="1" applyFill="1" applyBorder="1" applyAlignment="1">
      <alignment horizontal="left" vertical="center" wrapText="1"/>
    </xf>
    <xf numFmtId="166" fontId="13" fillId="0" borderId="8" xfId="3" applyFont="1" applyBorder="1" applyAlignment="1">
      <alignment horizontal="center" vertical="center" wrapText="1"/>
    </xf>
    <xf numFmtId="166" fontId="21" fillId="9" borderId="8" xfId="3" applyFont="1" applyFill="1" applyBorder="1" applyAlignment="1">
      <alignment horizontal="center" vertical="center" wrapText="1"/>
    </xf>
    <xf numFmtId="0" fontId="7" fillId="16" borderId="8" xfId="1" applyFont="1" applyFill="1" applyBorder="1" applyAlignment="1" applyProtection="1">
      <alignment horizontal="center" vertical="center" wrapText="1"/>
    </xf>
    <xf numFmtId="165" fontId="21" fillId="9" borderId="8" xfId="3" applyNumberFormat="1" applyFont="1" applyFill="1" applyBorder="1" applyAlignment="1">
      <alignment horizontal="center" vertical="center" wrapText="1"/>
    </xf>
    <xf numFmtId="166" fontId="13" fillId="9" borderId="8" xfId="3" applyFont="1" applyFill="1" applyBorder="1" applyAlignment="1">
      <alignment vertical="center" wrapText="1"/>
    </xf>
    <xf numFmtId="165" fontId="14" fillId="0" borderId="8" xfId="3" applyNumberFormat="1" applyFont="1" applyBorder="1" applyAlignment="1">
      <alignment horizontal="center" vertical="center" wrapText="1"/>
    </xf>
    <xf numFmtId="0" fontId="25" fillId="0" borderId="16" xfId="0" applyFont="1" applyBorder="1"/>
    <xf numFmtId="4" fontId="0" fillId="0" borderId="16" xfId="0" applyNumberFormat="1" applyBorder="1" applyAlignment="1">
      <alignment horizontal="center" vertical="center"/>
    </xf>
    <xf numFmtId="165" fontId="7" fillId="22" borderId="16" xfId="1" applyNumberFormat="1" applyFont="1" applyFill="1" applyBorder="1" applyAlignment="1" applyProtection="1">
      <alignment horizontal="center" vertical="center" wrapText="1"/>
    </xf>
    <xf numFmtId="165" fontId="25" fillId="21" borderId="3" xfId="0" applyNumberFormat="1" applyFont="1" applyFill="1" applyBorder="1"/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169" fontId="0" fillId="0" borderId="15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/>
    </xf>
    <xf numFmtId="0" fontId="7" fillId="16" borderId="14" xfId="1" applyFont="1" applyFill="1" applyBorder="1" applyAlignment="1" applyProtection="1">
      <alignment horizontal="center" vertical="center" wrapText="1"/>
    </xf>
    <xf numFmtId="165" fontId="0" fillId="0" borderId="14" xfId="0" applyNumberFormat="1" applyBorder="1" applyAlignment="1">
      <alignment horizontal="center" vertical="center"/>
    </xf>
    <xf numFmtId="165" fontId="49" fillId="0" borderId="14" xfId="0" applyNumberFormat="1" applyFont="1" applyBorder="1" applyAlignment="1">
      <alignment horizontal="center" vertical="center"/>
    </xf>
    <xf numFmtId="0" fontId="6" fillId="0" borderId="19" xfId="1" applyFont="1" applyBorder="1" applyAlignment="1" applyProtection="1">
      <alignment horizontal="center" vertical="center" wrapText="1"/>
    </xf>
    <xf numFmtId="0" fontId="6" fillId="2" borderId="19" xfId="1" applyFont="1" applyFill="1" applyBorder="1" applyAlignment="1" applyProtection="1">
      <alignment horizontal="center" vertical="center" wrapText="1"/>
    </xf>
    <xf numFmtId="0" fontId="7" fillId="3" borderId="19" xfId="1" applyFont="1" applyFill="1" applyBorder="1" applyAlignment="1" applyProtection="1">
      <alignment horizontal="center" vertical="center" wrapText="1"/>
    </xf>
    <xf numFmtId="0" fontId="8" fillId="4" borderId="19" xfId="1" applyFont="1" applyFill="1" applyBorder="1" applyAlignment="1" applyProtection="1">
      <alignment horizontal="center" vertical="center" wrapText="1"/>
    </xf>
    <xf numFmtId="0" fontId="0" fillId="4" borderId="19" xfId="1" applyFont="1" applyFill="1" applyBorder="1" applyAlignment="1" applyProtection="1">
      <alignment horizontal="left" vertical="center" wrapText="1"/>
    </xf>
    <xf numFmtId="0" fontId="0" fillId="0" borderId="19" xfId="1" applyFont="1" applyBorder="1" applyAlignment="1" applyProtection="1">
      <alignment horizontal="center" vertical="center" wrapText="1"/>
    </xf>
    <xf numFmtId="0" fontId="7" fillId="4" borderId="19" xfId="1" applyFont="1" applyFill="1" applyBorder="1" applyAlignment="1" applyProtection="1">
      <alignment horizontal="center" vertical="center" wrapText="1"/>
    </xf>
    <xf numFmtId="0" fontId="7" fillId="0" borderId="19" xfId="1" applyFont="1" applyBorder="1" applyAlignment="1" applyProtection="1">
      <alignment horizontal="center" vertical="center" wrapText="1"/>
    </xf>
    <xf numFmtId="0" fontId="7" fillId="16" borderId="19" xfId="1" applyFont="1" applyFill="1" applyBorder="1" applyAlignment="1" applyProtection="1">
      <alignment horizontal="center" vertical="center" wrapText="1"/>
    </xf>
    <xf numFmtId="165" fontId="7" fillId="4" borderId="19" xfId="1" applyNumberFormat="1" applyFont="1" applyFill="1" applyBorder="1" applyAlignment="1" applyProtection="1">
      <alignment horizontal="center" vertical="center" wrapText="1"/>
    </xf>
    <xf numFmtId="0" fontId="0" fillId="17" borderId="19" xfId="1" applyFont="1" applyFill="1" applyBorder="1" applyAlignment="1" applyProtection="1">
      <alignment horizontal="center" vertical="center" wrapText="1"/>
    </xf>
    <xf numFmtId="0" fontId="0" fillId="0" borderId="19" xfId="1" applyFont="1" applyBorder="1" applyAlignment="1" applyProtection="1">
      <alignment horizontal="left" vertical="center" wrapText="1"/>
    </xf>
    <xf numFmtId="164" fontId="42" fillId="5" borderId="19" xfId="1" applyNumberFormat="1" applyFont="1" applyFill="1" applyBorder="1" applyAlignment="1" applyProtection="1">
      <alignment horizontal="center" vertical="center" wrapText="1"/>
    </xf>
    <xf numFmtId="164" fontId="44" fillId="14" borderId="19" xfId="1" applyNumberFormat="1" applyFont="1" applyFill="1" applyBorder="1" applyAlignment="1" applyProtection="1">
      <alignment horizontal="center" vertical="center" wrapText="1"/>
    </xf>
    <xf numFmtId="0" fontId="21" fillId="23" borderId="19" xfId="1" applyFont="1" applyFill="1" applyBorder="1" applyAlignment="1" applyProtection="1">
      <alignment horizontal="center" vertical="center"/>
    </xf>
    <xf numFmtId="0" fontId="61" fillId="4" borderId="19" xfId="1" applyFont="1" applyFill="1" applyBorder="1" applyAlignment="1" applyProtection="1">
      <alignment horizontal="center" vertical="center" wrapText="1"/>
    </xf>
    <xf numFmtId="0" fontId="62" fillId="4" borderId="19" xfId="1" applyFont="1" applyFill="1" applyBorder="1" applyAlignment="1" applyProtection="1">
      <alignment horizontal="left" vertical="center" wrapText="1"/>
    </xf>
    <xf numFmtId="0" fontId="62" fillId="0" borderId="19" xfId="1" applyFont="1" applyBorder="1" applyAlignment="1" applyProtection="1">
      <alignment horizontal="center" vertical="center" wrapText="1"/>
    </xf>
    <xf numFmtId="0" fontId="63" fillId="4" borderId="19" xfId="1" applyFont="1" applyFill="1" applyBorder="1" applyAlignment="1" applyProtection="1">
      <alignment horizontal="center" vertical="center" wrapText="1"/>
    </xf>
    <xf numFmtId="0" fontId="63" fillId="23" borderId="19" xfId="1" applyFont="1" applyFill="1" applyBorder="1" applyAlignment="1" applyProtection="1">
      <alignment horizontal="center" vertical="center"/>
    </xf>
    <xf numFmtId="165" fontId="63" fillId="4" borderId="19" xfId="1" applyNumberFormat="1" applyFont="1" applyFill="1" applyBorder="1" applyAlignment="1" applyProtection="1">
      <alignment horizontal="center" vertical="center" wrapText="1"/>
    </xf>
    <xf numFmtId="164" fontId="44" fillId="13" borderId="19" xfId="1" applyNumberFormat="1" applyFont="1" applyFill="1" applyBorder="1" applyAlignment="1" applyProtection="1">
      <alignment horizontal="center" vertical="center" wrapText="1"/>
    </xf>
    <xf numFmtId="164" fontId="44" fillId="15" borderId="19" xfId="1" applyNumberFormat="1" applyFont="1" applyFill="1" applyBorder="1" applyAlignment="1" applyProtection="1">
      <alignment horizontal="center" vertical="center" wrapText="1"/>
    </xf>
    <xf numFmtId="164" fontId="43" fillId="13" borderId="19" xfId="1" applyNumberFormat="1" applyFont="1" applyFill="1" applyBorder="1" applyAlignment="1" applyProtection="1">
      <alignment horizontal="center" vertical="center" wrapText="1"/>
    </xf>
    <xf numFmtId="0" fontId="4" fillId="0" borderId="19" xfId="1" applyBorder="1" applyProtection="1"/>
    <xf numFmtId="0" fontId="6" fillId="4" borderId="19" xfId="1" applyFont="1" applyFill="1" applyBorder="1" applyAlignment="1" applyProtection="1">
      <alignment horizontal="center" vertical="center" wrapText="1"/>
    </xf>
    <xf numFmtId="0" fontId="4" fillId="0" borderId="19" xfId="1" applyBorder="1" applyAlignment="1" applyProtection="1">
      <alignment horizontal="center"/>
    </xf>
    <xf numFmtId="164" fontId="45" fillId="6" borderId="19" xfId="1" applyNumberFormat="1" applyFont="1" applyFill="1" applyBorder="1" applyProtection="1"/>
    <xf numFmtId="0" fontId="15" fillId="0" borderId="19" xfId="1" applyFont="1" applyBorder="1" applyAlignment="1" applyProtection="1">
      <alignment horizontal="center" vertical="center" wrapText="1"/>
    </xf>
    <xf numFmtId="0" fontId="62" fillId="0" borderId="16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62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62" fillId="0" borderId="8" xfId="0" applyFont="1" applyBorder="1" applyAlignment="1">
      <alignment horizontal="center" vertical="center" wrapText="1"/>
    </xf>
    <xf numFmtId="166" fontId="15" fillId="0" borderId="8" xfId="3" applyFont="1" applyBorder="1" applyAlignment="1">
      <alignment horizontal="center" vertical="center" wrapText="1"/>
    </xf>
    <xf numFmtId="0" fontId="62" fillId="0" borderId="14" xfId="0" applyFont="1" applyBorder="1" applyAlignment="1">
      <alignment horizontal="center" vertical="center" wrapText="1"/>
    </xf>
    <xf numFmtId="0" fontId="66" fillId="0" borderId="0" xfId="1" applyFont="1" applyBorder="1" applyProtection="1"/>
    <xf numFmtId="0" fontId="64" fillId="0" borderId="0" xfId="0" applyFont="1"/>
    <xf numFmtId="0" fontId="67" fillId="0" borderId="0" xfId="0" applyFont="1"/>
    <xf numFmtId="0" fontId="68" fillId="0" borderId="0" xfId="0" applyFont="1"/>
    <xf numFmtId="3" fontId="69" fillId="0" borderId="20" xfId="0" applyNumberFormat="1" applyFont="1" applyBorder="1" applyAlignment="1">
      <alignment horizontal="center" vertical="center"/>
    </xf>
    <xf numFmtId="0" fontId="70" fillId="0" borderId="0" xfId="0" applyFont="1"/>
    <xf numFmtId="0" fontId="63" fillId="0" borderId="20" xfId="1" applyFont="1" applyBorder="1" applyAlignment="1" applyProtection="1">
      <alignment horizontal="center" vertical="center" wrapText="1"/>
    </xf>
    <xf numFmtId="0" fontId="15" fillId="0" borderId="20" xfId="1" applyFont="1" applyBorder="1" applyAlignment="1" applyProtection="1">
      <alignment horizontal="center" vertical="center" wrapText="1"/>
    </xf>
    <xf numFmtId="0" fontId="7" fillId="0" borderId="20" xfId="1" applyFont="1" applyBorder="1" applyAlignment="1" applyProtection="1">
      <alignment horizontal="center" vertical="center" wrapText="1"/>
    </xf>
    <xf numFmtId="0" fontId="6" fillId="0" borderId="20" xfId="1" applyFont="1" applyBorder="1" applyAlignment="1" applyProtection="1">
      <alignment horizontal="center" vertical="center" wrapText="1"/>
    </xf>
    <xf numFmtId="0" fontId="0" fillId="4" borderId="0" xfId="0" applyFill="1"/>
    <xf numFmtId="0" fontId="0" fillId="4" borderId="19" xfId="1" applyFont="1" applyFill="1" applyBorder="1" applyAlignment="1" applyProtection="1">
      <alignment horizontal="left" vertical="center" wrapText="1"/>
    </xf>
    <xf numFmtId="0" fontId="0" fillId="0" borderId="19" xfId="0" applyBorder="1"/>
    <xf numFmtId="164" fontId="46" fillId="0" borderId="0" xfId="0" applyNumberFormat="1" applyFont="1" applyAlignment="1">
      <alignment horizontal="center"/>
    </xf>
    <xf numFmtId="0" fontId="0" fillId="2" borderId="19" xfId="0" applyFill="1" applyBorder="1"/>
    <xf numFmtId="0" fontId="54" fillId="0" borderId="0" xfId="1" applyFont="1" applyBorder="1" applyAlignment="1" applyProtection="1">
      <alignment horizontal="right"/>
    </xf>
    <xf numFmtId="0" fontId="0" fillId="0" borderId="0" xfId="0" applyAlignment="1">
      <alignment horizontal="center"/>
    </xf>
    <xf numFmtId="0" fontId="53" fillId="0" borderId="0" xfId="0" applyFont="1" applyAlignment="1">
      <alignment horizontal="center"/>
    </xf>
    <xf numFmtId="0" fontId="33" fillId="0" borderId="0" xfId="0" applyFont="1" applyAlignment="1">
      <alignment horizontal="center" wrapText="1"/>
    </xf>
    <xf numFmtId="0" fontId="12" fillId="0" borderId="0" xfId="1" applyFont="1" applyBorder="1" applyAlignment="1" applyProtection="1">
      <alignment horizontal="left" vertical="center" wrapText="1"/>
    </xf>
    <xf numFmtId="0" fontId="55" fillId="0" borderId="0" xfId="0" applyFont="1" applyAlignment="1">
      <alignment horizontal="right"/>
    </xf>
    <xf numFmtId="0" fontId="25" fillId="0" borderId="7" xfId="0" applyFont="1" applyBorder="1" applyAlignment="1">
      <alignment horizontal="right" vertical="center"/>
    </xf>
    <xf numFmtId="166" fontId="56" fillId="0" borderId="0" xfId="3" applyFont="1" applyBorder="1" applyAlignment="1">
      <alignment horizontal="left" vertical="top" wrapText="1"/>
    </xf>
    <xf numFmtId="0" fontId="25" fillId="0" borderId="6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169" fontId="34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 vertical="center"/>
    </xf>
    <xf numFmtId="0" fontId="57" fillId="0" borderId="0" xfId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5" fillId="0" borderId="0" xfId="0" applyFont="1" applyAlignment="1">
      <alignment horizontal="right" vertical="center"/>
    </xf>
    <xf numFmtId="166" fontId="56" fillId="0" borderId="0" xfId="3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12" xfId="0" applyFont="1" applyBorder="1" applyAlignment="1">
      <alignment horizontal="right" vertical="center"/>
    </xf>
    <xf numFmtId="165" fontId="41" fillId="0" borderId="0" xfId="0" applyNumberFormat="1" applyFont="1" applyAlignment="1">
      <alignment horizontal="center"/>
    </xf>
    <xf numFmtId="0" fontId="0" fillId="7" borderId="8" xfId="0" applyFill="1" applyBorder="1"/>
    <xf numFmtId="166" fontId="13" fillId="0" borderId="8" xfId="3" applyFont="1" applyBorder="1" applyAlignment="1">
      <alignment horizontal="center" vertical="center" wrapText="1"/>
    </xf>
    <xf numFmtId="0" fontId="0" fillId="0" borderId="8" xfId="0" applyBorder="1"/>
    <xf numFmtId="166" fontId="56" fillId="0" borderId="9" xfId="3" applyFont="1" applyBorder="1" applyAlignment="1">
      <alignment horizontal="left" vertical="center" wrapText="1"/>
    </xf>
    <xf numFmtId="3" fontId="29" fillId="0" borderId="16" xfId="0" applyNumberFormat="1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6" xfId="0" applyBorder="1" applyAlignment="1">
      <alignment vertical="center"/>
    </xf>
    <xf numFmtId="0" fontId="15" fillId="12" borderId="16" xfId="0" applyFont="1" applyFill="1" applyBorder="1" applyAlignment="1">
      <alignment horizontal="center" vertical="center" wrapText="1"/>
    </xf>
    <xf numFmtId="0" fontId="15" fillId="12" borderId="18" xfId="0" applyFont="1" applyFill="1" applyBorder="1" applyAlignment="1">
      <alignment horizontal="center" vertical="center" wrapText="1"/>
    </xf>
    <xf numFmtId="165" fontId="38" fillId="0" borderId="0" xfId="0" applyNumberFormat="1" applyFont="1" applyAlignment="1">
      <alignment horizontal="center"/>
    </xf>
    <xf numFmtId="0" fontId="36" fillId="11" borderId="16" xfId="0" applyFont="1" applyFill="1" applyBorder="1" applyAlignment="1">
      <alignment horizontal="right" vertical="center"/>
    </xf>
    <xf numFmtId="0" fontId="36" fillId="11" borderId="18" xfId="0" applyFont="1" applyFill="1" applyBorder="1" applyAlignment="1">
      <alignment horizontal="right" vertical="center"/>
    </xf>
    <xf numFmtId="3" fontId="29" fillId="0" borderId="16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/>
    </xf>
    <xf numFmtId="0" fontId="58" fillId="0" borderId="0" xfId="0" applyFont="1" applyAlignment="1">
      <alignment horizontal="center" wrapText="1"/>
    </xf>
    <xf numFmtId="166" fontId="56" fillId="19" borderId="0" xfId="3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wrapText="1"/>
    </xf>
    <xf numFmtId="0" fontId="25" fillId="0" borderId="17" xfId="0" applyFont="1" applyBorder="1" applyAlignment="1">
      <alignment horizontal="right" vertical="center"/>
    </xf>
  </cellXfs>
  <cellStyles count="8">
    <cellStyle name="Excel Built-in Normal" xfId="1" xr:uid="{00000000-0005-0000-0000-000000000000}"/>
    <cellStyle name="Excel Built-in Normal 2" xfId="3" xr:uid="{00000000-0005-0000-0000-000001000000}"/>
    <cellStyle name="Heading" xfId="4" xr:uid="{00000000-0005-0000-0000-000002000000}"/>
    <cellStyle name="Heading1" xfId="5" xr:uid="{00000000-0005-0000-0000-000003000000}"/>
    <cellStyle name="Normalny" xfId="0" builtinId="0"/>
    <cellStyle name="Normalny 2" xfId="2" xr:uid="{00000000-0005-0000-0000-000005000000}"/>
    <cellStyle name="Result" xfId="6" xr:uid="{00000000-0005-0000-0000-000006000000}"/>
    <cellStyle name="Result2" xfId="7" xr:uid="{00000000-0005-0000-0000-000007000000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ulka\AppData\Local\Microsoft\Windows\INetCache\Content.Outlook\62J5NZLW\Kopia%20pliku%20Za&#322;&#261;cznik%20nr%204%20%20%20%20do%20Wniosku%20Zakupowego%20%20Formularz%20ofertowy%20ju&#380;%20dodane%20+%20DO%20UZUPE&#321;NIENIA%20Cz&#281;&#347;&#263;%2010%20i%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z 1"/>
      <sheetName val="Cz 2"/>
      <sheetName val="Cz 3"/>
      <sheetName val="Cz 4"/>
      <sheetName val="Cz 5"/>
      <sheetName val="Cz 6"/>
      <sheetName val="Cz 7"/>
      <sheetName val="Cz 8"/>
      <sheetName val="Cz 9"/>
      <sheetName val="Cz 10. Zad.1"/>
      <sheetName val="Cz 10"/>
      <sheetName val="Cz 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17">
          <cell r="B17" t="str">
            <v>UM 3x4A-ILS</v>
          </cell>
        </row>
        <row r="18">
          <cell r="B18" t="str">
            <v>LSM2003-24</v>
          </cell>
        </row>
        <row r="19">
          <cell r="B19" t="str">
            <v>LSM2003-230</v>
          </cell>
        </row>
        <row r="20">
          <cell r="B20" t="str">
            <v>ADR20-ILS</v>
          </cell>
        </row>
        <row r="21">
          <cell r="B21" t="str">
            <v>EVG-1L-ILS-R lub E</v>
          </cell>
        </row>
        <row r="22">
          <cell r="B22" t="str">
            <v>3U-extern</v>
          </cell>
        </row>
        <row r="23">
          <cell r="B23" t="str">
            <v>Ładowarka LBGA</v>
          </cell>
        </row>
        <row r="24">
          <cell r="B24" t="str">
            <v>Moduł sterownika CUE</v>
          </cell>
        </row>
        <row r="25">
          <cell r="B25" t="str">
            <v>Extra wyjście na UM-E</v>
          </cell>
        </row>
        <row r="26">
          <cell r="B26" t="str">
            <v>Baterie</v>
          </cell>
        </row>
      </sheetData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IU78"/>
  <sheetViews>
    <sheetView tabSelected="1" topLeftCell="A7" zoomScaleNormal="100" workbookViewId="0">
      <selection activeCell="J17" sqref="J17:J26"/>
    </sheetView>
  </sheetViews>
  <sheetFormatPr defaultColWidth="9.28515625" defaultRowHeight="15" x14ac:dyDescent="0.25"/>
  <cols>
    <col min="1" max="1" width="5.28515625" style="1" customWidth="1"/>
    <col min="2" max="2" width="94" style="1" customWidth="1"/>
    <col min="3" max="3" width="17.42578125" style="1" customWidth="1"/>
    <col min="4" max="4" width="12" style="1" customWidth="1"/>
    <col min="5" max="5" width="17.28515625" style="1" customWidth="1"/>
    <col min="6" max="6" width="21.28515625" style="1" customWidth="1"/>
    <col min="7" max="8" width="32.28515625" style="1" customWidth="1"/>
    <col min="9" max="9" width="20.7109375" style="1" customWidth="1"/>
    <col min="10" max="255" width="9.28515625" style="1"/>
    <col min="256" max="256" width="5.28515625" style="1" customWidth="1"/>
    <col min="257" max="257" width="94" style="1" customWidth="1"/>
    <col min="258" max="258" width="17.42578125" style="1" customWidth="1"/>
    <col min="259" max="259" width="12" style="1" customWidth="1"/>
    <col min="260" max="260" width="13.5703125" style="1" customWidth="1"/>
    <col min="261" max="261" width="15.140625" style="1" customWidth="1"/>
    <col min="262" max="263" width="32.28515625" style="1" customWidth="1"/>
    <col min="264" max="264" width="9.28515625" style="1"/>
    <col min="265" max="265" width="20.7109375" style="1" customWidth="1"/>
    <col min="266" max="511" width="9.28515625" style="1"/>
    <col min="512" max="512" width="5.28515625" style="1" customWidth="1"/>
    <col min="513" max="513" width="94" style="1" customWidth="1"/>
    <col min="514" max="514" width="17.42578125" style="1" customWidth="1"/>
    <col min="515" max="515" width="12" style="1" customWidth="1"/>
    <col min="516" max="516" width="13.5703125" style="1" customWidth="1"/>
    <col min="517" max="517" width="15.140625" style="1" customWidth="1"/>
    <col min="518" max="519" width="32.28515625" style="1" customWidth="1"/>
    <col min="520" max="520" width="9.28515625" style="1"/>
    <col min="521" max="521" width="20.7109375" style="1" customWidth="1"/>
    <col min="522" max="767" width="9.28515625" style="1"/>
    <col min="768" max="768" width="5.28515625" style="1" customWidth="1"/>
    <col min="769" max="769" width="94" style="1" customWidth="1"/>
    <col min="770" max="770" width="17.42578125" style="1" customWidth="1"/>
    <col min="771" max="771" width="12" style="1" customWidth="1"/>
    <col min="772" max="772" width="13.5703125" style="1" customWidth="1"/>
    <col min="773" max="773" width="15.140625" style="1" customWidth="1"/>
    <col min="774" max="775" width="32.28515625" style="1" customWidth="1"/>
    <col min="776" max="776" width="9.28515625" style="1"/>
    <col min="777" max="777" width="20.7109375" style="1" customWidth="1"/>
    <col min="778" max="1023" width="9.28515625" style="1"/>
    <col min="1024" max="1024" width="5.28515625" style="1" customWidth="1"/>
    <col min="1025" max="1025" width="94" style="1" customWidth="1"/>
    <col min="1026" max="1026" width="17.42578125" style="1" customWidth="1"/>
    <col min="1027" max="1027" width="12" style="1" customWidth="1"/>
    <col min="1028" max="1028" width="13.5703125" style="1" customWidth="1"/>
    <col min="1029" max="1029" width="15.140625" style="1" customWidth="1"/>
    <col min="1030" max="1031" width="32.28515625" style="1" customWidth="1"/>
    <col min="1032" max="1032" width="9.28515625" style="1"/>
    <col min="1033" max="1033" width="20.7109375" style="1" customWidth="1"/>
    <col min="1034" max="1279" width="9.28515625" style="1"/>
    <col min="1280" max="1280" width="5.28515625" style="1" customWidth="1"/>
    <col min="1281" max="1281" width="94" style="1" customWidth="1"/>
    <col min="1282" max="1282" width="17.42578125" style="1" customWidth="1"/>
    <col min="1283" max="1283" width="12" style="1" customWidth="1"/>
    <col min="1284" max="1284" width="13.5703125" style="1" customWidth="1"/>
    <col min="1285" max="1285" width="15.140625" style="1" customWidth="1"/>
    <col min="1286" max="1287" width="32.28515625" style="1" customWidth="1"/>
    <col min="1288" max="1288" width="9.28515625" style="1"/>
    <col min="1289" max="1289" width="20.7109375" style="1" customWidth="1"/>
    <col min="1290" max="1535" width="9.28515625" style="1"/>
    <col min="1536" max="1536" width="5.28515625" style="1" customWidth="1"/>
    <col min="1537" max="1537" width="94" style="1" customWidth="1"/>
    <col min="1538" max="1538" width="17.42578125" style="1" customWidth="1"/>
    <col min="1539" max="1539" width="12" style="1" customWidth="1"/>
    <col min="1540" max="1540" width="13.5703125" style="1" customWidth="1"/>
    <col min="1541" max="1541" width="15.140625" style="1" customWidth="1"/>
    <col min="1542" max="1543" width="32.28515625" style="1" customWidth="1"/>
    <col min="1544" max="1544" width="9.28515625" style="1"/>
    <col min="1545" max="1545" width="20.7109375" style="1" customWidth="1"/>
    <col min="1546" max="1791" width="9.28515625" style="1"/>
    <col min="1792" max="1792" width="5.28515625" style="1" customWidth="1"/>
    <col min="1793" max="1793" width="94" style="1" customWidth="1"/>
    <col min="1794" max="1794" width="17.42578125" style="1" customWidth="1"/>
    <col min="1795" max="1795" width="12" style="1" customWidth="1"/>
    <col min="1796" max="1796" width="13.5703125" style="1" customWidth="1"/>
    <col min="1797" max="1797" width="15.140625" style="1" customWidth="1"/>
    <col min="1798" max="1799" width="32.28515625" style="1" customWidth="1"/>
    <col min="1800" max="1800" width="9.28515625" style="1"/>
    <col min="1801" max="1801" width="20.7109375" style="1" customWidth="1"/>
    <col min="1802" max="2047" width="9.28515625" style="1"/>
    <col min="2048" max="2048" width="5.28515625" style="1" customWidth="1"/>
    <col min="2049" max="2049" width="94" style="1" customWidth="1"/>
    <col min="2050" max="2050" width="17.42578125" style="1" customWidth="1"/>
    <col min="2051" max="2051" width="12" style="1" customWidth="1"/>
    <col min="2052" max="2052" width="13.5703125" style="1" customWidth="1"/>
    <col min="2053" max="2053" width="15.140625" style="1" customWidth="1"/>
    <col min="2054" max="2055" width="32.28515625" style="1" customWidth="1"/>
    <col min="2056" max="2056" width="9.28515625" style="1"/>
    <col min="2057" max="2057" width="20.7109375" style="1" customWidth="1"/>
    <col min="2058" max="2303" width="9.28515625" style="1"/>
    <col min="2304" max="2304" width="5.28515625" style="1" customWidth="1"/>
    <col min="2305" max="2305" width="94" style="1" customWidth="1"/>
    <col min="2306" max="2306" width="17.42578125" style="1" customWidth="1"/>
    <col min="2307" max="2307" width="12" style="1" customWidth="1"/>
    <col min="2308" max="2308" width="13.5703125" style="1" customWidth="1"/>
    <col min="2309" max="2309" width="15.140625" style="1" customWidth="1"/>
    <col min="2310" max="2311" width="32.28515625" style="1" customWidth="1"/>
    <col min="2312" max="2312" width="9.28515625" style="1"/>
    <col min="2313" max="2313" width="20.7109375" style="1" customWidth="1"/>
    <col min="2314" max="2559" width="9.28515625" style="1"/>
    <col min="2560" max="2560" width="5.28515625" style="1" customWidth="1"/>
    <col min="2561" max="2561" width="94" style="1" customWidth="1"/>
    <col min="2562" max="2562" width="17.42578125" style="1" customWidth="1"/>
    <col min="2563" max="2563" width="12" style="1" customWidth="1"/>
    <col min="2564" max="2564" width="13.5703125" style="1" customWidth="1"/>
    <col min="2565" max="2565" width="15.140625" style="1" customWidth="1"/>
    <col min="2566" max="2567" width="32.28515625" style="1" customWidth="1"/>
    <col min="2568" max="2568" width="9.28515625" style="1"/>
    <col min="2569" max="2569" width="20.7109375" style="1" customWidth="1"/>
    <col min="2570" max="2815" width="9.28515625" style="1"/>
    <col min="2816" max="2816" width="5.28515625" style="1" customWidth="1"/>
    <col min="2817" max="2817" width="94" style="1" customWidth="1"/>
    <col min="2818" max="2818" width="17.42578125" style="1" customWidth="1"/>
    <col min="2819" max="2819" width="12" style="1" customWidth="1"/>
    <col min="2820" max="2820" width="13.5703125" style="1" customWidth="1"/>
    <col min="2821" max="2821" width="15.140625" style="1" customWidth="1"/>
    <col min="2822" max="2823" width="32.28515625" style="1" customWidth="1"/>
    <col min="2824" max="2824" width="9.28515625" style="1"/>
    <col min="2825" max="2825" width="20.7109375" style="1" customWidth="1"/>
    <col min="2826" max="3071" width="9.28515625" style="1"/>
    <col min="3072" max="3072" width="5.28515625" style="1" customWidth="1"/>
    <col min="3073" max="3073" width="94" style="1" customWidth="1"/>
    <col min="3074" max="3074" width="17.42578125" style="1" customWidth="1"/>
    <col min="3075" max="3075" width="12" style="1" customWidth="1"/>
    <col min="3076" max="3076" width="13.5703125" style="1" customWidth="1"/>
    <col min="3077" max="3077" width="15.140625" style="1" customWidth="1"/>
    <col min="3078" max="3079" width="32.28515625" style="1" customWidth="1"/>
    <col min="3080" max="3080" width="9.28515625" style="1"/>
    <col min="3081" max="3081" width="20.7109375" style="1" customWidth="1"/>
    <col min="3082" max="3327" width="9.28515625" style="1"/>
    <col min="3328" max="3328" width="5.28515625" style="1" customWidth="1"/>
    <col min="3329" max="3329" width="94" style="1" customWidth="1"/>
    <col min="3330" max="3330" width="17.42578125" style="1" customWidth="1"/>
    <col min="3331" max="3331" width="12" style="1" customWidth="1"/>
    <col min="3332" max="3332" width="13.5703125" style="1" customWidth="1"/>
    <col min="3333" max="3333" width="15.140625" style="1" customWidth="1"/>
    <col min="3334" max="3335" width="32.28515625" style="1" customWidth="1"/>
    <col min="3336" max="3336" width="9.28515625" style="1"/>
    <col min="3337" max="3337" width="20.7109375" style="1" customWidth="1"/>
    <col min="3338" max="3583" width="9.28515625" style="1"/>
    <col min="3584" max="3584" width="5.28515625" style="1" customWidth="1"/>
    <col min="3585" max="3585" width="94" style="1" customWidth="1"/>
    <col min="3586" max="3586" width="17.42578125" style="1" customWidth="1"/>
    <col min="3587" max="3587" width="12" style="1" customWidth="1"/>
    <col min="3588" max="3588" width="13.5703125" style="1" customWidth="1"/>
    <col min="3589" max="3589" width="15.140625" style="1" customWidth="1"/>
    <col min="3590" max="3591" width="32.28515625" style="1" customWidth="1"/>
    <col min="3592" max="3592" width="9.28515625" style="1"/>
    <col min="3593" max="3593" width="20.7109375" style="1" customWidth="1"/>
    <col min="3594" max="3839" width="9.28515625" style="1"/>
    <col min="3840" max="3840" width="5.28515625" style="1" customWidth="1"/>
    <col min="3841" max="3841" width="94" style="1" customWidth="1"/>
    <col min="3842" max="3842" width="17.42578125" style="1" customWidth="1"/>
    <col min="3843" max="3843" width="12" style="1" customWidth="1"/>
    <col min="3844" max="3844" width="13.5703125" style="1" customWidth="1"/>
    <col min="3845" max="3845" width="15.140625" style="1" customWidth="1"/>
    <col min="3846" max="3847" width="32.28515625" style="1" customWidth="1"/>
    <col min="3848" max="3848" width="9.28515625" style="1"/>
    <col min="3849" max="3849" width="20.7109375" style="1" customWidth="1"/>
    <col min="3850" max="4095" width="9.28515625" style="1"/>
    <col min="4096" max="4096" width="5.28515625" style="1" customWidth="1"/>
    <col min="4097" max="4097" width="94" style="1" customWidth="1"/>
    <col min="4098" max="4098" width="17.42578125" style="1" customWidth="1"/>
    <col min="4099" max="4099" width="12" style="1" customWidth="1"/>
    <col min="4100" max="4100" width="13.5703125" style="1" customWidth="1"/>
    <col min="4101" max="4101" width="15.140625" style="1" customWidth="1"/>
    <col min="4102" max="4103" width="32.28515625" style="1" customWidth="1"/>
    <col min="4104" max="4104" width="9.28515625" style="1"/>
    <col min="4105" max="4105" width="20.7109375" style="1" customWidth="1"/>
    <col min="4106" max="4351" width="9.28515625" style="1"/>
    <col min="4352" max="4352" width="5.28515625" style="1" customWidth="1"/>
    <col min="4353" max="4353" width="94" style="1" customWidth="1"/>
    <col min="4354" max="4354" width="17.42578125" style="1" customWidth="1"/>
    <col min="4355" max="4355" width="12" style="1" customWidth="1"/>
    <col min="4356" max="4356" width="13.5703125" style="1" customWidth="1"/>
    <col min="4357" max="4357" width="15.140625" style="1" customWidth="1"/>
    <col min="4358" max="4359" width="32.28515625" style="1" customWidth="1"/>
    <col min="4360" max="4360" width="9.28515625" style="1"/>
    <col min="4361" max="4361" width="20.7109375" style="1" customWidth="1"/>
    <col min="4362" max="4607" width="9.28515625" style="1"/>
    <col min="4608" max="4608" width="5.28515625" style="1" customWidth="1"/>
    <col min="4609" max="4609" width="94" style="1" customWidth="1"/>
    <col min="4610" max="4610" width="17.42578125" style="1" customWidth="1"/>
    <col min="4611" max="4611" width="12" style="1" customWidth="1"/>
    <col min="4612" max="4612" width="13.5703125" style="1" customWidth="1"/>
    <col min="4613" max="4613" width="15.140625" style="1" customWidth="1"/>
    <col min="4614" max="4615" width="32.28515625" style="1" customWidth="1"/>
    <col min="4616" max="4616" width="9.28515625" style="1"/>
    <col min="4617" max="4617" width="20.7109375" style="1" customWidth="1"/>
    <col min="4618" max="4863" width="9.28515625" style="1"/>
    <col min="4864" max="4864" width="5.28515625" style="1" customWidth="1"/>
    <col min="4865" max="4865" width="94" style="1" customWidth="1"/>
    <col min="4866" max="4866" width="17.42578125" style="1" customWidth="1"/>
    <col min="4867" max="4867" width="12" style="1" customWidth="1"/>
    <col min="4868" max="4868" width="13.5703125" style="1" customWidth="1"/>
    <col min="4869" max="4869" width="15.140625" style="1" customWidth="1"/>
    <col min="4870" max="4871" width="32.28515625" style="1" customWidth="1"/>
    <col min="4872" max="4872" width="9.28515625" style="1"/>
    <col min="4873" max="4873" width="20.7109375" style="1" customWidth="1"/>
    <col min="4874" max="5119" width="9.28515625" style="1"/>
    <col min="5120" max="5120" width="5.28515625" style="1" customWidth="1"/>
    <col min="5121" max="5121" width="94" style="1" customWidth="1"/>
    <col min="5122" max="5122" width="17.42578125" style="1" customWidth="1"/>
    <col min="5123" max="5123" width="12" style="1" customWidth="1"/>
    <col min="5124" max="5124" width="13.5703125" style="1" customWidth="1"/>
    <col min="5125" max="5125" width="15.140625" style="1" customWidth="1"/>
    <col min="5126" max="5127" width="32.28515625" style="1" customWidth="1"/>
    <col min="5128" max="5128" width="9.28515625" style="1"/>
    <col min="5129" max="5129" width="20.7109375" style="1" customWidth="1"/>
    <col min="5130" max="5375" width="9.28515625" style="1"/>
    <col min="5376" max="5376" width="5.28515625" style="1" customWidth="1"/>
    <col min="5377" max="5377" width="94" style="1" customWidth="1"/>
    <col min="5378" max="5378" width="17.42578125" style="1" customWidth="1"/>
    <col min="5379" max="5379" width="12" style="1" customWidth="1"/>
    <col min="5380" max="5380" width="13.5703125" style="1" customWidth="1"/>
    <col min="5381" max="5381" width="15.140625" style="1" customWidth="1"/>
    <col min="5382" max="5383" width="32.28515625" style="1" customWidth="1"/>
    <col min="5384" max="5384" width="9.28515625" style="1"/>
    <col min="5385" max="5385" width="20.7109375" style="1" customWidth="1"/>
    <col min="5386" max="5631" width="9.28515625" style="1"/>
    <col min="5632" max="5632" width="5.28515625" style="1" customWidth="1"/>
    <col min="5633" max="5633" width="94" style="1" customWidth="1"/>
    <col min="5634" max="5634" width="17.42578125" style="1" customWidth="1"/>
    <col min="5635" max="5635" width="12" style="1" customWidth="1"/>
    <col min="5636" max="5636" width="13.5703125" style="1" customWidth="1"/>
    <col min="5637" max="5637" width="15.140625" style="1" customWidth="1"/>
    <col min="5638" max="5639" width="32.28515625" style="1" customWidth="1"/>
    <col min="5640" max="5640" width="9.28515625" style="1"/>
    <col min="5641" max="5641" width="20.7109375" style="1" customWidth="1"/>
    <col min="5642" max="5887" width="9.28515625" style="1"/>
    <col min="5888" max="5888" width="5.28515625" style="1" customWidth="1"/>
    <col min="5889" max="5889" width="94" style="1" customWidth="1"/>
    <col min="5890" max="5890" width="17.42578125" style="1" customWidth="1"/>
    <col min="5891" max="5891" width="12" style="1" customWidth="1"/>
    <col min="5892" max="5892" width="13.5703125" style="1" customWidth="1"/>
    <col min="5893" max="5893" width="15.140625" style="1" customWidth="1"/>
    <col min="5894" max="5895" width="32.28515625" style="1" customWidth="1"/>
    <col min="5896" max="5896" width="9.28515625" style="1"/>
    <col min="5897" max="5897" width="20.7109375" style="1" customWidth="1"/>
    <col min="5898" max="6143" width="9.28515625" style="1"/>
    <col min="6144" max="6144" width="5.28515625" style="1" customWidth="1"/>
    <col min="6145" max="6145" width="94" style="1" customWidth="1"/>
    <col min="6146" max="6146" width="17.42578125" style="1" customWidth="1"/>
    <col min="6147" max="6147" width="12" style="1" customWidth="1"/>
    <col min="6148" max="6148" width="13.5703125" style="1" customWidth="1"/>
    <col min="6149" max="6149" width="15.140625" style="1" customWidth="1"/>
    <col min="6150" max="6151" width="32.28515625" style="1" customWidth="1"/>
    <col min="6152" max="6152" width="9.28515625" style="1"/>
    <col min="6153" max="6153" width="20.7109375" style="1" customWidth="1"/>
    <col min="6154" max="6399" width="9.28515625" style="1"/>
    <col min="6400" max="6400" width="5.28515625" style="1" customWidth="1"/>
    <col min="6401" max="6401" width="94" style="1" customWidth="1"/>
    <col min="6402" max="6402" width="17.42578125" style="1" customWidth="1"/>
    <col min="6403" max="6403" width="12" style="1" customWidth="1"/>
    <col min="6404" max="6404" width="13.5703125" style="1" customWidth="1"/>
    <col min="6405" max="6405" width="15.140625" style="1" customWidth="1"/>
    <col min="6406" max="6407" width="32.28515625" style="1" customWidth="1"/>
    <col min="6408" max="6408" width="9.28515625" style="1"/>
    <col min="6409" max="6409" width="20.7109375" style="1" customWidth="1"/>
    <col min="6410" max="6655" width="9.28515625" style="1"/>
    <col min="6656" max="6656" width="5.28515625" style="1" customWidth="1"/>
    <col min="6657" max="6657" width="94" style="1" customWidth="1"/>
    <col min="6658" max="6658" width="17.42578125" style="1" customWidth="1"/>
    <col min="6659" max="6659" width="12" style="1" customWidth="1"/>
    <col min="6660" max="6660" width="13.5703125" style="1" customWidth="1"/>
    <col min="6661" max="6661" width="15.140625" style="1" customWidth="1"/>
    <col min="6662" max="6663" width="32.28515625" style="1" customWidth="1"/>
    <col min="6664" max="6664" width="9.28515625" style="1"/>
    <col min="6665" max="6665" width="20.7109375" style="1" customWidth="1"/>
    <col min="6666" max="6911" width="9.28515625" style="1"/>
    <col min="6912" max="6912" width="5.28515625" style="1" customWidth="1"/>
    <col min="6913" max="6913" width="94" style="1" customWidth="1"/>
    <col min="6914" max="6914" width="17.42578125" style="1" customWidth="1"/>
    <col min="6915" max="6915" width="12" style="1" customWidth="1"/>
    <col min="6916" max="6916" width="13.5703125" style="1" customWidth="1"/>
    <col min="6917" max="6917" width="15.140625" style="1" customWidth="1"/>
    <col min="6918" max="6919" width="32.28515625" style="1" customWidth="1"/>
    <col min="6920" max="6920" width="9.28515625" style="1"/>
    <col min="6921" max="6921" width="20.7109375" style="1" customWidth="1"/>
    <col min="6922" max="7167" width="9.28515625" style="1"/>
    <col min="7168" max="7168" width="5.28515625" style="1" customWidth="1"/>
    <col min="7169" max="7169" width="94" style="1" customWidth="1"/>
    <col min="7170" max="7170" width="17.42578125" style="1" customWidth="1"/>
    <col min="7171" max="7171" width="12" style="1" customWidth="1"/>
    <col min="7172" max="7172" width="13.5703125" style="1" customWidth="1"/>
    <col min="7173" max="7173" width="15.140625" style="1" customWidth="1"/>
    <col min="7174" max="7175" width="32.28515625" style="1" customWidth="1"/>
    <col min="7176" max="7176" width="9.28515625" style="1"/>
    <col min="7177" max="7177" width="20.7109375" style="1" customWidth="1"/>
    <col min="7178" max="7423" width="9.28515625" style="1"/>
    <col min="7424" max="7424" width="5.28515625" style="1" customWidth="1"/>
    <col min="7425" max="7425" width="94" style="1" customWidth="1"/>
    <col min="7426" max="7426" width="17.42578125" style="1" customWidth="1"/>
    <col min="7427" max="7427" width="12" style="1" customWidth="1"/>
    <col min="7428" max="7428" width="13.5703125" style="1" customWidth="1"/>
    <col min="7429" max="7429" width="15.140625" style="1" customWidth="1"/>
    <col min="7430" max="7431" width="32.28515625" style="1" customWidth="1"/>
    <col min="7432" max="7432" width="9.28515625" style="1"/>
    <col min="7433" max="7433" width="20.7109375" style="1" customWidth="1"/>
    <col min="7434" max="7679" width="9.28515625" style="1"/>
    <col min="7680" max="7680" width="5.28515625" style="1" customWidth="1"/>
    <col min="7681" max="7681" width="94" style="1" customWidth="1"/>
    <col min="7682" max="7682" width="17.42578125" style="1" customWidth="1"/>
    <col min="7683" max="7683" width="12" style="1" customWidth="1"/>
    <col min="7684" max="7684" width="13.5703125" style="1" customWidth="1"/>
    <col min="7685" max="7685" width="15.140625" style="1" customWidth="1"/>
    <col min="7686" max="7687" width="32.28515625" style="1" customWidth="1"/>
    <col min="7688" max="7688" width="9.28515625" style="1"/>
    <col min="7689" max="7689" width="20.7109375" style="1" customWidth="1"/>
    <col min="7690" max="7935" width="9.28515625" style="1"/>
    <col min="7936" max="7936" width="5.28515625" style="1" customWidth="1"/>
    <col min="7937" max="7937" width="94" style="1" customWidth="1"/>
    <col min="7938" max="7938" width="17.42578125" style="1" customWidth="1"/>
    <col min="7939" max="7939" width="12" style="1" customWidth="1"/>
    <col min="7940" max="7940" width="13.5703125" style="1" customWidth="1"/>
    <col min="7941" max="7941" width="15.140625" style="1" customWidth="1"/>
    <col min="7942" max="7943" width="32.28515625" style="1" customWidth="1"/>
    <col min="7944" max="7944" width="9.28515625" style="1"/>
    <col min="7945" max="7945" width="20.7109375" style="1" customWidth="1"/>
    <col min="7946" max="8191" width="9.28515625" style="1"/>
    <col min="8192" max="8192" width="5.28515625" style="1" customWidth="1"/>
    <col min="8193" max="8193" width="94" style="1" customWidth="1"/>
    <col min="8194" max="8194" width="17.42578125" style="1" customWidth="1"/>
    <col min="8195" max="8195" width="12" style="1" customWidth="1"/>
    <col min="8196" max="8196" width="13.5703125" style="1" customWidth="1"/>
    <col min="8197" max="8197" width="15.140625" style="1" customWidth="1"/>
    <col min="8198" max="8199" width="32.28515625" style="1" customWidth="1"/>
    <col min="8200" max="8200" width="9.28515625" style="1"/>
    <col min="8201" max="8201" width="20.7109375" style="1" customWidth="1"/>
    <col min="8202" max="8447" width="9.28515625" style="1"/>
    <col min="8448" max="8448" width="5.28515625" style="1" customWidth="1"/>
    <col min="8449" max="8449" width="94" style="1" customWidth="1"/>
    <col min="8450" max="8450" width="17.42578125" style="1" customWidth="1"/>
    <col min="8451" max="8451" width="12" style="1" customWidth="1"/>
    <col min="8452" max="8452" width="13.5703125" style="1" customWidth="1"/>
    <col min="8453" max="8453" width="15.140625" style="1" customWidth="1"/>
    <col min="8454" max="8455" width="32.28515625" style="1" customWidth="1"/>
    <col min="8456" max="8456" width="9.28515625" style="1"/>
    <col min="8457" max="8457" width="20.7109375" style="1" customWidth="1"/>
    <col min="8458" max="8703" width="9.28515625" style="1"/>
    <col min="8704" max="8704" width="5.28515625" style="1" customWidth="1"/>
    <col min="8705" max="8705" width="94" style="1" customWidth="1"/>
    <col min="8706" max="8706" width="17.42578125" style="1" customWidth="1"/>
    <col min="8707" max="8707" width="12" style="1" customWidth="1"/>
    <col min="8708" max="8708" width="13.5703125" style="1" customWidth="1"/>
    <col min="8709" max="8709" width="15.140625" style="1" customWidth="1"/>
    <col min="8710" max="8711" width="32.28515625" style="1" customWidth="1"/>
    <col min="8712" max="8712" width="9.28515625" style="1"/>
    <col min="8713" max="8713" width="20.7109375" style="1" customWidth="1"/>
    <col min="8714" max="8959" width="9.28515625" style="1"/>
    <col min="8960" max="8960" width="5.28515625" style="1" customWidth="1"/>
    <col min="8961" max="8961" width="94" style="1" customWidth="1"/>
    <col min="8962" max="8962" width="17.42578125" style="1" customWidth="1"/>
    <col min="8963" max="8963" width="12" style="1" customWidth="1"/>
    <col min="8964" max="8964" width="13.5703125" style="1" customWidth="1"/>
    <col min="8965" max="8965" width="15.140625" style="1" customWidth="1"/>
    <col min="8966" max="8967" width="32.28515625" style="1" customWidth="1"/>
    <col min="8968" max="8968" width="9.28515625" style="1"/>
    <col min="8969" max="8969" width="20.7109375" style="1" customWidth="1"/>
    <col min="8970" max="9215" width="9.28515625" style="1"/>
    <col min="9216" max="9216" width="5.28515625" style="1" customWidth="1"/>
    <col min="9217" max="9217" width="94" style="1" customWidth="1"/>
    <col min="9218" max="9218" width="17.42578125" style="1" customWidth="1"/>
    <col min="9219" max="9219" width="12" style="1" customWidth="1"/>
    <col min="9220" max="9220" width="13.5703125" style="1" customWidth="1"/>
    <col min="9221" max="9221" width="15.140625" style="1" customWidth="1"/>
    <col min="9222" max="9223" width="32.28515625" style="1" customWidth="1"/>
    <col min="9224" max="9224" width="9.28515625" style="1"/>
    <col min="9225" max="9225" width="20.7109375" style="1" customWidth="1"/>
    <col min="9226" max="9471" width="9.28515625" style="1"/>
    <col min="9472" max="9472" width="5.28515625" style="1" customWidth="1"/>
    <col min="9473" max="9473" width="94" style="1" customWidth="1"/>
    <col min="9474" max="9474" width="17.42578125" style="1" customWidth="1"/>
    <col min="9475" max="9475" width="12" style="1" customWidth="1"/>
    <col min="9476" max="9476" width="13.5703125" style="1" customWidth="1"/>
    <col min="9477" max="9477" width="15.140625" style="1" customWidth="1"/>
    <col min="9478" max="9479" width="32.28515625" style="1" customWidth="1"/>
    <col min="9480" max="9480" width="9.28515625" style="1"/>
    <col min="9481" max="9481" width="20.7109375" style="1" customWidth="1"/>
    <col min="9482" max="9727" width="9.28515625" style="1"/>
    <col min="9728" max="9728" width="5.28515625" style="1" customWidth="1"/>
    <col min="9729" max="9729" width="94" style="1" customWidth="1"/>
    <col min="9730" max="9730" width="17.42578125" style="1" customWidth="1"/>
    <col min="9731" max="9731" width="12" style="1" customWidth="1"/>
    <col min="9732" max="9732" width="13.5703125" style="1" customWidth="1"/>
    <col min="9733" max="9733" width="15.140625" style="1" customWidth="1"/>
    <col min="9734" max="9735" width="32.28515625" style="1" customWidth="1"/>
    <col min="9736" max="9736" width="9.28515625" style="1"/>
    <col min="9737" max="9737" width="20.7109375" style="1" customWidth="1"/>
    <col min="9738" max="9983" width="9.28515625" style="1"/>
    <col min="9984" max="9984" width="5.28515625" style="1" customWidth="1"/>
    <col min="9985" max="9985" width="94" style="1" customWidth="1"/>
    <col min="9986" max="9986" width="17.42578125" style="1" customWidth="1"/>
    <col min="9987" max="9987" width="12" style="1" customWidth="1"/>
    <col min="9988" max="9988" width="13.5703125" style="1" customWidth="1"/>
    <col min="9989" max="9989" width="15.140625" style="1" customWidth="1"/>
    <col min="9990" max="9991" width="32.28515625" style="1" customWidth="1"/>
    <col min="9992" max="9992" width="9.28515625" style="1"/>
    <col min="9993" max="9993" width="20.7109375" style="1" customWidth="1"/>
    <col min="9994" max="10239" width="9.28515625" style="1"/>
    <col min="10240" max="10240" width="5.28515625" style="1" customWidth="1"/>
    <col min="10241" max="10241" width="94" style="1" customWidth="1"/>
    <col min="10242" max="10242" width="17.42578125" style="1" customWidth="1"/>
    <col min="10243" max="10243" width="12" style="1" customWidth="1"/>
    <col min="10244" max="10244" width="13.5703125" style="1" customWidth="1"/>
    <col min="10245" max="10245" width="15.140625" style="1" customWidth="1"/>
    <col min="10246" max="10247" width="32.28515625" style="1" customWidth="1"/>
    <col min="10248" max="10248" width="9.28515625" style="1"/>
    <col min="10249" max="10249" width="20.7109375" style="1" customWidth="1"/>
    <col min="10250" max="10495" width="9.28515625" style="1"/>
    <col min="10496" max="10496" width="5.28515625" style="1" customWidth="1"/>
    <col min="10497" max="10497" width="94" style="1" customWidth="1"/>
    <col min="10498" max="10498" width="17.42578125" style="1" customWidth="1"/>
    <col min="10499" max="10499" width="12" style="1" customWidth="1"/>
    <col min="10500" max="10500" width="13.5703125" style="1" customWidth="1"/>
    <col min="10501" max="10501" width="15.140625" style="1" customWidth="1"/>
    <col min="10502" max="10503" width="32.28515625" style="1" customWidth="1"/>
    <col min="10504" max="10504" width="9.28515625" style="1"/>
    <col min="10505" max="10505" width="20.7109375" style="1" customWidth="1"/>
    <col min="10506" max="10751" width="9.28515625" style="1"/>
    <col min="10752" max="10752" width="5.28515625" style="1" customWidth="1"/>
    <col min="10753" max="10753" width="94" style="1" customWidth="1"/>
    <col min="10754" max="10754" width="17.42578125" style="1" customWidth="1"/>
    <col min="10755" max="10755" width="12" style="1" customWidth="1"/>
    <col min="10756" max="10756" width="13.5703125" style="1" customWidth="1"/>
    <col min="10757" max="10757" width="15.140625" style="1" customWidth="1"/>
    <col min="10758" max="10759" width="32.28515625" style="1" customWidth="1"/>
    <col min="10760" max="10760" width="9.28515625" style="1"/>
    <col min="10761" max="10761" width="20.7109375" style="1" customWidth="1"/>
    <col min="10762" max="11007" width="9.28515625" style="1"/>
    <col min="11008" max="11008" width="5.28515625" style="1" customWidth="1"/>
    <col min="11009" max="11009" width="94" style="1" customWidth="1"/>
    <col min="11010" max="11010" width="17.42578125" style="1" customWidth="1"/>
    <col min="11011" max="11011" width="12" style="1" customWidth="1"/>
    <col min="11012" max="11012" width="13.5703125" style="1" customWidth="1"/>
    <col min="11013" max="11013" width="15.140625" style="1" customWidth="1"/>
    <col min="11014" max="11015" width="32.28515625" style="1" customWidth="1"/>
    <col min="11016" max="11016" width="9.28515625" style="1"/>
    <col min="11017" max="11017" width="20.7109375" style="1" customWidth="1"/>
    <col min="11018" max="11263" width="9.28515625" style="1"/>
    <col min="11264" max="11264" width="5.28515625" style="1" customWidth="1"/>
    <col min="11265" max="11265" width="94" style="1" customWidth="1"/>
    <col min="11266" max="11266" width="17.42578125" style="1" customWidth="1"/>
    <col min="11267" max="11267" width="12" style="1" customWidth="1"/>
    <col min="11268" max="11268" width="13.5703125" style="1" customWidth="1"/>
    <col min="11269" max="11269" width="15.140625" style="1" customWidth="1"/>
    <col min="11270" max="11271" width="32.28515625" style="1" customWidth="1"/>
    <col min="11272" max="11272" width="9.28515625" style="1"/>
    <col min="11273" max="11273" width="20.7109375" style="1" customWidth="1"/>
    <col min="11274" max="11519" width="9.28515625" style="1"/>
    <col min="11520" max="11520" width="5.28515625" style="1" customWidth="1"/>
    <col min="11521" max="11521" width="94" style="1" customWidth="1"/>
    <col min="11522" max="11522" width="17.42578125" style="1" customWidth="1"/>
    <col min="11523" max="11523" width="12" style="1" customWidth="1"/>
    <col min="11524" max="11524" width="13.5703125" style="1" customWidth="1"/>
    <col min="11525" max="11525" width="15.140625" style="1" customWidth="1"/>
    <col min="11526" max="11527" width="32.28515625" style="1" customWidth="1"/>
    <col min="11528" max="11528" width="9.28515625" style="1"/>
    <col min="11529" max="11529" width="20.7109375" style="1" customWidth="1"/>
    <col min="11530" max="11775" width="9.28515625" style="1"/>
    <col min="11776" max="11776" width="5.28515625" style="1" customWidth="1"/>
    <col min="11777" max="11777" width="94" style="1" customWidth="1"/>
    <col min="11778" max="11778" width="17.42578125" style="1" customWidth="1"/>
    <col min="11779" max="11779" width="12" style="1" customWidth="1"/>
    <col min="11780" max="11780" width="13.5703125" style="1" customWidth="1"/>
    <col min="11781" max="11781" width="15.140625" style="1" customWidth="1"/>
    <col min="11782" max="11783" width="32.28515625" style="1" customWidth="1"/>
    <col min="11784" max="11784" width="9.28515625" style="1"/>
    <col min="11785" max="11785" width="20.7109375" style="1" customWidth="1"/>
    <col min="11786" max="12031" width="9.28515625" style="1"/>
    <col min="12032" max="12032" width="5.28515625" style="1" customWidth="1"/>
    <col min="12033" max="12033" width="94" style="1" customWidth="1"/>
    <col min="12034" max="12034" width="17.42578125" style="1" customWidth="1"/>
    <col min="12035" max="12035" width="12" style="1" customWidth="1"/>
    <col min="12036" max="12036" width="13.5703125" style="1" customWidth="1"/>
    <col min="12037" max="12037" width="15.140625" style="1" customWidth="1"/>
    <col min="12038" max="12039" width="32.28515625" style="1" customWidth="1"/>
    <col min="12040" max="12040" width="9.28515625" style="1"/>
    <col min="12041" max="12041" width="20.7109375" style="1" customWidth="1"/>
    <col min="12042" max="12287" width="9.28515625" style="1"/>
    <col min="12288" max="12288" width="5.28515625" style="1" customWidth="1"/>
    <col min="12289" max="12289" width="94" style="1" customWidth="1"/>
    <col min="12290" max="12290" width="17.42578125" style="1" customWidth="1"/>
    <col min="12291" max="12291" width="12" style="1" customWidth="1"/>
    <col min="12292" max="12292" width="13.5703125" style="1" customWidth="1"/>
    <col min="12293" max="12293" width="15.140625" style="1" customWidth="1"/>
    <col min="12294" max="12295" width="32.28515625" style="1" customWidth="1"/>
    <col min="12296" max="12296" width="9.28515625" style="1"/>
    <col min="12297" max="12297" width="20.7109375" style="1" customWidth="1"/>
    <col min="12298" max="12543" width="9.28515625" style="1"/>
    <col min="12544" max="12544" width="5.28515625" style="1" customWidth="1"/>
    <col min="12545" max="12545" width="94" style="1" customWidth="1"/>
    <col min="12546" max="12546" width="17.42578125" style="1" customWidth="1"/>
    <col min="12547" max="12547" width="12" style="1" customWidth="1"/>
    <col min="12548" max="12548" width="13.5703125" style="1" customWidth="1"/>
    <col min="12549" max="12549" width="15.140625" style="1" customWidth="1"/>
    <col min="12550" max="12551" width="32.28515625" style="1" customWidth="1"/>
    <col min="12552" max="12552" width="9.28515625" style="1"/>
    <col min="12553" max="12553" width="20.7109375" style="1" customWidth="1"/>
    <col min="12554" max="12799" width="9.28515625" style="1"/>
    <col min="12800" max="12800" width="5.28515625" style="1" customWidth="1"/>
    <col min="12801" max="12801" width="94" style="1" customWidth="1"/>
    <col min="12802" max="12802" width="17.42578125" style="1" customWidth="1"/>
    <col min="12803" max="12803" width="12" style="1" customWidth="1"/>
    <col min="12804" max="12804" width="13.5703125" style="1" customWidth="1"/>
    <col min="12805" max="12805" width="15.140625" style="1" customWidth="1"/>
    <col min="12806" max="12807" width="32.28515625" style="1" customWidth="1"/>
    <col min="12808" max="12808" width="9.28515625" style="1"/>
    <col min="12809" max="12809" width="20.7109375" style="1" customWidth="1"/>
    <col min="12810" max="13055" width="9.28515625" style="1"/>
    <col min="13056" max="13056" width="5.28515625" style="1" customWidth="1"/>
    <col min="13057" max="13057" width="94" style="1" customWidth="1"/>
    <col min="13058" max="13058" width="17.42578125" style="1" customWidth="1"/>
    <col min="13059" max="13059" width="12" style="1" customWidth="1"/>
    <col min="13060" max="13060" width="13.5703125" style="1" customWidth="1"/>
    <col min="13061" max="13061" width="15.140625" style="1" customWidth="1"/>
    <col min="13062" max="13063" width="32.28515625" style="1" customWidth="1"/>
    <col min="13064" max="13064" width="9.28515625" style="1"/>
    <col min="13065" max="13065" width="20.7109375" style="1" customWidth="1"/>
    <col min="13066" max="13311" width="9.28515625" style="1"/>
    <col min="13312" max="13312" width="5.28515625" style="1" customWidth="1"/>
    <col min="13313" max="13313" width="94" style="1" customWidth="1"/>
    <col min="13314" max="13314" width="17.42578125" style="1" customWidth="1"/>
    <col min="13315" max="13315" width="12" style="1" customWidth="1"/>
    <col min="13316" max="13316" width="13.5703125" style="1" customWidth="1"/>
    <col min="13317" max="13317" width="15.140625" style="1" customWidth="1"/>
    <col min="13318" max="13319" width="32.28515625" style="1" customWidth="1"/>
    <col min="13320" max="13320" width="9.28515625" style="1"/>
    <col min="13321" max="13321" width="20.7109375" style="1" customWidth="1"/>
    <col min="13322" max="13567" width="9.28515625" style="1"/>
    <col min="13568" max="13568" width="5.28515625" style="1" customWidth="1"/>
    <col min="13569" max="13569" width="94" style="1" customWidth="1"/>
    <col min="13570" max="13570" width="17.42578125" style="1" customWidth="1"/>
    <col min="13571" max="13571" width="12" style="1" customWidth="1"/>
    <col min="13572" max="13572" width="13.5703125" style="1" customWidth="1"/>
    <col min="13573" max="13573" width="15.140625" style="1" customWidth="1"/>
    <col min="13574" max="13575" width="32.28515625" style="1" customWidth="1"/>
    <col min="13576" max="13576" width="9.28515625" style="1"/>
    <col min="13577" max="13577" width="20.7109375" style="1" customWidth="1"/>
    <col min="13578" max="13823" width="9.28515625" style="1"/>
    <col min="13824" max="13824" width="5.28515625" style="1" customWidth="1"/>
    <col min="13825" max="13825" width="94" style="1" customWidth="1"/>
    <col min="13826" max="13826" width="17.42578125" style="1" customWidth="1"/>
    <col min="13827" max="13827" width="12" style="1" customWidth="1"/>
    <col min="13828" max="13828" width="13.5703125" style="1" customWidth="1"/>
    <col min="13829" max="13829" width="15.140625" style="1" customWidth="1"/>
    <col min="13830" max="13831" width="32.28515625" style="1" customWidth="1"/>
    <col min="13832" max="13832" width="9.28515625" style="1"/>
    <col min="13833" max="13833" width="20.7109375" style="1" customWidth="1"/>
    <col min="13834" max="14079" width="9.28515625" style="1"/>
    <col min="14080" max="14080" width="5.28515625" style="1" customWidth="1"/>
    <col min="14081" max="14081" width="94" style="1" customWidth="1"/>
    <col min="14082" max="14082" width="17.42578125" style="1" customWidth="1"/>
    <col min="14083" max="14083" width="12" style="1" customWidth="1"/>
    <col min="14084" max="14084" width="13.5703125" style="1" customWidth="1"/>
    <col min="14085" max="14085" width="15.140625" style="1" customWidth="1"/>
    <col min="14086" max="14087" width="32.28515625" style="1" customWidth="1"/>
    <col min="14088" max="14088" width="9.28515625" style="1"/>
    <col min="14089" max="14089" width="20.7109375" style="1" customWidth="1"/>
    <col min="14090" max="14335" width="9.28515625" style="1"/>
    <col min="14336" max="14336" width="5.28515625" style="1" customWidth="1"/>
    <col min="14337" max="14337" width="94" style="1" customWidth="1"/>
    <col min="14338" max="14338" width="17.42578125" style="1" customWidth="1"/>
    <col min="14339" max="14339" width="12" style="1" customWidth="1"/>
    <col min="14340" max="14340" width="13.5703125" style="1" customWidth="1"/>
    <col min="14341" max="14341" width="15.140625" style="1" customWidth="1"/>
    <col min="14342" max="14343" width="32.28515625" style="1" customWidth="1"/>
    <col min="14344" max="14344" width="9.28515625" style="1"/>
    <col min="14345" max="14345" width="20.7109375" style="1" customWidth="1"/>
    <col min="14346" max="14591" width="9.28515625" style="1"/>
    <col min="14592" max="14592" width="5.28515625" style="1" customWidth="1"/>
    <col min="14593" max="14593" width="94" style="1" customWidth="1"/>
    <col min="14594" max="14594" width="17.42578125" style="1" customWidth="1"/>
    <col min="14595" max="14595" width="12" style="1" customWidth="1"/>
    <col min="14596" max="14596" width="13.5703125" style="1" customWidth="1"/>
    <col min="14597" max="14597" width="15.140625" style="1" customWidth="1"/>
    <col min="14598" max="14599" width="32.28515625" style="1" customWidth="1"/>
    <col min="14600" max="14600" width="9.28515625" style="1"/>
    <col min="14601" max="14601" width="20.7109375" style="1" customWidth="1"/>
    <col min="14602" max="14847" width="9.28515625" style="1"/>
    <col min="14848" max="14848" width="5.28515625" style="1" customWidth="1"/>
    <col min="14849" max="14849" width="94" style="1" customWidth="1"/>
    <col min="14850" max="14850" width="17.42578125" style="1" customWidth="1"/>
    <col min="14851" max="14851" width="12" style="1" customWidth="1"/>
    <col min="14852" max="14852" width="13.5703125" style="1" customWidth="1"/>
    <col min="14853" max="14853" width="15.140625" style="1" customWidth="1"/>
    <col min="14854" max="14855" width="32.28515625" style="1" customWidth="1"/>
    <col min="14856" max="14856" width="9.28515625" style="1"/>
    <col min="14857" max="14857" width="20.7109375" style="1" customWidth="1"/>
    <col min="14858" max="15103" width="9.28515625" style="1"/>
    <col min="15104" max="15104" width="5.28515625" style="1" customWidth="1"/>
    <col min="15105" max="15105" width="94" style="1" customWidth="1"/>
    <col min="15106" max="15106" width="17.42578125" style="1" customWidth="1"/>
    <col min="15107" max="15107" width="12" style="1" customWidth="1"/>
    <col min="15108" max="15108" width="13.5703125" style="1" customWidth="1"/>
    <col min="15109" max="15109" width="15.140625" style="1" customWidth="1"/>
    <col min="15110" max="15111" width="32.28515625" style="1" customWidth="1"/>
    <col min="15112" max="15112" width="9.28515625" style="1"/>
    <col min="15113" max="15113" width="20.7109375" style="1" customWidth="1"/>
    <col min="15114" max="15359" width="9.28515625" style="1"/>
    <col min="15360" max="15360" width="5.28515625" style="1" customWidth="1"/>
    <col min="15361" max="15361" width="94" style="1" customWidth="1"/>
    <col min="15362" max="15362" width="17.42578125" style="1" customWidth="1"/>
    <col min="15363" max="15363" width="12" style="1" customWidth="1"/>
    <col min="15364" max="15364" width="13.5703125" style="1" customWidth="1"/>
    <col min="15365" max="15365" width="15.140625" style="1" customWidth="1"/>
    <col min="15366" max="15367" width="32.28515625" style="1" customWidth="1"/>
    <col min="15368" max="15368" width="9.28515625" style="1"/>
    <col min="15369" max="15369" width="20.7109375" style="1" customWidth="1"/>
    <col min="15370" max="15615" width="9.28515625" style="1"/>
    <col min="15616" max="15616" width="5.28515625" style="1" customWidth="1"/>
    <col min="15617" max="15617" width="94" style="1" customWidth="1"/>
    <col min="15618" max="15618" width="17.42578125" style="1" customWidth="1"/>
    <col min="15619" max="15619" width="12" style="1" customWidth="1"/>
    <col min="15620" max="15620" width="13.5703125" style="1" customWidth="1"/>
    <col min="15621" max="15621" width="15.140625" style="1" customWidth="1"/>
    <col min="15622" max="15623" width="32.28515625" style="1" customWidth="1"/>
    <col min="15624" max="15624" width="9.28515625" style="1"/>
    <col min="15625" max="15625" width="20.7109375" style="1" customWidth="1"/>
    <col min="15626" max="15871" width="9.28515625" style="1"/>
    <col min="15872" max="15872" width="5.28515625" style="1" customWidth="1"/>
    <col min="15873" max="15873" width="94" style="1" customWidth="1"/>
    <col min="15874" max="15874" width="17.42578125" style="1" customWidth="1"/>
    <col min="15875" max="15875" width="12" style="1" customWidth="1"/>
    <col min="15876" max="15876" width="13.5703125" style="1" customWidth="1"/>
    <col min="15877" max="15877" width="15.140625" style="1" customWidth="1"/>
    <col min="15878" max="15879" width="32.28515625" style="1" customWidth="1"/>
    <col min="15880" max="15880" width="9.28515625" style="1"/>
    <col min="15881" max="15881" width="20.7109375" style="1" customWidth="1"/>
    <col min="15882" max="16127" width="9.28515625" style="1"/>
    <col min="16128" max="16128" width="5.28515625" style="1" customWidth="1"/>
    <col min="16129" max="16129" width="94" style="1" customWidth="1"/>
    <col min="16130" max="16130" width="17.42578125" style="1" customWidth="1"/>
    <col min="16131" max="16131" width="12" style="1" customWidth="1"/>
    <col min="16132" max="16132" width="13.5703125" style="1" customWidth="1"/>
    <col min="16133" max="16133" width="15.140625" style="1" customWidth="1"/>
    <col min="16134" max="16135" width="32.28515625" style="1" customWidth="1"/>
    <col min="16136" max="16136" width="9.28515625" style="1"/>
    <col min="16137" max="16137" width="20.7109375" style="1" customWidth="1"/>
    <col min="16138" max="16384" width="9.28515625" style="1"/>
  </cols>
  <sheetData>
    <row r="1" spans="1:17" ht="33.75" x14ac:dyDescent="0.5">
      <c r="A1" s="164"/>
      <c r="B1" s="164"/>
      <c r="C1" s="164"/>
      <c r="D1" s="164"/>
      <c r="E1" s="164"/>
      <c r="F1" s="164"/>
      <c r="G1" s="164"/>
      <c r="H1" s="164"/>
    </row>
    <row r="2" spans="1:17" customFormat="1" ht="66" customHeight="1" x14ac:dyDescent="0.5">
      <c r="A2" s="167" t="s">
        <v>226</v>
      </c>
      <c r="B2" s="167"/>
      <c r="C2" s="167"/>
      <c r="D2" s="167"/>
      <c r="E2" s="167"/>
      <c r="F2" s="167"/>
      <c r="G2" s="167"/>
      <c r="H2" s="167"/>
    </row>
    <row r="3" spans="1:17" ht="119.25" customHeight="1" x14ac:dyDescent="0.25">
      <c r="A3" s="168" t="s">
        <v>229</v>
      </c>
      <c r="B3" s="168"/>
      <c r="C3" s="168"/>
      <c r="D3" s="168"/>
      <c r="E3" s="168"/>
      <c r="F3" s="168"/>
      <c r="G3" s="168"/>
      <c r="H3" s="168"/>
    </row>
    <row r="4" spans="1:17" ht="28.5" customHeight="1" x14ac:dyDescent="0.25">
      <c r="A4" s="2"/>
      <c r="B4" s="2"/>
      <c r="C4" s="2"/>
      <c r="D4" s="2"/>
      <c r="E4" s="2"/>
      <c r="F4" s="2"/>
      <c r="G4" s="2"/>
      <c r="H4" s="2"/>
    </row>
    <row r="5" spans="1:17" ht="71.25" customHeight="1" x14ac:dyDescent="0.25">
      <c r="A5" s="113" t="s">
        <v>0</v>
      </c>
      <c r="B5" s="113" t="s">
        <v>1</v>
      </c>
      <c r="C5" s="113" t="s">
        <v>2</v>
      </c>
      <c r="D5" s="113" t="s">
        <v>3</v>
      </c>
      <c r="E5" s="141" t="s">
        <v>256</v>
      </c>
      <c r="F5" s="141" t="s">
        <v>251</v>
      </c>
      <c r="G5" s="141" t="s">
        <v>257</v>
      </c>
      <c r="H5" s="141" t="s">
        <v>252</v>
      </c>
    </row>
    <row r="6" spans="1:17" ht="21.75" customHeight="1" x14ac:dyDescent="0.25">
      <c r="A6" s="114"/>
      <c r="B6" s="114" t="s">
        <v>4</v>
      </c>
      <c r="C6" s="163"/>
      <c r="D6" s="163"/>
      <c r="E6" s="163"/>
      <c r="F6" s="163"/>
      <c r="G6" s="163"/>
      <c r="H6" s="163"/>
    </row>
    <row r="7" spans="1:17" x14ac:dyDescent="0.25">
      <c r="A7" s="115">
        <v>1</v>
      </c>
      <c r="B7" s="115">
        <v>2</v>
      </c>
      <c r="C7" s="115">
        <v>3</v>
      </c>
      <c r="D7" s="115">
        <v>4</v>
      </c>
      <c r="E7" s="115">
        <v>5</v>
      </c>
      <c r="F7" s="115" t="s">
        <v>5</v>
      </c>
      <c r="G7" s="115">
        <v>7</v>
      </c>
      <c r="H7" s="115" t="s">
        <v>6</v>
      </c>
    </row>
    <row r="8" spans="1:17" ht="15" customHeight="1" x14ac:dyDescent="0.25">
      <c r="A8" s="116" t="s">
        <v>7</v>
      </c>
      <c r="B8" s="117" t="s">
        <v>8</v>
      </c>
      <c r="C8" s="118" t="s">
        <v>9</v>
      </c>
      <c r="D8" s="119">
        <v>3</v>
      </c>
      <c r="E8" s="155">
        <v>2</v>
      </c>
      <c r="F8" s="119">
        <f t="shared" ref="F8:F14" si="0">PRODUCT(D8,E8)</f>
        <v>6</v>
      </c>
      <c r="G8" s="121"/>
      <c r="H8" s="122">
        <f>F8*G8</f>
        <v>0</v>
      </c>
    </row>
    <row r="9" spans="1:17" ht="15" customHeight="1" x14ac:dyDescent="0.25">
      <c r="A9" s="116" t="s">
        <v>10</v>
      </c>
      <c r="B9" s="117" t="s">
        <v>11</v>
      </c>
      <c r="C9" s="118" t="s">
        <v>9</v>
      </c>
      <c r="D9" s="119">
        <v>3</v>
      </c>
      <c r="E9" s="155">
        <v>2</v>
      </c>
      <c r="F9" s="119">
        <f t="shared" si="0"/>
        <v>6</v>
      </c>
      <c r="G9" s="121"/>
      <c r="H9" s="122">
        <f t="shared" ref="H9:H14" si="1">F9*G9</f>
        <v>0</v>
      </c>
    </row>
    <row r="10" spans="1:17" ht="15" customHeight="1" x14ac:dyDescent="0.25">
      <c r="A10" s="116" t="s">
        <v>12</v>
      </c>
      <c r="B10" s="117" t="s">
        <v>13</v>
      </c>
      <c r="C10" s="118" t="s">
        <v>9</v>
      </c>
      <c r="D10" s="119">
        <v>0</v>
      </c>
      <c r="E10" s="155">
        <v>0</v>
      </c>
      <c r="F10" s="119">
        <f t="shared" si="0"/>
        <v>0</v>
      </c>
      <c r="G10" s="121"/>
      <c r="H10" s="122">
        <f t="shared" si="1"/>
        <v>0</v>
      </c>
    </row>
    <row r="11" spans="1:17" ht="15" customHeight="1" x14ac:dyDescent="0.25">
      <c r="A11" s="116" t="s">
        <v>14</v>
      </c>
      <c r="B11" s="117" t="s">
        <v>15</v>
      </c>
      <c r="C11" s="118" t="s">
        <v>9</v>
      </c>
      <c r="D11" s="113">
        <v>5</v>
      </c>
      <c r="E11" s="156">
        <v>2</v>
      </c>
      <c r="F11" s="119">
        <f t="shared" si="0"/>
        <v>10</v>
      </c>
      <c r="G11" s="123"/>
      <c r="H11" s="122">
        <f t="shared" si="1"/>
        <v>0</v>
      </c>
      <c r="K11" s="3"/>
      <c r="L11" s="3"/>
      <c r="M11" s="159"/>
      <c r="N11" s="159"/>
      <c r="O11" s="159"/>
      <c r="P11" s="159"/>
      <c r="Q11" s="159"/>
    </row>
    <row r="12" spans="1:17" ht="15" customHeight="1" x14ac:dyDescent="0.25">
      <c r="A12" s="116" t="s">
        <v>16</v>
      </c>
      <c r="B12" s="124" t="s">
        <v>17</v>
      </c>
      <c r="C12" s="118" t="s">
        <v>9</v>
      </c>
      <c r="D12" s="113">
        <v>3</v>
      </c>
      <c r="E12" s="156">
        <v>3</v>
      </c>
      <c r="F12" s="119">
        <f t="shared" si="0"/>
        <v>9</v>
      </c>
      <c r="G12" s="123"/>
      <c r="H12" s="122">
        <f t="shared" si="1"/>
        <v>0</v>
      </c>
    </row>
    <row r="13" spans="1:17" ht="15" customHeight="1" x14ac:dyDescent="0.25">
      <c r="A13" s="116" t="s">
        <v>18</v>
      </c>
      <c r="B13" s="117" t="s">
        <v>19</v>
      </c>
      <c r="C13" s="118" t="s">
        <v>9</v>
      </c>
      <c r="D13" s="113">
        <v>0</v>
      </c>
      <c r="E13" s="156">
        <v>0</v>
      </c>
      <c r="F13" s="119">
        <f t="shared" si="0"/>
        <v>0</v>
      </c>
      <c r="G13" s="123"/>
      <c r="H13" s="122">
        <f t="shared" si="1"/>
        <v>0</v>
      </c>
    </row>
    <row r="14" spans="1:17" ht="15" customHeight="1" x14ac:dyDescent="0.25">
      <c r="A14" s="116" t="s">
        <v>20</v>
      </c>
      <c r="B14" s="117" t="s">
        <v>21</v>
      </c>
      <c r="C14" s="118" t="s">
        <v>22</v>
      </c>
      <c r="D14" s="141">
        <v>100</v>
      </c>
      <c r="E14" s="113"/>
      <c r="F14" s="119">
        <f t="shared" si="0"/>
        <v>100</v>
      </c>
      <c r="G14" s="123"/>
      <c r="H14" s="122">
        <f t="shared" si="1"/>
        <v>0</v>
      </c>
    </row>
    <row r="15" spans="1:17" ht="15" customHeight="1" x14ac:dyDescent="0.25">
      <c r="A15" s="116" t="s">
        <v>23</v>
      </c>
      <c r="B15" s="160" t="s">
        <v>24</v>
      </c>
      <c r="C15" s="160"/>
      <c r="D15" s="160"/>
      <c r="E15" s="160"/>
      <c r="F15" s="160"/>
      <c r="G15" s="160"/>
      <c r="H15" s="125">
        <v>0</v>
      </c>
    </row>
    <row r="16" spans="1:17" ht="26.25" customHeight="1" x14ac:dyDescent="0.25">
      <c r="A16" s="113"/>
      <c r="B16" s="113" t="s">
        <v>25</v>
      </c>
      <c r="C16" s="161"/>
      <c r="D16" s="161"/>
      <c r="E16" s="161"/>
      <c r="F16" s="161"/>
      <c r="G16" s="161"/>
      <c r="H16" s="126">
        <f>SUM(H8:H15)</f>
        <v>0</v>
      </c>
    </row>
    <row r="17" spans="1:15" ht="26.25" customHeight="1" x14ac:dyDescent="0.25">
      <c r="A17" s="114"/>
      <c r="B17" s="114" t="s">
        <v>26</v>
      </c>
      <c r="C17" s="163"/>
      <c r="D17" s="163"/>
      <c r="E17" s="163"/>
      <c r="F17" s="163"/>
      <c r="G17" s="163"/>
      <c r="H17" s="163"/>
    </row>
    <row r="18" spans="1:15" ht="15" customHeight="1" x14ac:dyDescent="0.25">
      <c r="A18" s="116" t="s">
        <v>27</v>
      </c>
      <c r="B18" s="117" t="s">
        <v>8</v>
      </c>
      <c r="C18" s="118" t="s">
        <v>9</v>
      </c>
      <c r="D18" s="119">
        <v>5</v>
      </c>
      <c r="E18" s="157">
        <v>2</v>
      </c>
      <c r="F18" s="119">
        <f t="shared" ref="F18:F25" si="2">PRODUCT(D18,E18)</f>
        <v>10</v>
      </c>
      <c r="G18" s="127"/>
      <c r="H18" s="122">
        <f t="shared" ref="H18:H25" si="3">F18*G18</f>
        <v>0</v>
      </c>
    </row>
    <row r="19" spans="1:15" ht="15" customHeight="1" x14ac:dyDescent="0.25">
      <c r="A19" s="116" t="s">
        <v>28</v>
      </c>
      <c r="B19" s="117" t="s">
        <v>11</v>
      </c>
      <c r="C19" s="118" t="s">
        <v>9</v>
      </c>
      <c r="D19" s="119">
        <v>7</v>
      </c>
      <c r="E19" s="157">
        <v>2</v>
      </c>
      <c r="F19" s="119">
        <f t="shared" si="2"/>
        <v>14</v>
      </c>
      <c r="G19" s="127"/>
      <c r="H19" s="122">
        <f t="shared" si="3"/>
        <v>0</v>
      </c>
      <c r="I19" s="4"/>
    </row>
    <row r="20" spans="1:15" ht="15" customHeight="1" x14ac:dyDescent="0.25">
      <c r="A20" s="116" t="s">
        <v>29</v>
      </c>
      <c r="B20" s="117" t="s">
        <v>30</v>
      </c>
      <c r="C20" s="118" t="s">
        <v>9</v>
      </c>
      <c r="D20" s="119">
        <v>1</v>
      </c>
      <c r="E20" s="157">
        <v>5</v>
      </c>
      <c r="F20" s="119">
        <f t="shared" si="2"/>
        <v>5</v>
      </c>
      <c r="G20" s="127"/>
      <c r="H20" s="122">
        <f t="shared" si="3"/>
        <v>0</v>
      </c>
    </row>
    <row r="21" spans="1:15" ht="15" customHeight="1" x14ac:dyDescent="0.25">
      <c r="A21" s="128" t="s">
        <v>31</v>
      </c>
      <c r="B21" s="129" t="s">
        <v>227</v>
      </c>
      <c r="C21" s="130" t="s">
        <v>9</v>
      </c>
      <c r="D21" s="131">
        <v>1</v>
      </c>
      <c r="E21" s="155">
        <v>5</v>
      </c>
      <c r="F21" s="131">
        <f t="shared" si="2"/>
        <v>5</v>
      </c>
      <c r="G21" s="132"/>
      <c r="H21" s="133">
        <f t="shared" si="3"/>
        <v>0</v>
      </c>
    </row>
    <row r="22" spans="1:15" ht="15" customHeight="1" x14ac:dyDescent="0.25">
      <c r="A22" s="116" t="s">
        <v>32</v>
      </c>
      <c r="B22" s="117" t="s">
        <v>15</v>
      </c>
      <c r="C22" s="118" t="s">
        <v>9</v>
      </c>
      <c r="D22" s="113">
        <v>35</v>
      </c>
      <c r="E22" s="158">
        <v>2</v>
      </c>
      <c r="F22" s="119">
        <f t="shared" si="2"/>
        <v>70</v>
      </c>
      <c r="G22" s="127"/>
      <c r="H22" s="122">
        <f t="shared" si="3"/>
        <v>0</v>
      </c>
      <c r="I22" s="4"/>
    </row>
    <row r="23" spans="1:15" ht="15" customHeight="1" x14ac:dyDescent="0.25">
      <c r="A23" s="116" t="s">
        <v>33</v>
      </c>
      <c r="B23" s="124" t="s">
        <v>17</v>
      </c>
      <c r="C23" s="118" t="s">
        <v>9</v>
      </c>
      <c r="D23" s="113">
        <v>6</v>
      </c>
      <c r="E23" s="158">
        <v>3</v>
      </c>
      <c r="F23" s="119">
        <f t="shared" si="2"/>
        <v>18</v>
      </c>
      <c r="G23" s="127"/>
      <c r="H23" s="122">
        <f t="shared" si="3"/>
        <v>0</v>
      </c>
    </row>
    <row r="24" spans="1:15" ht="15" customHeight="1" x14ac:dyDescent="0.25">
      <c r="A24" s="116" t="s">
        <v>34</v>
      </c>
      <c r="B24" s="117" t="s">
        <v>19</v>
      </c>
      <c r="C24" s="118" t="s">
        <v>9</v>
      </c>
      <c r="D24" s="113">
        <v>5</v>
      </c>
      <c r="E24" s="158">
        <v>2</v>
      </c>
      <c r="F24" s="119">
        <f t="shared" si="2"/>
        <v>10</v>
      </c>
      <c r="G24" s="127"/>
      <c r="H24" s="122">
        <f t="shared" si="3"/>
        <v>0</v>
      </c>
    </row>
    <row r="25" spans="1:15" ht="15" customHeight="1" x14ac:dyDescent="0.25">
      <c r="A25" s="116" t="s">
        <v>36</v>
      </c>
      <c r="B25" s="117" t="s">
        <v>35</v>
      </c>
      <c r="C25" s="118" t="s">
        <v>22</v>
      </c>
      <c r="D25" s="113">
        <v>200</v>
      </c>
      <c r="E25" s="113"/>
      <c r="F25" s="119">
        <f t="shared" si="2"/>
        <v>200</v>
      </c>
      <c r="G25" s="127"/>
      <c r="H25" s="122">
        <f t="shared" si="3"/>
        <v>0</v>
      </c>
    </row>
    <row r="26" spans="1:15" ht="15" customHeight="1" x14ac:dyDescent="0.25">
      <c r="A26" s="116" t="s">
        <v>39</v>
      </c>
      <c r="B26" s="160" t="s">
        <v>24</v>
      </c>
      <c r="C26" s="160"/>
      <c r="D26" s="160"/>
      <c r="E26" s="160"/>
      <c r="F26" s="160"/>
      <c r="G26" s="160"/>
      <c r="H26" s="125">
        <v>0</v>
      </c>
    </row>
    <row r="27" spans="1:15" ht="24" customHeight="1" x14ac:dyDescent="0.25">
      <c r="A27" s="113"/>
      <c r="B27" s="113" t="s">
        <v>37</v>
      </c>
      <c r="C27" s="161"/>
      <c r="D27" s="161"/>
      <c r="E27" s="161"/>
      <c r="F27" s="161"/>
      <c r="G27" s="161"/>
      <c r="H27" s="134">
        <f>SUM(H18:H26)</f>
        <v>0</v>
      </c>
    </row>
    <row r="28" spans="1:15" ht="27.75" customHeight="1" x14ac:dyDescent="0.25">
      <c r="A28" s="114"/>
      <c r="B28" s="114" t="s">
        <v>38</v>
      </c>
      <c r="C28" s="114"/>
      <c r="D28" s="114"/>
      <c r="E28" s="114"/>
      <c r="F28" s="114"/>
      <c r="G28" s="114"/>
      <c r="H28" s="114"/>
    </row>
    <row r="29" spans="1:15" ht="15" customHeight="1" x14ac:dyDescent="0.25">
      <c r="A29" s="116" t="s">
        <v>40</v>
      </c>
      <c r="B29" s="117" t="s">
        <v>8</v>
      </c>
      <c r="C29" s="118" t="s">
        <v>9</v>
      </c>
      <c r="D29" s="119">
        <v>0</v>
      </c>
      <c r="E29" s="157">
        <v>0</v>
      </c>
      <c r="F29" s="119">
        <f t="shared" ref="F29:F35" si="4">PRODUCT(D29,E29)</f>
        <v>0</v>
      </c>
      <c r="G29" s="121"/>
      <c r="H29" s="122">
        <f t="shared" ref="H29:H35" si="5">F29*G29</f>
        <v>0</v>
      </c>
    </row>
    <row r="30" spans="1:15" ht="15" customHeight="1" x14ac:dyDescent="0.25">
      <c r="A30" s="116" t="s">
        <v>41</v>
      </c>
      <c r="B30" s="117" t="s">
        <v>11</v>
      </c>
      <c r="C30" s="118" t="s">
        <v>9</v>
      </c>
      <c r="D30" s="119">
        <v>1</v>
      </c>
      <c r="E30" s="157">
        <v>2</v>
      </c>
      <c r="F30" s="119">
        <f t="shared" si="4"/>
        <v>2</v>
      </c>
      <c r="G30" s="121"/>
      <c r="H30" s="122">
        <f t="shared" si="5"/>
        <v>0</v>
      </c>
    </row>
    <row r="31" spans="1:15" ht="15" customHeight="1" x14ac:dyDescent="0.25">
      <c r="A31" s="116" t="s">
        <v>42</v>
      </c>
      <c r="B31" s="117" t="s">
        <v>13</v>
      </c>
      <c r="C31" s="118" t="s">
        <v>9</v>
      </c>
      <c r="D31" s="119">
        <v>1</v>
      </c>
      <c r="E31" s="157">
        <v>6</v>
      </c>
      <c r="F31" s="119">
        <f t="shared" si="4"/>
        <v>6</v>
      </c>
      <c r="G31" s="121"/>
      <c r="H31" s="122">
        <f t="shared" si="5"/>
        <v>0</v>
      </c>
      <c r="O31" s="5"/>
    </row>
    <row r="32" spans="1:15" ht="15" customHeight="1" x14ac:dyDescent="0.25">
      <c r="A32" s="116" t="s">
        <v>43</v>
      </c>
      <c r="B32" s="117" t="s">
        <v>15</v>
      </c>
      <c r="C32" s="118" t="s">
        <v>9</v>
      </c>
      <c r="D32" s="113">
        <v>64</v>
      </c>
      <c r="E32" s="158">
        <v>2</v>
      </c>
      <c r="F32" s="119">
        <f t="shared" si="4"/>
        <v>128</v>
      </c>
      <c r="G32" s="121"/>
      <c r="H32" s="122">
        <f t="shared" si="5"/>
        <v>0</v>
      </c>
    </row>
    <row r="33" spans="1:8" ht="15" customHeight="1" x14ac:dyDescent="0.25">
      <c r="A33" s="116" t="s">
        <v>44</v>
      </c>
      <c r="B33" s="124" t="s">
        <v>17</v>
      </c>
      <c r="C33" s="118" t="s">
        <v>9</v>
      </c>
      <c r="D33" s="113">
        <v>2</v>
      </c>
      <c r="E33" s="158">
        <v>3</v>
      </c>
      <c r="F33" s="119">
        <f t="shared" si="4"/>
        <v>6</v>
      </c>
      <c r="G33" s="121"/>
      <c r="H33" s="122">
        <f t="shared" si="5"/>
        <v>0</v>
      </c>
    </row>
    <row r="34" spans="1:8" ht="15" customHeight="1" x14ac:dyDescent="0.25">
      <c r="A34" s="116" t="s">
        <v>45</v>
      </c>
      <c r="B34" s="117" t="s">
        <v>19</v>
      </c>
      <c r="C34" s="118" t="s">
        <v>9</v>
      </c>
      <c r="D34" s="113">
        <v>0</v>
      </c>
      <c r="E34" s="158">
        <v>0</v>
      </c>
      <c r="F34" s="119">
        <f t="shared" si="4"/>
        <v>0</v>
      </c>
      <c r="G34" s="121"/>
      <c r="H34" s="122">
        <f t="shared" si="5"/>
        <v>0</v>
      </c>
    </row>
    <row r="35" spans="1:8" ht="15" customHeight="1" x14ac:dyDescent="0.25">
      <c r="A35" s="116" t="s">
        <v>46</v>
      </c>
      <c r="B35" s="117" t="s">
        <v>35</v>
      </c>
      <c r="C35" s="118" t="s">
        <v>22</v>
      </c>
      <c r="D35" s="113">
        <v>120</v>
      </c>
      <c r="E35" s="158"/>
      <c r="F35" s="119">
        <f t="shared" si="4"/>
        <v>120</v>
      </c>
      <c r="G35" s="121"/>
      <c r="H35" s="122">
        <f t="shared" si="5"/>
        <v>0</v>
      </c>
    </row>
    <row r="36" spans="1:8" ht="15" customHeight="1" x14ac:dyDescent="0.25">
      <c r="A36" s="116" t="s">
        <v>49</v>
      </c>
      <c r="B36" s="117" t="s">
        <v>24</v>
      </c>
      <c r="C36" s="117"/>
      <c r="D36" s="117"/>
      <c r="E36" s="124"/>
      <c r="F36" s="117"/>
      <c r="G36" s="117"/>
      <c r="H36" s="125">
        <v>0</v>
      </c>
    </row>
    <row r="37" spans="1:8" ht="21" customHeight="1" x14ac:dyDescent="0.25">
      <c r="A37" s="113"/>
      <c r="B37" s="113" t="s">
        <v>47</v>
      </c>
      <c r="C37" s="161"/>
      <c r="D37" s="161"/>
      <c r="E37" s="161"/>
      <c r="F37" s="161"/>
      <c r="G37" s="161"/>
      <c r="H37" s="135">
        <f>SUM(H29:H36)</f>
        <v>0</v>
      </c>
    </row>
    <row r="38" spans="1:8" ht="33.75" customHeight="1" x14ac:dyDescent="0.25">
      <c r="A38" s="114"/>
      <c r="B38" s="114" t="s">
        <v>48</v>
      </c>
      <c r="C38" s="114"/>
      <c r="D38" s="114"/>
      <c r="E38" s="114"/>
      <c r="F38" s="114"/>
      <c r="G38" s="114"/>
      <c r="H38" s="114"/>
    </row>
    <row r="39" spans="1:8" ht="15" customHeight="1" x14ac:dyDescent="0.25">
      <c r="A39" s="116" t="s">
        <v>50</v>
      </c>
      <c r="B39" s="117" t="s">
        <v>8</v>
      </c>
      <c r="C39" s="118" t="s">
        <v>9</v>
      </c>
      <c r="D39" s="119">
        <v>1</v>
      </c>
      <c r="E39" s="120">
        <v>2</v>
      </c>
      <c r="F39" s="119">
        <f t="shared" ref="F39:F45" si="6">PRODUCT(D39,E39)</f>
        <v>2</v>
      </c>
      <c r="G39" s="121"/>
      <c r="H39" s="122">
        <f t="shared" ref="H39:H45" si="7">F39*G39</f>
        <v>0</v>
      </c>
    </row>
    <row r="40" spans="1:8" ht="15" customHeight="1" x14ac:dyDescent="0.25">
      <c r="A40" s="116" t="s">
        <v>51</v>
      </c>
      <c r="B40" s="117" t="s">
        <v>11</v>
      </c>
      <c r="C40" s="118" t="s">
        <v>9</v>
      </c>
      <c r="D40" s="119">
        <v>1</v>
      </c>
      <c r="E40" s="120">
        <v>2</v>
      </c>
      <c r="F40" s="119">
        <f t="shared" si="6"/>
        <v>2</v>
      </c>
      <c r="G40" s="121"/>
      <c r="H40" s="122">
        <f t="shared" si="7"/>
        <v>0</v>
      </c>
    </row>
    <row r="41" spans="1:8" ht="15" customHeight="1" x14ac:dyDescent="0.25">
      <c r="A41" s="116" t="s">
        <v>52</v>
      </c>
      <c r="B41" s="117" t="s">
        <v>13</v>
      </c>
      <c r="C41" s="118" t="s">
        <v>9</v>
      </c>
      <c r="D41" s="119">
        <v>0</v>
      </c>
      <c r="E41" s="120">
        <v>0</v>
      </c>
      <c r="F41" s="119">
        <f t="shared" si="6"/>
        <v>0</v>
      </c>
      <c r="G41" s="121"/>
      <c r="H41" s="122">
        <f t="shared" si="7"/>
        <v>0</v>
      </c>
    </row>
    <row r="42" spans="1:8" ht="15" customHeight="1" x14ac:dyDescent="0.25">
      <c r="A42" s="116" t="s">
        <v>53</v>
      </c>
      <c r="B42" s="117" t="s">
        <v>15</v>
      </c>
      <c r="C42" s="118" t="s">
        <v>9</v>
      </c>
      <c r="D42" s="113">
        <v>4</v>
      </c>
      <c r="E42" s="113">
        <v>2</v>
      </c>
      <c r="F42" s="119">
        <f t="shared" si="6"/>
        <v>8</v>
      </c>
      <c r="G42" s="121"/>
      <c r="H42" s="122">
        <f t="shared" si="7"/>
        <v>0</v>
      </c>
    </row>
    <row r="43" spans="1:8" ht="15" customHeight="1" x14ac:dyDescent="0.25">
      <c r="A43" s="116" t="s">
        <v>54</v>
      </c>
      <c r="B43" s="124" t="s">
        <v>17</v>
      </c>
      <c r="C43" s="118" t="s">
        <v>9</v>
      </c>
      <c r="D43" s="113">
        <v>0</v>
      </c>
      <c r="E43" s="113">
        <v>0</v>
      </c>
      <c r="F43" s="119">
        <f t="shared" si="6"/>
        <v>0</v>
      </c>
      <c r="G43" s="121"/>
      <c r="H43" s="122">
        <f t="shared" si="7"/>
        <v>0</v>
      </c>
    </row>
    <row r="44" spans="1:8" ht="15" customHeight="1" x14ac:dyDescent="0.25">
      <c r="A44" s="116" t="s">
        <v>55</v>
      </c>
      <c r="B44" s="117" t="s">
        <v>19</v>
      </c>
      <c r="C44" s="118" t="s">
        <v>9</v>
      </c>
      <c r="D44" s="113">
        <v>0</v>
      </c>
      <c r="E44" s="113">
        <v>0</v>
      </c>
      <c r="F44" s="119">
        <f t="shared" si="6"/>
        <v>0</v>
      </c>
      <c r="G44" s="121"/>
      <c r="H44" s="122">
        <f t="shared" si="7"/>
        <v>0</v>
      </c>
    </row>
    <row r="45" spans="1:8" ht="15" customHeight="1" x14ac:dyDescent="0.25">
      <c r="A45" s="116" t="s">
        <v>56</v>
      </c>
      <c r="B45" s="117" t="s">
        <v>35</v>
      </c>
      <c r="C45" s="118" t="s">
        <v>22</v>
      </c>
      <c r="D45" s="113">
        <v>40</v>
      </c>
      <c r="E45" s="113"/>
      <c r="F45" s="119">
        <f t="shared" si="6"/>
        <v>40</v>
      </c>
      <c r="G45" s="121"/>
      <c r="H45" s="122">
        <f t="shared" si="7"/>
        <v>0</v>
      </c>
    </row>
    <row r="46" spans="1:8" ht="15" customHeight="1" x14ac:dyDescent="0.25">
      <c r="A46" s="116" t="s">
        <v>228</v>
      </c>
      <c r="B46" s="117" t="s">
        <v>24</v>
      </c>
      <c r="C46" s="117"/>
      <c r="D46" s="117"/>
      <c r="E46" s="117"/>
      <c r="F46" s="117"/>
      <c r="G46" s="117"/>
      <c r="H46" s="125">
        <v>0</v>
      </c>
    </row>
    <row r="47" spans="1:8" ht="21" customHeight="1" x14ac:dyDescent="0.25">
      <c r="A47" s="113"/>
      <c r="B47" s="113" t="s">
        <v>57</v>
      </c>
      <c r="C47" s="113"/>
      <c r="D47" s="113"/>
      <c r="E47" s="113"/>
      <c r="F47" s="113"/>
      <c r="G47" s="113"/>
      <c r="H47" s="136">
        <f>SUM(H39:H46)</f>
        <v>0</v>
      </c>
    </row>
    <row r="48" spans="1:8" ht="27" customHeight="1" x14ac:dyDescent="0.5">
      <c r="A48" s="137"/>
      <c r="B48" s="138" t="s">
        <v>58</v>
      </c>
      <c r="C48" s="161"/>
      <c r="D48" s="161"/>
      <c r="E48" s="161"/>
      <c r="F48" s="161"/>
      <c r="G48" s="139"/>
      <c r="H48" s="140">
        <f>H16+H27+H37+H47</f>
        <v>0</v>
      </c>
    </row>
    <row r="49" spans="1:255" x14ac:dyDescent="0.25">
      <c r="A49" t="s">
        <v>176</v>
      </c>
    </row>
    <row r="50" spans="1:255" ht="18.75" x14ac:dyDescent="0.4">
      <c r="A50" s="6" t="s">
        <v>59</v>
      </c>
      <c r="B50"/>
      <c r="C50" s="162">
        <f>H48</f>
        <v>0</v>
      </c>
      <c r="D50" s="162"/>
      <c r="E50" s="162"/>
      <c r="F50" s="162"/>
      <c r="G50" s="162"/>
      <c r="H50" s="162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</row>
    <row r="51" spans="1:255" ht="15.75" x14ac:dyDescent="0.25">
      <c r="A51" s="6"/>
      <c r="B51"/>
      <c r="C51"/>
      <c r="D51"/>
      <c r="E51"/>
      <c r="F51" s="25" t="s">
        <v>61</v>
      </c>
      <c r="G51" s="29">
        <f>H16</f>
        <v>0</v>
      </c>
      <c r="H51" s="52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</row>
    <row r="52" spans="1:255" ht="15.75" x14ac:dyDescent="0.25">
      <c r="A52" s="6"/>
      <c r="B52"/>
      <c r="F52" s="25" t="s">
        <v>70</v>
      </c>
      <c r="G52" s="5">
        <f>H27</f>
        <v>0</v>
      </c>
      <c r="H52" s="53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</row>
    <row r="53" spans="1:255" x14ac:dyDescent="0.25">
      <c r="F53" s="25" t="s">
        <v>71</v>
      </c>
      <c r="G53" s="5">
        <f>H37</f>
        <v>0</v>
      </c>
      <c r="H53" s="53"/>
      <c r="I53"/>
    </row>
    <row r="54" spans="1:255" x14ac:dyDescent="0.25">
      <c r="A54" s="8" t="s">
        <v>60</v>
      </c>
      <c r="F54" s="25" t="s">
        <v>70</v>
      </c>
      <c r="G54" s="5">
        <f>H47</f>
        <v>0</v>
      </c>
      <c r="H54" s="53"/>
      <c r="I54"/>
    </row>
    <row r="55" spans="1:255" x14ac:dyDescent="0.25">
      <c r="A55" s="8" t="s">
        <v>61</v>
      </c>
      <c r="G55" s="5">
        <f>SUM(G51:G54)</f>
        <v>0</v>
      </c>
      <c r="H55" s="53"/>
      <c r="I55"/>
    </row>
    <row r="56" spans="1:255" x14ac:dyDescent="0.25">
      <c r="A56" s="1" t="s">
        <v>62</v>
      </c>
      <c r="C56"/>
    </row>
    <row r="57" spans="1:255" x14ac:dyDescent="0.25">
      <c r="A57" s="1" t="s">
        <v>63</v>
      </c>
      <c r="C57"/>
    </row>
    <row r="58" spans="1:255" x14ac:dyDescent="0.25">
      <c r="A58" s="1" t="s">
        <v>64</v>
      </c>
      <c r="C58"/>
    </row>
    <row r="59" spans="1:255" x14ac:dyDescent="0.25">
      <c r="A59" s="149" t="s">
        <v>171</v>
      </c>
      <c r="B59" s="9"/>
      <c r="C59"/>
      <c r="D59"/>
    </row>
    <row r="60" spans="1:255" x14ac:dyDescent="0.25">
      <c r="A60" s="8" t="s">
        <v>65</v>
      </c>
    </row>
    <row r="61" spans="1:255" x14ac:dyDescent="0.25">
      <c r="A61" s="1" t="s">
        <v>66</v>
      </c>
    </row>
    <row r="62" spans="1:255" x14ac:dyDescent="0.25">
      <c r="A62" s="1" t="s">
        <v>67</v>
      </c>
    </row>
    <row r="63" spans="1:255" x14ac:dyDescent="0.25">
      <c r="A63" s="1" t="s">
        <v>68</v>
      </c>
    </row>
    <row r="64" spans="1:255" x14ac:dyDescent="0.25">
      <c r="A64" s="1" t="s">
        <v>69</v>
      </c>
    </row>
    <row r="65" spans="1:8" x14ac:dyDescent="0.25">
      <c r="A65" s="1" t="s">
        <v>170</v>
      </c>
    </row>
    <row r="66" spans="1:8" x14ac:dyDescent="0.25">
      <c r="A66" s="149" t="s">
        <v>253</v>
      </c>
      <c r="B66" s="9"/>
    </row>
    <row r="68" spans="1:8" x14ac:dyDescent="0.25">
      <c r="A68" s="8" t="s">
        <v>70</v>
      </c>
      <c r="G68" s="165" t="s">
        <v>180</v>
      </c>
      <c r="H68" s="165"/>
    </row>
    <row r="69" spans="1:8" x14ac:dyDescent="0.25">
      <c r="A69" s="1" t="s">
        <v>169</v>
      </c>
      <c r="G69" s="166" t="s">
        <v>181</v>
      </c>
      <c r="H69" s="166"/>
    </row>
    <row r="70" spans="1:8" x14ac:dyDescent="0.25">
      <c r="A70" s="149" t="s">
        <v>254</v>
      </c>
      <c r="B70" s="9"/>
    </row>
    <row r="72" spans="1:8" ht="18.75" x14ac:dyDescent="0.3">
      <c r="A72" s="8" t="s">
        <v>71</v>
      </c>
      <c r="C72" s="31"/>
      <c r="D72" s="32" t="s">
        <v>166</v>
      </c>
    </row>
    <row r="73" spans="1:8" ht="18.75" x14ac:dyDescent="0.3">
      <c r="A73" s="1" t="s">
        <v>168</v>
      </c>
      <c r="C73" s="30">
        <v>0</v>
      </c>
      <c r="D73" s="32" t="s">
        <v>167</v>
      </c>
    </row>
    <row r="74" spans="1:8" x14ac:dyDescent="0.25">
      <c r="A74" s="149" t="s">
        <v>255</v>
      </c>
      <c r="B74" s="9"/>
    </row>
    <row r="76" spans="1:8" customFormat="1" x14ac:dyDescent="0.25">
      <c r="B76" s="34" t="s">
        <v>177</v>
      </c>
    </row>
    <row r="77" spans="1:8" customFormat="1" x14ac:dyDescent="0.25">
      <c r="B77" s="35" t="s">
        <v>178</v>
      </c>
    </row>
    <row r="78" spans="1:8" customFormat="1" x14ac:dyDescent="0.25">
      <c r="B78" s="35" t="s">
        <v>179</v>
      </c>
    </row>
  </sheetData>
  <mergeCells count="15">
    <mergeCell ref="A1:H1"/>
    <mergeCell ref="G68:H68"/>
    <mergeCell ref="G69:H69"/>
    <mergeCell ref="A2:H2"/>
    <mergeCell ref="A3:H3"/>
    <mergeCell ref="C6:H6"/>
    <mergeCell ref="M11:Q11"/>
    <mergeCell ref="B15:G15"/>
    <mergeCell ref="C48:F48"/>
    <mergeCell ref="C50:H50"/>
    <mergeCell ref="C16:G16"/>
    <mergeCell ref="C17:H17"/>
    <mergeCell ref="B26:G26"/>
    <mergeCell ref="C27:G27"/>
    <mergeCell ref="C37:G37"/>
  </mergeCells>
  <phoneticPr fontId="35" type="noConversion"/>
  <printOptions horizontalCentered="1" verticalCentered="1"/>
  <pageMargins left="0.31496062992125984" right="0.31496062992125984" top="0.35433070866141736" bottom="0.35433070866141736" header="0" footer="0"/>
  <pageSetup paperSize="9" scale="4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E851E9-4E0F-4051-9FDE-14D7EF766187}">
  <sheetPr>
    <tabColor rgb="FF00B0F0"/>
    <pageSetUpPr fitToPage="1"/>
  </sheetPr>
  <dimension ref="A1:K34"/>
  <sheetViews>
    <sheetView topLeftCell="A8" workbookViewId="0">
      <selection activeCell="A31" sqref="A31"/>
    </sheetView>
  </sheetViews>
  <sheetFormatPr defaultRowHeight="15" x14ac:dyDescent="0.25"/>
  <cols>
    <col min="2" max="2" width="124.42578125" customWidth="1"/>
    <col min="3" max="3" width="13" customWidth="1"/>
    <col min="4" max="4" width="13.28515625" customWidth="1"/>
    <col min="5" max="5" width="17" customWidth="1"/>
    <col min="6" max="6" width="24.7109375" customWidth="1"/>
    <col min="7" max="7" width="27.7109375" customWidth="1"/>
    <col min="255" max="255" width="124.42578125" customWidth="1"/>
    <col min="256" max="256" width="13" customWidth="1"/>
    <col min="257" max="257" width="13.28515625" customWidth="1"/>
    <col min="258" max="258" width="17" customWidth="1"/>
    <col min="259" max="259" width="24.7109375" customWidth="1"/>
    <col min="260" max="260" width="27.7109375" customWidth="1"/>
    <col min="511" max="511" width="124.42578125" customWidth="1"/>
    <col min="512" max="512" width="13" customWidth="1"/>
    <col min="513" max="513" width="13.28515625" customWidth="1"/>
    <col min="514" max="514" width="17" customWidth="1"/>
    <col min="515" max="515" width="24.7109375" customWidth="1"/>
    <col min="516" max="516" width="27.7109375" customWidth="1"/>
    <col min="767" max="767" width="124.42578125" customWidth="1"/>
    <col min="768" max="768" width="13" customWidth="1"/>
    <col min="769" max="769" width="13.28515625" customWidth="1"/>
    <col min="770" max="770" width="17" customWidth="1"/>
    <col min="771" max="771" width="24.7109375" customWidth="1"/>
    <col min="772" max="772" width="27.7109375" customWidth="1"/>
    <col min="1023" max="1023" width="124.42578125" customWidth="1"/>
    <col min="1024" max="1024" width="13" customWidth="1"/>
    <col min="1025" max="1025" width="13.28515625" customWidth="1"/>
    <col min="1026" max="1026" width="17" customWidth="1"/>
    <col min="1027" max="1027" width="24.7109375" customWidth="1"/>
    <col min="1028" max="1028" width="27.7109375" customWidth="1"/>
    <col min="1279" max="1279" width="124.42578125" customWidth="1"/>
    <col min="1280" max="1280" width="13" customWidth="1"/>
    <col min="1281" max="1281" width="13.28515625" customWidth="1"/>
    <col min="1282" max="1282" width="17" customWidth="1"/>
    <col min="1283" max="1283" width="24.7109375" customWidth="1"/>
    <col min="1284" max="1284" width="27.7109375" customWidth="1"/>
    <col min="1535" max="1535" width="124.42578125" customWidth="1"/>
    <col min="1536" max="1536" width="13" customWidth="1"/>
    <col min="1537" max="1537" width="13.28515625" customWidth="1"/>
    <col min="1538" max="1538" width="17" customWidth="1"/>
    <col min="1539" max="1539" width="24.7109375" customWidth="1"/>
    <col min="1540" max="1540" width="27.7109375" customWidth="1"/>
    <col min="1791" max="1791" width="124.42578125" customWidth="1"/>
    <col min="1792" max="1792" width="13" customWidth="1"/>
    <col min="1793" max="1793" width="13.28515625" customWidth="1"/>
    <col min="1794" max="1794" width="17" customWidth="1"/>
    <col min="1795" max="1795" width="24.7109375" customWidth="1"/>
    <col min="1796" max="1796" width="27.7109375" customWidth="1"/>
    <col min="2047" max="2047" width="124.42578125" customWidth="1"/>
    <col min="2048" max="2048" width="13" customWidth="1"/>
    <col min="2049" max="2049" width="13.28515625" customWidth="1"/>
    <col min="2050" max="2050" width="17" customWidth="1"/>
    <col min="2051" max="2051" width="24.7109375" customWidth="1"/>
    <col min="2052" max="2052" width="27.7109375" customWidth="1"/>
    <col min="2303" max="2303" width="124.42578125" customWidth="1"/>
    <col min="2304" max="2304" width="13" customWidth="1"/>
    <col min="2305" max="2305" width="13.28515625" customWidth="1"/>
    <col min="2306" max="2306" width="17" customWidth="1"/>
    <col min="2307" max="2307" width="24.7109375" customWidth="1"/>
    <col min="2308" max="2308" width="27.7109375" customWidth="1"/>
    <col min="2559" max="2559" width="124.42578125" customWidth="1"/>
    <col min="2560" max="2560" width="13" customWidth="1"/>
    <col min="2561" max="2561" width="13.28515625" customWidth="1"/>
    <col min="2562" max="2562" width="17" customWidth="1"/>
    <col min="2563" max="2563" width="24.7109375" customWidth="1"/>
    <col min="2564" max="2564" width="27.7109375" customWidth="1"/>
    <col min="2815" max="2815" width="124.42578125" customWidth="1"/>
    <col min="2816" max="2816" width="13" customWidth="1"/>
    <col min="2817" max="2817" width="13.28515625" customWidth="1"/>
    <col min="2818" max="2818" width="17" customWidth="1"/>
    <col min="2819" max="2819" width="24.7109375" customWidth="1"/>
    <col min="2820" max="2820" width="27.7109375" customWidth="1"/>
    <col min="3071" max="3071" width="124.42578125" customWidth="1"/>
    <col min="3072" max="3072" width="13" customWidth="1"/>
    <col min="3073" max="3073" width="13.28515625" customWidth="1"/>
    <col min="3074" max="3074" width="17" customWidth="1"/>
    <col min="3075" max="3075" width="24.7109375" customWidth="1"/>
    <col min="3076" max="3076" width="27.7109375" customWidth="1"/>
    <col min="3327" max="3327" width="124.42578125" customWidth="1"/>
    <col min="3328" max="3328" width="13" customWidth="1"/>
    <col min="3329" max="3329" width="13.28515625" customWidth="1"/>
    <col min="3330" max="3330" width="17" customWidth="1"/>
    <col min="3331" max="3331" width="24.7109375" customWidth="1"/>
    <col min="3332" max="3332" width="27.7109375" customWidth="1"/>
    <col min="3583" max="3583" width="124.42578125" customWidth="1"/>
    <col min="3584" max="3584" width="13" customWidth="1"/>
    <col min="3585" max="3585" width="13.28515625" customWidth="1"/>
    <col min="3586" max="3586" width="17" customWidth="1"/>
    <col min="3587" max="3587" width="24.7109375" customWidth="1"/>
    <col min="3588" max="3588" width="27.7109375" customWidth="1"/>
    <col min="3839" max="3839" width="124.42578125" customWidth="1"/>
    <col min="3840" max="3840" width="13" customWidth="1"/>
    <col min="3841" max="3841" width="13.28515625" customWidth="1"/>
    <col min="3842" max="3842" width="17" customWidth="1"/>
    <col min="3843" max="3843" width="24.7109375" customWidth="1"/>
    <col min="3844" max="3844" width="27.7109375" customWidth="1"/>
    <col min="4095" max="4095" width="124.42578125" customWidth="1"/>
    <col min="4096" max="4096" width="13" customWidth="1"/>
    <col min="4097" max="4097" width="13.28515625" customWidth="1"/>
    <col min="4098" max="4098" width="17" customWidth="1"/>
    <col min="4099" max="4099" width="24.7109375" customWidth="1"/>
    <col min="4100" max="4100" width="27.7109375" customWidth="1"/>
    <col min="4351" max="4351" width="124.42578125" customWidth="1"/>
    <col min="4352" max="4352" width="13" customWidth="1"/>
    <col min="4353" max="4353" width="13.28515625" customWidth="1"/>
    <col min="4354" max="4354" width="17" customWidth="1"/>
    <col min="4355" max="4355" width="24.7109375" customWidth="1"/>
    <col min="4356" max="4356" width="27.7109375" customWidth="1"/>
    <col min="4607" max="4607" width="124.42578125" customWidth="1"/>
    <col min="4608" max="4608" width="13" customWidth="1"/>
    <col min="4609" max="4609" width="13.28515625" customWidth="1"/>
    <col min="4610" max="4610" width="17" customWidth="1"/>
    <col min="4611" max="4611" width="24.7109375" customWidth="1"/>
    <col min="4612" max="4612" width="27.7109375" customWidth="1"/>
    <col min="4863" max="4863" width="124.42578125" customWidth="1"/>
    <col min="4864" max="4864" width="13" customWidth="1"/>
    <col min="4865" max="4865" width="13.28515625" customWidth="1"/>
    <col min="4866" max="4866" width="17" customWidth="1"/>
    <col min="4867" max="4867" width="24.7109375" customWidth="1"/>
    <col min="4868" max="4868" width="27.7109375" customWidth="1"/>
    <col min="5119" max="5119" width="124.42578125" customWidth="1"/>
    <col min="5120" max="5120" width="13" customWidth="1"/>
    <col min="5121" max="5121" width="13.28515625" customWidth="1"/>
    <col min="5122" max="5122" width="17" customWidth="1"/>
    <col min="5123" max="5123" width="24.7109375" customWidth="1"/>
    <col min="5124" max="5124" width="27.7109375" customWidth="1"/>
    <col min="5375" max="5375" width="124.42578125" customWidth="1"/>
    <col min="5376" max="5376" width="13" customWidth="1"/>
    <col min="5377" max="5377" width="13.28515625" customWidth="1"/>
    <col min="5378" max="5378" width="17" customWidth="1"/>
    <col min="5379" max="5379" width="24.7109375" customWidth="1"/>
    <col min="5380" max="5380" width="27.7109375" customWidth="1"/>
    <col min="5631" max="5631" width="124.42578125" customWidth="1"/>
    <col min="5632" max="5632" width="13" customWidth="1"/>
    <col min="5633" max="5633" width="13.28515625" customWidth="1"/>
    <col min="5634" max="5634" width="17" customWidth="1"/>
    <col min="5635" max="5635" width="24.7109375" customWidth="1"/>
    <col min="5636" max="5636" width="27.7109375" customWidth="1"/>
    <col min="5887" max="5887" width="124.42578125" customWidth="1"/>
    <col min="5888" max="5888" width="13" customWidth="1"/>
    <col min="5889" max="5889" width="13.28515625" customWidth="1"/>
    <col min="5890" max="5890" width="17" customWidth="1"/>
    <col min="5891" max="5891" width="24.7109375" customWidth="1"/>
    <col min="5892" max="5892" width="27.7109375" customWidth="1"/>
    <col min="6143" max="6143" width="124.42578125" customWidth="1"/>
    <col min="6144" max="6144" width="13" customWidth="1"/>
    <col min="6145" max="6145" width="13.28515625" customWidth="1"/>
    <col min="6146" max="6146" width="17" customWidth="1"/>
    <col min="6147" max="6147" width="24.7109375" customWidth="1"/>
    <col min="6148" max="6148" width="27.7109375" customWidth="1"/>
    <col min="6399" max="6399" width="124.42578125" customWidth="1"/>
    <col min="6400" max="6400" width="13" customWidth="1"/>
    <col min="6401" max="6401" width="13.28515625" customWidth="1"/>
    <col min="6402" max="6402" width="17" customWidth="1"/>
    <col min="6403" max="6403" width="24.7109375" customWidth="1"/>
    <col min="6404" max="6404" width="27.7109375" customWidth="1"/>
    <col min="6655" max="6655" width="124.42578125" customWidth="1"/>
    <col min="6656" max="6656" width="13" customWidth="1"/>
    <col min="6657" max="6657" width="13.28515625" customWidth="1"/>
    <col min="6658" max="6658" width="17" customWidth="1"/>
    <col min="6659" max="6659" width="24.7109375" customWidth="1"/>
    <col min="6660" max="6660" width="27.7109375" customWidth="1"/>
    <col min="6911" max="6911" width="124.42578125" customWidth="1"/>
    <col min="6912" max="6912" width="13" customWidth="1"/>
    <col min="6913" max="6913" width="13.28515625" customWidth="1"/>
    <col min="6914" max="6914" width="17" customWidth="1"/>
    <col min="6915" max="6915" width="24.7109375" customWidth="1"/>
    <col min="6916" max="6916" width="27.7109375" customWidth="1"/>
    <col min="7167" max="7167" width="124.42578125" customWidth="1"/>
    <col min="7168" max="7168" width="13" customWidth="1"/>
    <col min="7169" max="7169" width="13.28515625" customWidth="1"/>
    <col min="7170" max="7170" width="17" customWidth="1"/>
    <col min="7171" max="7171" width="24.7109375" customWidth="1"/>
    <col min="7172" max="7172" width="27.7109375" customWidth="1"/>
    <col min="7423" max="7423" width="124.42578125" customWidth="1"/>
    <col min="7424" max="7424" width="13" customWidth="1"/>
    <col min="7425" max="7425" width="13.28515625" customWidth="1"/>
    <col min="7426" max="7426" width="17" customWidth="1"/>
    <col min="7427" max="7427" width="24.7109375" customWidth="1"/>
    <col min="7428" max="7428" width="27.7109375" customWidth="1"/>
    <col min="7679" max="7679" width="124.42578125" customWidth="1"/>
    <col min="7680" max="7680" width="13" customWidth="1"/>
    <col min="7681" max="7681" width="13.28515625" customWidth="1"/>
    <col min="7682" max="7682" width="17" customWidth="1"/>
    <col min="7683" max="7683" width="24.7109375" customWidth="1"/>
    <col min="7684" max="7684" width="27.7109375" customWidth="1"/>
    <col min="7935" max="7935" width="124.42578125" customWidth="1"/>
    <col min="7936" max="7936" width="13" customWidth="1"/>
    <col min="7937" max="7937" width="13.28515625" customWidth="1"/>
    <col min="7938" max="7938" width="17" customWidth="1"/>
    <col min="7939" max="7939" width="24.7109375" customWidth="1"/>
    <col min="7940" max="7940" width="27.7109375" customWidth="1"/>
    <col min="8191" max="8191" width="124.42578125" customWidth="1"/>
    <col min="8192" max="8192" width="13" customWidth="1"/>
    <col min="8193" max="8193" width="13.28515625" customWidth="1"/>
    <col min="8194" max="8194" width="17" customWidth="1"/>
    <col min="8195" max="8195" width="24.7109375" customWidth="1"/>
    <col min="8196" max="8196" width="27.7109375" customWidth="1"/>
    <col min="8447" max="8447" width="124.42578125" customWidth="1"/>
    <col min="8448" max="8448" width="13" customWidth="1"/>
    <col min="8449" max="8449" width="13.28515625" customWidth="1"/>
    <col min="8450" max="8450" width="17" customWidth="1"/>
    <col min="8451" max="8451" width="24.7109375" customWidth="1"/>
    <col min="8452" max="8452" width="27.7109375" customWidth="1"/>
    <col min="8703" max="8703" width="124.42578125" customWidth="1"/>
    <col min="8704" max="8704" width="13" customWidth="1"/>
    <col min="8705" max="8705" width="13.28515625" customWidth="1"/>
    <col min="8706" max="8706" width="17" customWidth="1"/>
    <col min="8707" max="8707" width="24.7109375" customWidth="1"/>
    <col min="8708" max="8708" width="27.7109375" customWidth="1"/>
    <col min="8959" max="8959" width="124.42578125" customWidth="1"/>
    <col min="8960" max="8960" width="13" customWidth="1"/>
    <col min="8961" max="8961" width="13.28515625" customWidth="1"/>
    <col min="8962" max="8962" width="17" customWidth="1"/>
    <col min="8963" max="8963" width="24.7109375" customWidth="1"/>
    <col min="8964" max="8964" width="27.7109375" customWidth="1"/>
    <col min="9215" max="9215" width="124.42578125" customWidth="1"/>
    <col min="9216" max="9216" width="13" customWidth="1"/>
    <col min="9217" max="9217" width="13.28515625" customWidth="1"/>
    <col min="9218" max="9218" width="17" customWidth="1"/>
    <col min="9219" max="9219" width="24.7109375" customWidth="1"/>
    <col min="9220" max="9220" width="27.7109375" customWidth="1"/>
    <col min="9471" max="9471" width="124.42578125" customWidth="1"/>
    <col min="9472" max="9472" width="13" customWidth="1"/>
    <col min="9473" max="9473" width="13.28515625" customWidth="1"/>
    <col min="9474" max="9474" width="17" customWidth="1"/>
    <col min="9475" max="9475" width="24.7109375" customWidth="1"/>
    <col min="9476" max="9476" width="27.7109375" customWidth="1"/>
    <col min="9727" max="9727" width="124.42578125" customWidth="1"/>
    <col min="9728" max="9728" width="13" customWidth="1"/>
    <col min="9729" max="9729" width="13.28515625" customWidth="1"/>
    <col min="9730" max="9730" width="17" customWidth="1"/>
    <col min="9731" max="9731" width="24.7109375" customWidth="1"/>
    <col min="9732" max="9732" width="27.7109375" customWidth="1"/>
    <col min="9983" max="9983" width="124.42578125" customWidth="1"/>
    <col min="9984" max="9984" width="13" customWidth="1"/>
    <col min="9985" max="9985" width="13.28515625" customWidth="1"/>
    <col min="9986" max="9986" width="17" customWidth="1"/>
    <col min="9987" max="9987" width="24.7109375" customWidth="1"/>
    <col min="9988" max="9988" width="27.7109375" customWidth="1"/>
    <col min="10239" max="10239" width="124.42578125" customWidth="1"/>
    <col min="10240" max="10240" width="13" customWidth="1"/>
    <col min="10241" max="10241" width="13.28515625" customWidth="1"/>
    <col min="10242" max="10242" width="17" customWidth="1"/>
    <col min="10243" max="10243" width="24.7109375" customWidth="1"/>
    <col min="10244" max="10244" width="27.7109375" customWidth="1"/>
    <col min="10495" max="10495" width="124.42578125" customWidth="1"/>
    <col min="10496" max="10496" width="13" customWidth="1"/>
    <col min="10497" max="10497" width="13.28515625" customWidth="1"/>
    <col min="10498" max="10498" width="17" customWidth="1"/>
    <col min="10499" max="10499" width="24.7109375" customWidth="1"/>
    <col min="10500" max="10500" width="27.7109375" customWidth="1"/>
    <col min="10751" max="10751" width="124.42578125" customWidth="1"/>
    <col min="10752" max="10752" width="13" customWidth="1"/>
    <col min="10753" max="10753" width="13.28515625" customWidth="1"/>
    <col min="10754" max="10754" width="17" customWidth="1"/>
    <col min="10755" max="10755" width="24.7109375" customWidth="1"/>
    <col min="10756" max="10756" width="27.7109375" customWidth="1"/>
    <col min="11007" max="11007" width="124.42578125" customWidth="1"/>
    <col min="11008" max="11008" width="13" customWidth="1"/>
    <col min="11009" max="11009" width="13.28515625" customWidth="1"/>
    <col min="11010" max="11010" width="17" customWidth="1"/>
    <col min="11011" max="11011" width="24.7109375" customWidth="1"/>
    <col min="11012" max="11012" width="27.7109375" customWidth="1"/>
    <col min="11263" max="11263" width="124.42578125" customWidth="1"/>
    <col min="11264" max="11264" width="13" customWidth="1"/>
    <col min="11265" max="11265" width="13.28515625" customWidth="1"/>
    <col min="11266" max="11266" width="17" customWidth="1"/>
    <col min="11267" max="11267" width="24.7109375" customWidth="1"/>
    <col min="11268" max="11268" width="27.7109375" customWidth="1"/>
    <col min="11519" max="11519" width="124.42578125" customWidth="1"/>
    <col min="11520" max="11520" width="13" customWidth="1"/>
    <col min="11521" max="11521" width="13.28515625" customWidth="1"/>
    <col min="11522" max="11522" width="17" customWidth="1"/>
    <col min="11523" max="11523" width="24.7109375" customWidth="1"/>
    <col min="11524" max="11524" width="27.7109375" customWidth="1"/>
    <col min="11775" max="11775" width="124.42578125" customWidth="1"/>
    <col min="11776" max="11776" width="13" customWidth="1"/>
    <col min="11777" max="11777" width="13.28515625" customWidth="1"/>
    <col min="11778" max="11778" width="17" customWidth="1"/>
    <col min="11779" max="11779" width="24.7109375" customWidth="1"/>
    <col min="11780" max="11780" width="27.7109375" customWidth="1"/>
    <col min="12031" max="12031" width="124.42578125" customWidth="1"/>
    <col min="12032" max="12032" width="13" customWidth="1"/>
    <col min="12033" max="12033" width="13.28515625" customWidth="1"/>
    <col min="12034" max="12034" width="17" customWidth="1"/>
    <col min="12035" max="12035" width="24.7109375" customWidth="1"/>
    <col min="12036" max="12036" width="27.7109375" customWidth="1"/>
    <col min="12287" max="12287" width="124.42578125" customWidth="1"/>
    <col min="12288" max="12288" width="13" customWidth="1"/>
    <col min="12289" max="12289" width="13.28515625" customWidth="1"/>
    <col min="12290" max="12290" width="17" customWidth="1"/>
    <col min="12291" max="12291" width="24.7109375" customWidth="1"/>
    <col min="12292" max="12292" width="27.7109375" customWidth="1"/>
    <col min="12543" max="12543" width="124.42578125" customWidth="1"/>
    <col min="12544" max="12544" width="13" customWidth="1"/>
    <col min="12545" max="12545" width="13.28515625" customWidth="1"/>
    <col min="12546" max="12546" width="17" customWidth="1"/>
    <col min="12547" max="12547" width="24.7109375" customWidth="1"/>
    <col min="12548" max="12548" width="27.7109375" customWidth="1"/>
    <col min="12799" max="12799" width="124.42578125" customWidth="1"/>
    <col min="12800" max="12800" width="13" customWidth="1"/>
    <col min="12801" max="12801" width="13.28515625" customWidth="1"/>
    <col min="12802" max="12802" width="17" customWidth="1"/>
    <col min="12803" max="12803" width="24.7109375" customWidth="1"/>
    <col min="12804" max="12804" width="27.7109375" customWidth="1"/>
    <col min="13055" max="13055" width="124.42578125" customWidth="1"/>
    <col min="13056" max="13056" width="13" customWidth="1"/>
    <col min="13057" max="13057" width="13.28515625" customWidth="1"/>
    <col min="13058" max="13058" width="17" customWidth="1"/>
    <col min="13059" max="13059" width="24.7109375" customWidth="1"/>
    <col min="13060" max="13060" width="27.7109375" customWidth="1"/>
    <col min="13311" max="13311" width="124.42578125" customWidth="1"/>
    <col min="13312" max="13312" width="13" customWidth="1"/>
    <col min="13313" max="13313" width="13.28515625" customWidth="1"/>
    <col min="13314" max="13314" width="17" customWidth="1"/>
    <col min="13315" max="13315" width="24.7109375" customWidth="1"/>
    <col min="13316" max="13316" width="27.7109375" customWidth="1"/>
    <col min="13567" max="13567" width="124.42578125" customWidth="1"/>
    <col min="13568" max="13568" width="13" customWidth="1"/>
    <col min="13569" max="13569" width="13.28515625" customWidth="1"/>
    <col min="13570" max="13570" width="17" customWidth="1"/>
    <col min="13571" max="13571" width="24.7109375" customWidth="1"/>
    <col min="13572" max="13572" width="27.7109375" customWidth="1"/>
    <col min="13823" max="13823" width="124.42578125" customWidth="1"/>
    <col min="13824" max="13824" width="13" customWidth="1"/>
    <col min="13825" max="13825" width="13.28515625" customWidth="1"/>
    <col min="13826" max="13826" width="17" customWidth="1"/>
    <col min="13827" max="13827" width="24.7109375" customWidth="1"/>
    <col min="13828" max="13828" width="27.7109375" customWidth="1"/>
    <col min="14079" max="14079" width="124.42578125" customWidth="1"/>
    <col min="14080" max="14080" width="13" customWidth="1"/>
    <col min="14081" max="14081" width="13.28515625" customWidth="1"/>
    <col min="14082" max="14082" width="17" customWidth="1"/>
    <col min="14083" max="14083" width="24.7109375" customWidth="1"/>
    <col min="14084" max="14084" width="27.7109375" customWidth="1"/>
    <col min="14335" max="14335" width="124.42578125" customWidth="1"/>
    <col min="14336" max="14336" width="13" customWidth="1"/>
    <col min="14337" max="14337" width="13.28515625" customWidth="1"/>
    <col min="14338" max="14338" width="17" customWidth="1"/>
    <col min="14339" max="14339" width="24.7109375" customWidth="1"/>
    <col min="14340" max="14340" width="27.7109375" customWidth="1"/>
    <col min="14591" max="14591" width="124.42578125" customWidth="1"/>
    <col min="14592" max="14592" width="13" customWidth="1"/>
    <col min="14593" max="14593" width="13.28515625" customWidth="1"/>
    <col min="14594" max="14594" width="17" customWidth="1"/>
    <col min="14595" max="14595" width="24.7109375" customWidth="1"/>
    <col min="14596" max="14596" width="27.7109375" customWidth="1"/>
    <col min="14847" max="14847" width="124.42578125" customWidth="1"/>
    <col min="14848" max="14848" width="13" customWidth="1"/>
    <col min="14849" max="14849" width="13.28515625" customWidth="1"/>
    <col min="14850" max="14850" width="17" customWidth="1"/>
    <col min="14851" max="14851" width="24.7109375" customWidth="1"/>
    <col min="14852" max="14852" width="27.7109375" customWidth="1"/>
    <col min="15103" max="15103" width="124.42578125" customWidth="1"/>
    <col min="15104" max="15104" width="13" customWidth="1"/>
    <col min="15105" max="15105" width="13.28515625" customWidth="1"/>
    <col min="15106" max="15106" width="17" customWidth="1"/>
    <col min="15107" max="15107" width="24.7109375" customWidth="1"/>
    <col min="15108" max="15108" width="27.7109375" customWidth="1"/>
    <col min="15359" max="15359" width="124.42578125" customWidth="1"/>
    <col min="15360" max="15360" width="13" customWidth="1"/>
    <col min="15361" max="15361" width="13.28515625" customWidth="1"/>
    <col min="15362" max="15362" width="17" customWidth="1"/>
    <col min="15363" max="15363" width="24.7109375" customWidth="1"/>
    <col min="15364" max="15364" width="27.7109375" customWidth="1"/>
    <col min="15615" max="15615" width="124.42578125" customWidth="1"/>
    <col min="15616" max="15616" width="13" customWidth="1"/>
    <col min="15617" max="15617" width="13.28515625" customWidth="1"/>
    <col min="15618" max="15618" width="17" customWidth="1"/>
    <col min="15619" max="15619" width="24.7109375" customWidth="1"/>
    <col min="15620" max="15620" width="27.7109375" customWidth="1"/>
    <col min="15871" max="15871" width="124.42578125" customWidth="1"/>
    <col min="15872" max="15872" width="13" customWidth="1"/>
    <col min="15873" max="15873" width="13.28515625" customWidth="1"/>
    <col min="15874" max="15874" width="17" customWidth="1"/>
    <col min="15875" max="15875" width="24.7109375" customWidth="1"/>
    <col min="15876" max="15876" width="27.7109375" customWidth="1"/>
    <col min="16127" max="16127" width="124.42578125" customWidth="1"/>
    <col min="16128" max="16128" width="13" customWidth="1"/>
    <col min="16129" max="16129" width="13.28515625" customWidth="1"/>
    <col min="16130" max="16130" width="17" customWidth="1"/>
    <col min="16131" max="16131" width="24.7109375" customWidth="1"/>
    <col min="16132" max="16132" width="27.7109375" customWidth="1"/>
  </cols>
  <sheetData>
    <row r="1" spans="1:11" ht="26.25" x14ac:dyDescent="0.4">
      <c r="A1" s="169"/>
      <c r="B1" s="169"/>
      <c r="C1" s="169"/>
      <c r="D1" s="169"/>
      <c r="E1" s="169"/>
      <c r="F1" s="169"/>
      <c r="G1" s="169"/>
    </row>
    <row r="2" spans="1:11" ht="84" customHeight="1" x14ac:dyDescent="0.5">
      <c r="A2" s="199" t="s">
        <v>238</v>
      </c>
      <c r="B2" s="199"/>
      <c r="C2" s="199"/>
      <c r="D2" s="199"/>
      <c r="E2" s="199"/>
      <c r="F2" s="199"/>
      <c r="G2" s="199"/>
    </row>
    <row r="3" spans="1:11" ht="106.5" customHeight="1" x14ac:dyDescent="0.25">
      <c r="A3" s="200" t="s">
        <v>248</v>
      </c>
      <c r="B3" s="200"/>
      <c r="C3" s="200"/>
      <c r="D3" s="200"/>
      <c r="E3" s="200"/>
      <c r="F3" s="200"/>
      <c r="G3" s="200"/>
      <c r="H3" s="37"/>
      <c r="I3" s="37"/>
      <c r="J3" s="37"/>
      <c r="K3" s="37"/>
    </row>
    <row r="5" spans="1:11" ht="52.5" x14ac:dyDescent="0.25">
      <c r="A5" s="56" t="s">
        <v>0</v>
      </c>
      <c r="B5" s="56" t="s">
        <v>1</v>
      </c>
      <c r="C5" s="56" t="s">
        <v>2</v>
      </c>
      <c r="D5" s="56" t="s">
        <v>132</v>
      </c>
      <c r="E5" s="141" t="s">
        <v>256</v>
      </c>
      <c r="F5" s="145" t="s">
        <v>133</v>
      </c>
      <c r="G5" s="142" t="s">
        <v>258</v>
      </c>
    </row>
    <row r="6" spans="1:11" x14ac:dyDescent="0.25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/>
    </row>
    <row r="7" spans="1:11" ht="30" x14ac:dyDescent="0.25">
      <c r="A7" s="60" t="s">
        <v>7</v>
      </c>
      <c r="B7" s="54" t="s">
        <v>194</v>
      </c>
      <c r="C7" s="60" t="s">
        <v>9</v>
      </c>
      <c r="D7" s="60" t="s">
        <v>135</v>
      </c>
      <c r="E7" s="62">
        <v>2</v>
      </c>
      <c r="F7" s="63"/>
      <c r="G7" s="64">
        <f>E7*F7</f>
        <v>0</v>
      </c>
    </row>
    <row r="8" spans="1:11" ht="30" x14ac:dyDescent="0.25">
      <c r="A8" s="60" t="s">
        <v>10</v>
      </c>
      <c r="B8" s="54" t="s">
        <v>136</v>
      </c>
      <c r="C8" s="60" t="s">
        <v>124</v>
      </c>
      <c r="D8" s="60">
        <v>32</v>
      </c>
      <c r="E8" s="60" t="s">
        <v>135</v>
      </c>
      <c r="F8" s="63"/>
      <c r="G8" s="64">
        <f>D8*F8</f>
        <v>0</v>
      </c>
    </row>
    <row r="9" spans="1:11" s="24" customFormat="1" ht="52.5" x14ac:dyDescent="0.25">
      <c r="A9" s="66" t="s">
        <v>73</v>
      </c>
      <c r="B9" s="66" t="s">
        <v>137</v>
      </c>
      <c r="C9" s="67" t="s">
        <v>75</v>
      </c>
      <c r="D9" s="66" t="s">
        <v>76</v>
      </c>
      <c r="E9" s="141" t="s">
        <v>256</v>
      </c>
      <c r="F9" s="145" t="s">
        <v>133</v>
      </c>
      <c r="G9" s="142" t="s">
        <v>258</v>
      </c>
    </row>
    <row r="10" spans="1:11" x14ac:dyDescent="0.25">
      <c r="A10" s="43">
        <v>1</v>
      </c>
      <c r="B10" s="82" t="str">
        <f>'[1]Cz 10. Zad.1'!B17</f>
        <v>UM 3x4A-ILS</v>
      </c>
      <c r="C10" s="43" t="s">
        <v>84</v>
      </c>
      <c r="D10" s="45">
        <v>1</v>
      </c>
      <c r="E10" s="68">
        <f t="shared" ref="E10:E19" si="0">D10</f>
        <v>1</v>
      </c>
      <c r="F10" s="63"/>
      <c r="G10" s="64">
        <f>E10*F10</f>
        <v>0</v>
      </c>
    </row>
    <row r="11" spans="1:11" ht="15" customHeight="1" x14ac:dyDescent="0.25">
      <c r="A11" s="43">
        <v>2</v>
      </c>
      <c r="B11" s="69" t="str">
        <f>'[1]Cz 10. Zad.1'!B18</f>
        <v>LSM2003-24</v>
      </c>
      <c r="C11" s="43" t="s">
        <v>84</v>
      </c>
      <c r="D11" s="45">
        <v>1</v>
      </c>
      <c r="E11" s="68">
        <f t="shared" si="0"/>
        <v>1</v>
      </c>
      <c r="F11" s="63"/>
      <c r="G11" s="64">
        <f t="shared" ref="G11:G19" si="1">E11*F11</f>
        <v>0</v>
      </c>
    </row>
    <row r="12" spans="1:11" x14ac:dyDescent="0.25">
      <c r="A12" s="43">
        <v>3</v>
      </c>
      <c r="B12" s="69" t="str">
        <f>'[1]Cz 10. Zad.1'!B19</f>
        <v>LSM2003-230</v>
      </c>
      <c r="C12" s="43" t="s">
        <v>84</v>
      </c>
      <c r="D12" s="45">
        <v>1</v>
      </c>
      <c r="E12" s="68">
        <f t="shared" si="0"/>
        <v>1</v>
      </c>
      <c r="F12" s="63"/>
      <c r="G12" s="64">
        <f t="shared" si="1"/>
        <v>0</v>
      </c>
    </row>
    <row r="13" spans="1:11" x14ac:dyDescent="0.25">
      <c r="A13" s="43">
        <v>4</v>
      </c>
      <c r="B13" s="69" t="str">
        <f>'[1]Cz 10. Zad.1'!B20</f>
        <v>ADR20-ILS</v>
      </c>
      <c r="C13" s="43" t="s">
        <v>84</v>
      </c>
      <c r="D13" s="45">
        <v>1</v>
      </c>
      <c r="E13" s="68">
        <f t="shared" si="0"/>
        <v>1</v>
      </c>
      <c r="F13" s="63"/>
      <c r="G13" s="64">
        <f t="shared" si="1"/>
        <v>0</v>
      </c>
    </row>
    <row r="14" spans="1:11" x14ac:dyDescent="0.25">
      <c r="A14" s="43">
        <v>5</v>
      </c>
      <c r="B14" s="69" t="str">
        <f>'[1]Cz 10. Zad.1'!B21</f>
        <v>EVG-1L-ILS-R lub E</v>
      </c>
      <c r="C14" s="43" t="s">
        <v>84</v>
      </c>
      <c r="D14" s="45">
        <v>1</v>
      </c>
      <c r="E14" s="68">
        <f t="shared" si="0"/>
        <v>1</v>
      </c>
      <c r="F14" s="63"/>
      <c r="G14" s="64">
        <f t="shared" si="1"/>
        <v>0</v>
      </c>
    </row>
    <row r="15" spans="1:11" x14ac:dyDescent="0.25">
      <c r="A15" s="43">
        <v>6</v>
      </c>
      <c r="B15" s="69" t="str">
        <f>'[1]Cz 10. Zad.1'!B22</f>
        <v>3U-extern</v>
      </c>
      <c r="C15" s="43" t="s">
        <v>84</v>
      </c>
      <c r="D15" s="45">
        <v>1</v>
      </c>
      <c r="E15" s="68">
        <f t="shared" si="0"/>
        <v>1</v>
      </c>
      <c r="F15" s="63"/>
      <c r="G15" s="64">
        <f t="shared" si="1"/>
        <v>0</v>
      </c>
    </row>
    <row r="16" spans="1:11" x14ac:dyDescent="0.25">
      <c r="A16" s="43">
        <v>7</v>
      </c>
      <c r="B16" s="69" t="str">
        <f>'[1]Cz 10. Zad.1'!B23</f>
        <v>Ładowarka LBGA</v>
      </c>
      <c r="C16" s="43" t="s">
        <v>84</v>
      </c>
      <c r="D16" s="45">
        <v>1</v>
      </c>
      <c r="E16" s="68">
        <f t="shared" si="0"/>
        <v>1</v>
      </c>
      <c r="F16" s="63"/>
      <c r="G16" s="64">
        <f t="shared" si="1"/>
        <v>0</v>
      </c>
    </row>
    <row r="17" spans="1:7" x14ac:dyDescent="0.25">
      <c r="A17" s="43">
        <v>8</v>
      </c>
      <c r="B17" s="70" t="str">
        <f>'[1]Cz 10. Zad.1'!B24</f>
        <v>Moduł sterownika CUE</v>
      </c>
      <c r="C17" s="43" t="s">
        <v>84</v>
      </c>
      <c r="D17" s="45">
        <v>1</v>
      </c>
      <c r="E17" s="68">
        <f t="shared" si="0"/>
        <v>1</v>
      </c>
      <c r="F17" s="63"/>
      <c r="G17" s="64">
        <f t="shared" si="1"/>
        <v>0</v>
      </c>
    </row>
    <row r="18" spans="1:7" x14ac:dyDescent="0.25">
      <c r="A18" s="43">
        <v>9</v>
      </c>
      <c r="B18" s="70" t="str">
        <f>'[1]Cz 10. Zad.1'!B25</f>
        <v>Extra wyjście na UM-E</v>
      </c>
      <c r="C18" s="43" t="s">
        <v>84</v>
      </c>
      <c r="D18" s="45">
        <v>1</v>
      </c>
      <c r="E18" s="68">
        <f t="shared" si="0"/>
        <v>1</v>
      </c>
      <c r="F18" s="79"/>
      <c r="G18" s="64">
        <f t="shared" si="1"/>
        <v>0</v>
      </c>
    </row>
    <row r="19" spans="1:7" x14ac:dyDescent="0.25">
      <c r="A19" s="43">
        <v>10</v>
      </c>
      <c r="B19" s="69" t="str">
        <f>'[1]Cz 10. Zad.1'!B26</f>
        <v>Baterie</v>
      </c>
      <c r="C19" s="43" t="s">
        <v>84</v>
      </c>
      <c r="D19" s="45">
        <v>1</v>
      </c>
      <c r="E19" s="68">
        <f t="shared" si="0"/>
        <v>1</v>
      </c>
      <c r="F19" s="79"/>
      <c r="G19" s="64">
        <f t="shared" si="1"/>
        <v>0</v>
      </c>
    </row>
    <row r="20" spans="1:7" x14ac:dyDescent="0.25">
      <c r="A20" s="43"/>
      <c r="B20" s="189" t="s">
        <v>147</v>
      </c>
      <c r="C20" s="190"/>
      <c r="D20" s="190"/>
      <c r="E20" s="191"/>
      <c r="F20" s="80">
        <f>SUM(F10:F19)</f>
        <v>0</v>
      </c>
      <c r="G20" s="72">
        <f>F20</f>
        <v>0</v>
      </c>
    </row>
    <row r="21" spans="1:7" ht="21" x14ac:dyDescent="0.25">
      <c r="A21" s="195" t="s">
        <v>164</v>
      </c>
      <c r="B21" s="195"/>
      <c r="C21" s="195"/>
      <c r="D21" s="195"/>
      <c r="E21" s="195"/>
      <c r="F21" s="196"/>
      <c r="G21" s="73">
        <v>0.25</v>
      </c>
    </row>
    <row r="22" spans="1:7" x14ac:dyDescent="0.25">
      <c r="A22" s="74"/>
      <c r="B22" s="75"/>
      <c r="C22" s="75"/>
      <c r="D22" s="75"/>
      <c r="E22" s="76"/>
      <c r="F22" s="81"/>
      <c r="G22" s="71">
        <f>G20*G21</f>
        <v>0</v>
      </c>
    </row>
    <row r="23" spans="1:7" x14ac:dyDescent="0.25">
      <c r="A23" s="192" t="s">
        <v>58</v>
      </c>
      <c r="B23" s="192"/>
      <c r="C23" s="192"/>
      <c r="D23" s="192"/>
      <c r="E23" s="192"/>
      <c r="F23" s="193"/>
      <c r="G23" s="77">
        <f>G22+G8+G7</f>
        <v>0</v>
      </c>
    </row>
    <row r="24" spans="1:7" x14ac:dyDescent="0.25">
      <c r="A24" t="s">
        <v>176</v>
      </c>
    </row>
    <row r="25" spans="1:7" ht="15.75" x14ac:dyDescent="0.25">
      <c r="A25" s="12" t="s">
        <v>195</v>
      </c>
      <c r="C25" s="194">
        <f>G23</f>
        <v>0</v>
      </c>
      <c r="D25" s="194"/>
      <c r="E25" s="194"/>
    </row>
    <row r="26" spans="1:7" ht="15.75" x14ac:dyDescent="0.25">
      <c r="A26" s="12"/>
      <c r="C26" s="7"/>
      <c r="D26" s="7"/>
      <c r="E26" s="7"/>
    </row>
    <row r="27" spans="1:7" x14ac:dyDescent="0.25">
      <c r="A27" s="13" t="s">
        <v>196</v>
      </c>
    </row>
    <row r="28" spans="1:7" x14ac:dyDescent="0.25">
      <c r="A28" t="s">
        <v>71</v>
      </c>
    </row>
    <row r="29" spans="1:7" x14ac:dyDescent="0.25">
      <c r="A29" t="s">
        <v>197</v>
      </c>
    </row>
    <row r="30" spans="1:7" ht="18.75" x14ac:dyDescent="0.3">
      <c r="A30" t="s">
        <v>95</v>
      </c>
      <c r="C30" s="40"/>
      <c r="D30" s="32" t="s">
        <v>166</v>
      </c>
    </row>
    <row r="31" spans="1:7" x14ac:dyDescent="0.25">
      <c r="A31" s="150" t="s">
        <v>198</v>
      </c>
      <c r="B31" s="41"/>
    </row>
    <row r="32" spans="1:7" x14ac:dyDescent="0.25">
      <c r="B32" s="34" t="s">
        <v>177</v>
      </c>
    </row>
    <row r="33" spans="2:7" x14ac:dyDescent="0.25">
      <c r="B33" s="35" t="s">
        <v>178</v>
      </c>
      <c r="F33" s="165" t="s">
        <v>180</v>
      </c>
      <c r="G33" s="165"/>
    </row>
    <row r="34" spans="2:7" x14ac:dyDescent="0.25">
      <c r="B34" s="35" t="s">
        <v>179</v>
      </c>
      <c r="F34" s="166" t="s">
        <v>181</v>
      </c>
      <c r="G34" s="166"/>
    </row>
  </sheetData>
  <mergeCells count="9">
    <mergeCell ref="C25:E25"/>
    <mergeCell ref="F33:G33"/>
    <mergeCell ref="F34:G34"/>
    <mergeCell ref="A1:G1"/>
    <mergeCell ref="A2:G2"/>
    <mergeCell ref="A3:G3"/>
    <mergeCell ref="B20:E20"/>
    <mergeCell ref="A21:F21"/>
    <mergeCell ref="A23:F2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61ED2-3C08-41BD-A7D6-2A05D2E31B6E}">
  <sheetPr>
    <tabColor rgb="FF00B0F0"/>
    <pageSetUpPr fitToPage="1"/>
  </sheetPr>
  <dimension ref="A1:K33"/>
  <sheetViews>
    <sheetView topLeftCell="A3" workbookViewId="0">
      <selection activeCell="A30" sqref="A30"/>
    </sheetView>
  </sheetViews>
  <sheetFormatPr defaultRowHeight="15" x14ac:dyDescent="0.25"/>
  <cols>
    <col min="2" max="2" width="124.42578125" customWidth="1"/>
    <col min="3" max="3" width="13" customWidth="1"/>
    <col min="4" max="4" width="13.28515625" customWidth="1"/>
    <col min="5" max="5" width="17" customWidth="1"/>
    <col min="6" max="6" width="24.7109375" customWidth="1"/>
    <col min="7" max="7" width="27.7109375" customWidth="1"/>
    <col min="255" max="255" width="124.42578125" customWidth="1"/>
    <col min="256" max="256" width="13" customWidth="1"/>
    <col min="257" max="257" width="13.28515625" customWidth="1"/>
    <col min="258" max="258" width="17" customWidth="1"/>
    <col min="259" max="259" width="24.7109375" customWidth="1"/>
    <col min="260" max="260" width="27.7109375" customWidth="1"/>
    <col min="511" max="511" width="124.42578125" customWidth="1"/>
    <col min="512" max="512" width="13" customWidth="1"/>
    <col min="513" max="513" width="13.28515625" customWidth="1"/>
    <col min="514" max="514" width="17" customWidth="1"/>
    <col min="515" max="515" width="24.7109375" customWidth="1"/>
    <col min="516" max="516" width="27.7109375" customWidth="1"/>
    <col min="767" max="767" width="124.42578125" customWidth="1"/>
    <col min="768" max="768" width="13" customWidth="1"/>
    <col min="769" max="769" width="13.28515625" customWidth="1"/>
    <col min="770" max="770" width="17" customWidth="1"/>
    <col min="771" max="771" width="24.7109375" customWidth="1"/>
    <col min="772" max="772" width="27.7109375" customWidth="1"/>
    <col min="1023" max="1023" width="124.42578125" customWidth="1"/>
    <col min="1024" max="1024" width="13" customWidth="1"/>
    <col min="1025" max="1025" width="13.28515625" customWidth="1"/>
    <col min="1026" max="1026" width="17" customWidth="1"/>
    <col min="1027" max="1027" width="24.7109375" customWidth="1"/>
    <col min="1028" max="1028" width="27.7109375" customWidth="1"/>
    <col min="1279" max="1279" width="124.42578125" customWidth="1"/>
    <col min="1280" max="1280" width="13" customWidth="1"/>
    <col min="1281" max="1281" width="13.28515625" customWidth="1"/>
    <col min="1282" max="1282" width="17" customWidth="1"/>
    <col min="1283" max="1283" width="24.7109375" customWidth="1"/>
    <col min="1284" max="1284" width="27.7109375" customWidth="1"/>
    <col min="1535" max="1535" width="124.42578125" customWidth="1"/>
    <col min="1536" max="1536" width="13" customWidth="1"/>
    <col min="1537" max="1537" width="13.28515625" customWidth="1"/>
    <col min="1538" max="1538" width="17" customWidth="1"/>
    <col min="1539" max="1539" width="24.7109375" customWidth="1"/>
    <col min="1540" max="1540" width="27.7109375" customWidth="1"/>
    <col min="1791" max="1791" width="124.42578125" customWidth="1"/>
    <col min="1792" max="1792" width="13" customWidth="1"/>
    <col min="1793" max="1793" width="13.28515625" customWidth="1"/>
    <col min="1794" max="1794" width="17" customWidth="1"/>
    <col min="1795" max="1795" width="24.7109375" customWidth="1"/>
    <col min="1796" max="1796" width="27.7109375" customWidth="1"/>
    <col min="2047" max="2047" width="124.42578125" customWidth="1"/>
    <col min="2048" max="2048" width="13" customWidth="1"/>
    <col min="2049" max="2049" width="13.28515625" customWidth="1"/>
    <col min="2050" max="2050" width="17" customWidth="1"/>
    <col min="2051" max="2051" width="24.7109375" customWidth="1"/>
    <col min="2052" max="2052" width="27.7109375" customWidth="1"/>
    <col min="2303" max="2303" width="124.42578125" customWidth="1"/>
    <col min="2304" max="2304" width="13" customWidth="1"/>
    <col min="2305" max="2305" width="13.28515625" customWidth="1"/>
    <col min="2306" max="2306" width="17" customWidth="1"/>
    <col min="2307" max="2307" width="24.7109375" customWidth="1"/>
    <col min="2308" max="2308" width="27.7109375" customWidth="1"/>
    <col min="2559" max="2559" width="124.42578125" customWidth="1"/>
    <col min="2560" max="2560" width="13" customWidth="1"/>
    <col min="2561" max="2561" width="13.28515625" customWidth="1"/>
    <col min="2562" max="2562" width="17" customWidth="1"/>
    <col min="2563" max="2563" width="24.7109375" customWidth="1"/>
    <col min="2564" max="2564" width="27.7109375" customWidth="1"/>
    <col min="2815" max="2815" width="124.42578125" customWidth="1"/>
    <col min="2816" max="2816" width="13" customWidth="1"/>
    <col min="2817" max="2817" width="13.28515625" customWidth="1"/>
    <col min="2818" max="2818" width="17" customWidth="1"/>
    <col min="2819" max="2819" width="24.7109375" customWidth="1"/>
    <col min="2820" max="2820" width="27.7109375" customWidth="1"/>
    <col min="3071" max="3071" width="124.42578125" customWidth="1"/>
    <col min="3072" max="3072" width="13" customWidth="1"/>
    <col min="3073" max="3073" width="13.28515625" customWidth="1"/>
    <col min="3074" max="3074" width="17" customWidth="1"/>
    <col min="3075" max="3075" width="24.7109375" customWidth="1"/>
    <col min="3076" max="3076" width="27.7109375" customWidth="1"/>
    <col min="3327" max="3327" width="124.42578125" customWidth="1"/>
    <col min="3328" max="3328" width="13" customWidth="1"/>
    <col min="3329" max="3329" width="13.28515625" customWidth="1"/>
    <col min="3330" max="3330" width="17" customWidth="1"/>
    <col min="3331" max="3331" width="24.7109375" customWidth="1"/>
    <col min="3332" max="3332" width="27.7109375" customWidth="1"/>
    <col min="3583" max="3583" width="124.42578125" customWidth="1"/>
    <col min="3584" max="3584" width="13" customWidth="1"/>
    <col min="3585" max="3585" width="13.28515625" customWidth="1"/>
    <col min="3586" max="3586" width="17" customWidth="1"/>
    <col min="3587" max="3587" width="24.7109375" customWidth="1"/>
    <col min="3588" max="3588" width="27.7109375" customWidth="1"/>
    <col min="3839" max="3839" width="124.42578125" customWidth="1"/>
    <col min="3840" max="3840" width="13" customWidth="1"/>
    <col min="3841" max="3841" width="13.28515625" customWidth="1"/>
    <col min="3842" max="3842" width="17" customWidth="1"/>
    <col min="3843" max="3843" width="24.7109375" customWidth="1"/>
    <col min="3844" max="3844" width="27.7109375" customWidth="1"/>
    <col min="4095" max="4095" width="124.42578125" customWidth="1"/>
    <col min="4096" max="4096" width="13" customWidth="1"/>
    <col min="4097" max="4097" width="13.28515625" customWidth="1"/>
    <col min="4098" max="4098" width="17" customWidth="1"/>
    <col min="4099" max="4099" width="24.7109375" customWidth="1"/>
    <col min="4100" max="4100" width="27.7109375" customWidth="1"/>
    <col min="4351" max="4351" width="124.42578125" customWidth="1"/>
    <col min="4352" max="4352" width="13" customWidth="1"/>
    <col min="4353" max="4353" width="13.28515625" customWidth="1"/>
    <col min="4354" max="4354" width="17" customWidth="1"/>
    <col min="4355" max="4355" width="24.7109375" customWidth="1"/>
    <col min="4356" max="4356" width="27.7109375" customWidth="1"/>
    <col min="4607" max="4607" width="124.42578125" customWidth="1"/>
    <col min="4608" max="4608" width="13" customWidth="1"/>
    <col min="4609" max="4609" width="13.28515625" customWidth="1"/>
    <col min="4610" max="4610" width="17" customWidth="1"/>
    <col min="4611" max="4611" width="24.7109375" customWidth="1"/>
    <col min="4612" max="4612" width="27.7109375" customWidth="1"/>
    <col min="4863" max="4863" width="124.42578125" customWidth="1"/>
    <col min="4864" max="4864" width="13" customWidth="1"/>
    <col min="4865" max="4865" width="13.28515625" customWidth="1"/>
    <col min="4866" max="4866" width="17" customWidth="1"/>
    <col min="4867" max="4867" width="24.7109375" customWidth="1"/>
    <col min="4868" max="4868" width="27.7109375" customWidth="1"/>
    <col min="5119" max="5119" width="124.42578125" customWidth="1"/>
    <col min="5120" max="5120" width="13" customWidth="1"/>
    <col min="5121" max="5121" width="13.28515625" customWidth="1"/>
    <col min="5122" max="5122" width="17" customWidth="1"/>
    <col min="5123" max="5123" width="24.7109375" customWidth="1"/>
    <col min="5124" max="5124" width="27.7109375" customWidth="1"/>
    <col min="5375" max="5375" width="124.42578125" customWidth="1"/>
    <col min="5376" max="5376" width="13" customWidth="1"/>
    <col min="5377" max="5377" width="13.28515625" customWidth="1"/>
    <col min="5378" max="5378" width="17" customWidth="1"/>
    <col min="5379" max="5379" width="24.7109375" customWidth="1"/>
    <col min="5380" max="5380" width="27.7109375" customWidth="1"/>
    <col min="5631" max="5631" width="124.42578125" customWidth="1"/>
    <col min="5632" max="5632" width="13" customWidth="1"/>
    <col min="5633" max="5633" width="13.28515625" customWidth="1"/>
    <col min="5634" max="5634" width="17" customWidth="1"/>
    <col min="5635" max="5635" width="24.7109375" customWidth="1"/>
    <col min="5636" max="5636" width="27.7109375" customWidth="1"/>
    <col min="5887" max="5887" width="124.42578125" customWidth="1"/>
    <col min="5888" max="5888" width="13" customWidth="1"/>
    <col min="5889" max="5889" width="13.28515625" customWidth="1"/>
    <col min="5890" max="5890" width="17" customWidth="1"/>
    <col min="5891" max="5891" width="24.7109375" customWidth="1"/>
    <col min="5892" max="5892" width="27.7109375" customWidth="1"/>
    <col min="6143" max="6143" width="124.42578125" customWidth="1"/>
    <col min="6144" max="6144" width="13" customWidth="1"/>
    <col min="6145" max="6145" width="13.28515625" customWidth="1"/>
    <col min="6146" max="6146" width="17" customWidth="1"/>
    <col min="6147" max="6147" width="24.7109375" customWidth="1"/>
    <col min="6148" max="6148" width="27.7109375" customWidth="1"/>
    <col min="6399" max="6399" width="124.42578125" customWidth="1"/>
    <col min="6400" max="6400" width="13" customWidth="1"/>
    <col min="6401" max="6401" width="13.28515625" customWidth="1"/>
    <col min="6402" max="6402" width="17" customWidth="1"/>
    <col min="6403" max="6403" width="24.7109375" customWidth="1"/>
    <col min="6404" max="6404" width="27.7109375" customWidth="1"/>
    <col min="6655" max="6655" width="124.42578125" customWidth="1"/>
    <col min="6656" max="6656" width="13" customWidth="1"/>
    <col min="6657" max="6657" width="13.28515625" customWidth="1"/>
    <col min="6658" max="6658" width="17" customWidth="1"/>
    <col min="6659" max="6659" width="24.7109375" customWidth="1"/>
    <col min="6660" max="6660" width="27.7109375" customWidth="1"/>
    <col min="6911" max="6911" width="124.42578125" customWidth="1"/>
    <col min="6912" max="6912" width="13" customWidth="1"/>
    <col min="6913" max="6913" width="13.28515625" customWidth="1"/>
    <col min="6914" max="6914" width="17" customWidth="1"/>
    <col min="6915" max="6915" width="24.7109375" customWidth="1"/>
    <col min="6916" max="6916" width="27.7109375" customWidth="1"/>
    <col min="7167" max="7167" width="124.42578125" customWidth="1"/>
    <col min="7168" max="7168" width="13" customWidth="1"/>
    <col min="7169" max="7169" width="13.28515625" customWidth="1"/>
    <col min="7170" max="7170" width="17" customWidth="1"/>
    <col min="7171" max="7171" width="24.7109375" customWidth="1"/>
    <col min="7172" max="7172" width="27.7109375" customWidth="1"/>
    <col min="7423" max="7423" width="124.42578125" customWidth="1"/>
    <col min="7424" max="7424" width="13" customWidth="1"/>
    <col min="7425" max="7425" width="13.28515625" customWidth="1"/>
    <col min="7426" max="7426" width="17" customWidth="1"/>
    <col min="7427" max="7427" width="24.7109375" customWidth="1"/>
    <col min="7428" max="7428" width="27.7109375" customWidth="1"/>
    <col min="7679" max="7679" width="124.42578125" customWidth="1"/>
    <col min="7680" max="7680" width="13" customWidth="1"/>
    <col min="7681" max="7681" width="13.28515625" customWidth="1"/>
    <col min="7682" max="7682" width="17" customWidth="1"/>
    <col min="7683" max="7683" width="24.7109375" customWidth="1"/>
    <col min="7684" max="7684" width="27.7109375" customWidth="1"/>
    <col min="7935" max="7935" width="124.42578125" customWidth="1"/>
    <col min="7936" max="7936" width="13" customWidth="1"/>
    <col min="7937" max="7937" width="13.28515625" customWidth="1"/>
    <col min="7938" max="7938" width="17" customWidth="1"/>
    <col min="7939" max="7939" width="24.7109375" customWidth="1"/>
    <col min="7940" max="7940" width="27.7109375" customWidth="1"/>
    <col min="8191" max="8191" width="124.42578125" customWidth="1"/>
    <col min="8192" max="8192" width="13" customWidth="1"/>
    <col min="8193" max="8193" width="13.28515625" customWidth="1"/>
    <col min="8194" max="8194" width="17" customWidth="1"/>
    <col min="8195" max="8195" width="24.7109375" customWidth="1"/>
    <col min="8196" max="8196" width="27.7109375" customWidth="1"/>
    <col min="8447" max="8447" width="124.42578125" customWidth="1"/>
    <col min="8448" max="8448" width="13" customWidth="1"/>
    <col min="8449" max="8449" width="13.28515625" customWidth="1"/>
    <col min="8450" max="8450" width="17" customWidth="1"/>
    <col min="8451" max="8451" width="24.7109375" customWidth="1"/>
    <col min="8452" max="8452" width="27.7109375" customWidth="1"/>
    <col min="8703" max="8703" width="124.42578125" customWidth="1"/>
    <col min="8704" max="8704" width="13" customWidth="1"/>
    <col min="8705" max="8705" width="13.28515625" customWidth="1"/>
    <col min="8706" max="8706" width="17" customWidth="1"/>
    <col min="8707" max="8707" width="24.7109375" customWidth="1"/>
    <col min="8708" max="8708" width="27.7109375" customWidth="1"/>
    <col min="8959" max="8959" width="124.42578125" customWidth="1"/>
    <col min="8960" max="8960" width="13" customWidth="1"/>
    <col min="8961" max="8961" width="13.28515625" customWidth="1"/>
    <col min="8962" max="8962" width="17" customWidth="1"/>
    <col min="8963" max="8963" width="24.7109375" customWidth="1"/>
    <col min="8964" max="8964" width="27.7109375" customWidth="1"/>
    <col min="9215" max="9215" width="124.42578125" customWidth="1"/>
    <col min="9216" max="9216" width="13" customWidth="1"/>
    <col min="9217" max="9217" width="13.28515625" customWidth="1"/>
    <col min="9218" max="9218" width="17" customWidth="1"/>
    <col min="9219" max="9219" width="24.7109375" customWidth="1"/>
    <col min="9220" max="9220" width="27.7109375" customWidth="1"/>
    <col min="9471" max="9471" width="124.42578125" customWidth="1"/>
    <col min="9472" max="9472" width="13" customWidth="1"/>
    <col min="9473" max="9473" width="13.28515625" customWidth="1"/>
    <col min="9474" max="9474" width="17" customWidth="1"/>
    <col min="9475" max="9475" width="24.7109375" customWidth="1"/>
    <col min="9476" max="9476" width="27.7109375" customWidth="1"/>
    <col min="9727" max="9727" width="124.42578125" customWidth="1"/>
    <col min="9728" max="9728" width="13" customWidth="1"/>
    <col min="9729" max="9729" width="13.28515625" customWidth="1"/>
    <col min="9730" max="9730" width="17" customWidth="1"/>
    <col min="9731" max="9731" width="24.7109375" customWidth="1"/>
    <col min="9732" max="9732" width="27.7109375" customWidth="1"/>
    <col min="9983" max="9983" width="124.42578125" customWidth="1"/>
    <col min="9984" max="9984" width="13" customWidth="1"/>
    <col min="9985" max="9985" width="13.28515625" customWidth="1"/>
    <col min="9986" max="9986" width="17" customWidth="1"/>
    <col min="9987" max="9987" width="24.7109375" customWidth="1"/>
    <col min="9988" max="9988" width="27.7109375" customWidth="1"/>
    <col min="10239" max="10239" width="124.42578125" customWidth="1"/>
    <col min="10240" max="10240" width="13" customWidth="1"/>
    <col min="10241" max="10241" width="13.28515625" customWidth="1"/>
    <col min="10242" max="10242" width="17" customWidth="1"/>
    <col min="10243" max="10243" width="24.7109375" customWidth="1"/>
    <col min="10244" max="10244" width="27.7109375" customWidth="1"/>
    <col min="10495" max="10495" width="124.42578125" customWidth="1"/>
    <col min="10496" max="10496" width="13" customWidth="1"/>
    <col min="10497" max="10497" width="13.28515625" customWidth="1"/>
    <col min="10498" max="10498" width="17" customWidth="1"/>
    <col min="10499" max="10499" width="24.7109375" customWidth="1"/>
    <col min="10500" max="10500" width="27.7109375" customWidth="1"/>
    <col min="10751" max="10751" width="124.42578125" customWidth="1"/>
    <col min="10752" max="10752" width="13" customWidth="1"/>
    <col min="10753" max="10753" width="13.28515625" customWidth="1"/>
    <col min="10754" max="10754" width="17" customWidth="1"/>
    <col min="10755" max="10755" width="24.7109375" customWidth="1"/>
    <col min="10756" max="10756" width="27.7109375" customWidth="1"/>
    <col min="11007" max="11007" width="124.42578125" customWidth="1"/>
    <col min="11008" max="11008" width="13" customWidth="1"/>
    <col min="11009" max="11009" width="13.28515625" customWidth="1"/>
    <col min="11010" max="11010" width="17" customWidth="1"/>
    <col min="11011" max="11011" width="24.7109375" customWidth="1"/>
    <col min="11012" max="11012" width="27.7109375" customWidth="1"/>
    <col min="11263" max="11263" width="124.42578125" customWidth="1"/>
    <col min="11264" max="11264" width="13" customWidth="1"/>
    <col min="11265" max="11265" width="13.28515625" customWidth="1"/>
    <col min="11266" max="11266" width="17" customWidth="1"/>
    <col min="11267" max="11267" width="24.7109375" customWidth="1"/>
    <col min="11268" max="11268" width="27.7109375" customWidth="1"/>
    <col min="11519" max="11519" width="124.42578125" customWidth="1"/>
    <col min="11520" max="11520" width="13" customWidth="1"/>
    <col min="11521" max="11521" width="13.28515625" customWidth="1"/>
    <col min="11522" max="11522" width="17" customWidth="1"/>
    <col min="11523" max="11523" width="24.7109375" customWidth="1"/>
    <col min="11524" max="11524" width="27.7109375" customWidth="1"/>
    <col min="11775" max="11775" width="124.42578125" customWidth="1"/>
    <col min="11776" max="11776" width="13" customWidth="1"/>
    <col min="11777" max="11777" width="13.28515625" customWidth="1"/>
    <col min="11778" max="11778" width="17" customWidth="1"/>
    <col min="11779" max="11779" width="24.7109375" customWidth="1"/>
    <col min="11780" max="11780" width="27.7109375" customWidth="1"/>
    <col min="12031" max="12031" width="124.42578125" customWidth="1"/>
    <col min="12032" max="12032" width="13" customWidth="1"/>
    <col min="12033" max="12033" width="13.28515625" customWidth="1"/>
    <col min="12034" max="12034" width="17" customWidth="1"/>
    <col min="12035" max="12035" width="24.7109375" customWidth="1"/>
    <col min="12036" max="12036" width="27.7109375" customWidth="1"/>
    <col min="12287" max="12287" width="124.42578125" customWidth="1"/>
    <col min="12288" max="12288" width="13" customWidth="1"/>
    <col min="12289" max="12289" width="13.28515625" customWidth="1"/>
    <col min="12290" max="12290" width="17" customWidth="1"/>
    <col min="12291" max="12291" width="24.7109375" customWidth="1"/>
    <col min="12292" max="12292" width="27.7109375" customWidth="1"/>
    <col min="12543" max="12543" width="124.42578125" customWidth="1"/>
    <col min="12544" max="12544" width="13" customWidth="1"/>
    <col min="12545" max="12545" width="13.28515625" customWidth="1"/>
    <col min="12546" max="12546" width="17" customWidth="1"/>
    <col min="12547" max="12547" width="24.7109375" customWidth="1"/>
    <col min="12548" max="12548" width="27.7109375" customWidth="1"/>
    <col min="12799" max="12799" width="124.42578125" customWidth="1"/>
    <col min="12800" max="12800" width="13" customWidth="1"/>
    <col min="12801" max="12801" width="13.28515625" customWidth="1"/>
    <col min="12802" max="12802" width="17" customWidth="1"/>
    <col min="12803" max="12803" width="24.7109375" customWidth="1"/>
    <col min="12804" max="12804" width="27.7109375" customWidth="1"/>
    <col min="13055" max="13055" width="124.42578125" customWidth="1"/>
    <col min="13056" max="13056" width="13" customWidth="1"/>
    <col min="13057" max="13057" width="13.28515625" customWidth="1"/>
    <col min="13058" max="13058" width="17" customWidth="1"/>
    <col min="13059" max="13059" width="24.7109375" customWidth="1"/>
    <col min="13060" max="13060" width="27.7109375" customWidth="1"/>
    <col min="13311" max="13311" width="124.42578125" customWidth="1"/>
    <col min="13312" max="13312" width="13" customWidth="1"/>
    <col min="13313" max="13313" width="13.28515625" customWidth="1"/>
    <col min="13314" max="13314" width="17" customWidth="1"/>
    <col min="13315" max="13315" width="24.7109375" customWidth="1"/>
    <col min="13316" max="13316" width="27.7109375" customWidth="1"/>
    <col min="13567" max="13567" width="124.42578125" customWidth="1"/>
    <col min="13568" max="13568" width="13" customWidth="1"/>
    <col min="13569" max="13569" width="13.28515625" customWidth="1"/>
    <col min="13570" max="13570" width="17" customWidth="1"/>
    <col min="13571" max="13571" width="24.7109375" customWidth="1"/>
    <col min="13572" max="13572" width="27.7109375" customWidth="1"/>
    <col min="13823" max="13823" width="124.42578125" customWidth="1"/>
    <col min="13824" max="13824" width="13" customWidth="1"/>
    <col min="13825" max="13825" width="13.28515625" customWidth="1"/>
    <col min="13826" max="13826" width="17" customWidth="1"/>
    <col min="13827" max="13827" width="24.7109375" customWidth="1"/>
    <col min="13828" max="13828" width="27.7109375" customWidth="1"/>
    <col min="14079" max="14079" width="124.42578125" customWidth="1"/>
    <col min="14080" max="14080" width="13" customWidth="1"/>
    <col min="14081" max="14081" width="13.28515625" customWidth="1"/>
    <col min="14082" max="14082" width="17" customWidth="1"/>
    <col min="14083" max="14083" width="24.7109375" customWidth="1"/>
    <col min="14084" max="14084" width="27.7109375" customWidth="1"/>
    <col min="14335" max="14335" width="124.42578125" customWidth="1"/>
    <col min="14336" max="14336" width="13" customWidth="1"/>
    <col min="14337" max="14337" width="13.28515625" customWidth="1"/>
    <col min="14338" max="14338" width="17" customWidth="1"/>
    <col min="14339" max="14339" width="24.7109375" customWidth="1"/>
    <col min="14340" max="14340" width="27.7109375" customWidth="1"/>
    <col min="14591" max="14591" width="124.42578125" customWidth="1"/>
    <col min="14592" max="14592" width="13" customWidth="1"/>
    <col min="14593" max="14593" width="13.28515625" customWidth="1"/>
    <col min="14594" max="14594" width="17" customWidth="1"/>
    <col min="14595" max="14595" width="24.7109375" customWidth="1"/>
    <col min="14596" max="14596" width="27.7109375" customWidth="1"/>
    <col min="14847" max="14847" width="124.42578125" customWidth="1"/>
    <col min="14848" max="14848" width="13" customWidth="1"/>
    <col min="14849" max="14849" width="13.28515625" customWidth="1"/>
    <col min="14850" max="14850" width="17" customWidth="1"/>
    <col min="14851" max="14851" width="24.7109375" customWidth="1"/>
    <col min="14852" max="14852" width="27.7109375" customWidth="1"/>
    <col min="15103" max="15103" width="124.42578125" customWidth="1"/>
    <col min="15104" max="15104" width="13" customWidth="1"/>
    <col min="15105" max="15105" width="13.28515625" customWidth="1"/>
    <col min="15106" max="15106" width="17" customWidth="1"/>
    <col min="15107" max="15107" width="24.7109375" customWidth="1"/>
    <col min="15108" max="15108" width="27.7109375" customWidth="1"/>
    <col min="15359" max="15359" width="124.42578125" customWidth="1"/>
    <col min="15360" max="15360" width="13" customWidth="1"/>
    <col min="15361" max="15361" width="13.28515625" customWidth="1"/>
    <col min="15362" max="15362" width="17" customWidth="1"/>
    <col min="15363" max="15363" width="24.7109375" customWidth="1"/>
    <col min="15364" max="15364" width="27.7109375" customWidth="1"/>
    <col min="15615" max="15615" width="124.42578125" customWidth="1"/>
    <col min="15616" max="15616" width="13" customWidth="1"/>
    <col min="15617" max="15617" width="13.28515625" customWidth="1"/>
    <col min="15618" max="15618" width="17" customWidth="1"/>
    <col min="15619" max="15619" width="24.7109375" customWidth="1"/>
    <col min="15620" max="15620" width="27.7109375" customWidth="1"/>
    <col min="15871" max="15871" width="124.42578125" customWidth="1"/>
    <col min="15872" max="15872" width="13" customWidth="1"/>
    <col min="15873" max="15873" width="13.28515625" customWidth="1"/>
    <col min="15874" max="15874" width="17" customWidth="1"/>
    <col min="15875" max="15875" width="24.7109375" customWidth="1"/>
    <col min="15876" max="15876" width="27.7109375" customWidth="1"/>
    <col min="16127" max="16127" width="124.42578125" customWidth="1"/>
    <col min="16128" max="16128" width="13" customWidth="1"/>
    <col min="16129" max="16129" width="13.28515625" customWidth="1"/>
    <col min="16130" max="16130" width="17" customWidth="1"/>
    <col min="16131" max="16131" width="24.7109375" customWidth="1"/>
    <col min="16132" max="16132" width="27.7109375" customWidth="1"/>
  </cols>
  <sheetData>
    <row r="1" spans="1:11" ht="26.25" x14ac:dyDescent="0.4">
      <c r="A1" s="169"/>
      <c r="B1" s="169"/>
      <c r="C1" s="169"/>
      <c r="D1" s="169"/>
      <c r="E1" s="169"/>
      <c r="F1" s="169"/>
      <c r="G1" s="169"/>
    </row>
    <row r="2" spans="1:11" ht="54" customHeight="1" x14ac:dyDescent="0.5">
      <c r="A2" s="199" t="s">
        <v>239</v>
      </c>
      <c r="B2" s="199"/>
      <c r="C2" s="199"/>
      <c r="D2" s="199"/>
      <c r="E2" s="199"/>
      <c r="F2" s="199"/>
      <c r="G2" s="199"/>
    </row>
    <row r="3" spans="1:11" ht="111" customHeight="1" x14ac:dyDescent="0.25">
      <c r="A3" s="200" t="s">
        <v>249</v>
      </c>
      <c r="B3" s="200"/>
      <c r="C3" s="200"/>
      <c r="D3" s="200"/>
      <c r="E3" s="200"/>
      <c r="F3" s="200"/>
      <c r="G3" s="200"/>
      <c r="H3" s="37"/>
      <c r="I3" s="37"/>
      <c r="J3" s="37"/>
      <c r="K3" s="37"/>
    </row>
    <row r="5" spans="1:11" ht="52.5" x14ac:dyDescent="0.25">
      <c r="A5" s="56" t="s">
        <v>0</v>
      </c>
      <c r="B5" s="56" t="s">
        <v>1</v>
      </c>
      <c r="C5" s="56" t="s">
        <v>2</v>
      </c>
      <c r="D5" s="56" t="s">
        <v>132</v>
      </c>
      <c r="E5" s="141" t="s">
        <v>256</v>
      </c>
      <c r="F5" s="143" t="s">
        <v>133</v>
      </c>
      <c r="G5" s="142" t="s">
        <v>258</v>
      </c>
    </row>
    <row r="6" spans="1:11" x14ac:dyDescent="0.25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78">
        <v>6</v>
      </c>
      <c r="G6" s="59"/>
    </row>
    <row r="7" spans="1:11" ht="28.5" x14ac:dyDescent="0.25">
      <c r="A7" s="60" t="s">
        <v>7</v>
      </c>
      <c r="B7" s="61" t="s">
        <v>199</v>
      </c>
      <c r="C7" s="60" t="s">
        <v>9</v>
      </c>
      <c r="D7" s="60" t="s">
        <v>135</v>
      </c>
      <c r="E7" s="62">
        <v>2</v>
      </c>
      <c r="F7" s="79"/>
      <c r="G7" s="64">
        <f>E7*F7</f>
        <v>0</v>
      </c>
    </row>
    <row r="8" spans="1:11" ht="28.5" x14ac:dyDescent="0.25">
      <c r="A8" s="60" t="s">
        <v>10</v>
      </c>
      <c r="B8" s="65" t="s">
        <v>200</v>
      </c>
      <c r="C8" s="60" t="s">
        <v>124</v>
      </c>
      <c r="D8" s="60">
        <v>32</v>
      </c>
      <c r="E8" s="60" t="s">
        <v>135</v>
      </c>
      <c r="F8" s="79"/>
      <c r="G8" s="64">
        <f>D8*F8</f>
        <v>0</v>
      </c>
    </row>
    <row r="9" spans="1:11" s="24" customFormat="1" ht="52.5" x14ac:dyDescent="0.25">
      <c r="A9" s="66" t="s">
        <v>73</v>
      </c>
      <c r="B9" s="66" t="s">
        <v>137</v>
      </c>
      <c r="C9" s="67" t="s">
        <v>75</v>
      </c>
      <c r="D9" s="66" t="s">
        <v>76</v>
      </c>
      <c r="E9" s="141" t="s">
        <v>256</v>
      </c>
      <c r="F9" s="143" t="s">
        <v>133</v>
      </c>
      <c r="G9" s="142" t="s">
        <v>258</v>
      </c>
    </row>
    <row r="10" spans="1:11" ht="21" x14ac:dyDescent="0.35">
      <c r="A10" s="43"/>
      <c r="B10" s="42" t="s">
        <v>225</v>
      </c>
      <c r="C10" s="43"/>
      <c r="D10" s="45"/>
      <c r="E10" s="68"/>
      <c r="F10" s="79"/>
      <c r="G10" s="64"/>
    </row>
    <row r="11" spans="1:11" ht="15" customHeight="1" x14ac:dyDescent="0.25">
      <c r="A11" s="43">
        <v>1</v>
      </c>
      <c r="B11" s="69" t="s">
        <v>201</v>
      </c>
      <c r="C11" s="43" t="s">
        <v>84</v>
      </c>
      <c r="D11" s="45">
        <v>1</v>
      </c>
      <c r="E11" s="68">
        <f t="shared" ref="E11:E18" si="0">D11</f>
        <v>1</v>
      </c>
      <c r="F11" s="79"/>
      <c r="G11" s="64">
        <f t="shared" ref="G11:G18" si="1">E11*F11</f>
        <v>0</v>
      </c>
    </row>
    <row r="12" spans="1:11" x14ac:dyDescent="0.25">
      <c r="A12" s="43">
        <v>2</v>
      </c>
      <c r="B12" s="69" t="s">
        <v>202</v>
      </c>
      <c r="C12" s="43" t="s">
        <v>84</v>
      </c>
      <c r="D12" s="45">
        <v>1</v>
      </c>
      <c r="E12" s="68">
        <f t="shared" si="0"/>
        <v>1</v>
      </c>
      <c r="F12" s="79"/>
      <c r="G12" s="64">
        <f t="shared" si="1"/>
        <v>0</v>
      </c>
    </row>
    <row r="13" spans="1:11" x14ac:dyDescent="0.25">
      <c r="A13" s="43">
        <v>3</v>
      </c>
      <c r="B13" s="69" t="s">
        <v>203</v>
      </c>
      <c r="C13" s="43" t="s">
        <v>84</v>
      </c>
      <c r="D13" s="45">
        <v>1</v>
      </c>
      <c r="E13" s="68">
        <f t="shared" si="0"/>
        <v>1</v>
      </c>
      <c r="F13" s="79"/>
      <c r="G13" s="64">
        <f t="shared" si="1"/>
        <v>0</v>
      </c>
    </row>
    <row r="14" spans="1:11" x14ac:dyDescent="0.25">
      <c r="A14" s="43">
        <v>4</v>
      </c>
      <c r="B14" s="69" t="s">
        <v>204</v>
      </c>
      <c r="C14" s="43" t="s">
        <v>84</v>
      </c>
      <c r="D14" s="45">
        <v>1</v>
      </c>
      <c r="E14" s="68">
        <f t="shared" si="0"/>
        <v>1</v>
      </c>
      <c r="F14" s="79"/>
      <c r="G14" s="64">
        <f t="shared" si="1"/>
        <v>0</v>
      </c>
    </row>
    <row r="15" spans="1:11" x14ac:dyDescent="0.25">
      <c r="A15" s="43">
        <v>5</v>
      </c>
      <c r="B15" s="69" t="s">
        <v>205</v>
      </c>
      <c r="C15" s="43" t="s">
        <v>84</v>
      </c>
      <c r="D15" s="45">
        <v>1</v>
      </c>
      <c r="E15" s="68">
        <f t="shared" si="0"/>
        <v>1</v>
      </c>
      <c r="F15" s="79"/>
      <c r="G15" s="64">
        <f t="shared" si="1"/>
        <v>0</v>
      </c>
    </row>
    <row r="16" spans="1:11" x14ac:dyDescent="0.25">
      <c r="A16" s="43">
        <v>6</v>
      </c>
      <c r="B16" s="69" t="s">
        <v>206</v>
      </c>
      <c r="C16" s="43" t="s">
        <v>84</v>
      </c>
      <c r="D16" s="45">
        <v>1</v>
      </c>
      <c r="E16" s="68">
        <f t="shared" si="0"/>
        <v>1</v>
      </c>
      <c r="F16" s="79"/>
      <c r="G16" s="64">
        <f t="shared" si="1"/>
        <v>0</v>
      </c>
    </row>
    <row r="17" spans="1:7" x14ac:dyDescent="0.25">
      <c r="A17" s="43">
        <v>7</v>
      </c>
      <c r="B17" s="70" t="s">
        <v>207</v>
      </c>
      <c r="C17" s="43" t="s">
        <v>84</v>
      </c>
      <c r="D17" s="45">
        <v>1</v>
      </c>
      <c r="E17" s="68">
        <f t="shared" si="0"/>
        <v>1</v>
      </c>
      <c r="F17" s="79"/>
      <c r="G17" s="64">
        <f t="shared" si="1"/>
        <v>0</v>
      </c>
    </row>
    <row r="18" spans="1:7" x14ac:dyDescent="0.25">
      <c r="A18" s="43">
        <v>8</v>
      </c>
      <c r="B18" s="69" t="s">
        <v>208</v>
      </c>
      <c r="C18" s="43" t="s">
        <v>84</v>
      </c>
      <c r="D18" s="45">
        <v>1</v>
      </c>
      <c r="E18" s="68">
        <f t="shared" si="0"/>
        <v>1</v>
      </c>
      <c r="F18" s="79"/>
      <c r="G18" s="64">
        <f t="shared" si="1"/>
        <v>0</v>
      </c>
    </row>
    <row r="19" spans="1:7" x14ac:dyDescent="0.25">
      <c r="A19" s="43"/>
      <c r="B19" s="189" t="s">
        <v>147</v>
      </c>
      <c r="C19" s="190"/>
      <c r="D19" s="190"/>
      <c r="E19" s="191"/>
      <c r="F19" s="80">
        <f>SUM(F10:F18)</f>
        <v>0</v>
      </c>
      <c r="G19" s="72">
        <f>F19</f>
        <v>0</v>
      </c>
    </row>
    <row r="20" spans="1:7" ht="21" x14ac:dyDescent="0.25">
      <c r="A20" s="195" t="s">
        <v>164</v>
      </c>
      <c r="B20" s="195"/>
      <c r="C20" s="195"/>
      <c r="D20" s="195"/>
      <c r="E20" s="195"/>
      <c r="F20" s="196"/>
      <c r="G20" s="73">
        <v>0.25</v>
      </c>
    </row>
    <row r="21" spans="1:7" x14ac:dyDescent="0.25">
      <c r="A21" s="74"/>
      <c r="B21" s="75"/>
      <c r="C21" s="75"/>
      <c r="D21" s="75"/>
      <c r="E21" s="76"/>
      <c r="F21" s="81"/>
      <c r="G21" s="71">
        <f>G19*G20</f>
        <v>0</v>
      </c>
    </row>
    <row r="22" spans="1:7" x14ac:dyDescent="0.25">
      <c r="A22" s="192" t="s">
        <v>58</v>
      </c>
      <c r="B22" s="192"/>
      <c r="C22" s="192"/>
      <c r="D22" s="192"/>
      <c r="E22" s="192"/>
      <c r="F22" s="193"/>
      <c r="G22" s="77">
        <f>G21+G8+G7</f>
        <v>0</v>
      </c>
    </row>
    <row r="23" spans="1:7" x14ac:dyDescent="0.25">
      <c r="A23" t="s">
        <v>176</v>
      </c>
    </row>
    <row r="24" spans="1:7" ht="15.75" x14ac:dyDescent="0.25">
      <c r="A24" s="12" t="s">
        <v>210</v>
      </c>
      <c r="C24" s="194">
        <f>G22</f>
        <v>0</v>
      </c>
      <c r="D24" s="194"/>
      <c r="E24" s="194"/>
    </row>
    <row r="25" spans="1:7" ht="15.75" x14ac:dyDescent="0.25">
      <c r="A25" s="12"/>
      <c r="C25" s="7"/>
      <c r="D25" s="7"/>
      <c r="E25" s="7"/>
    </row>
    <row r="26" spans="1:7" x14ac:dyDescent="0.25">
      <c r="A26" s="13" t="s">
        <v>217</v>
      </c>
    </row>
    <row r="27" spans="1:7" x14ac:dyDescent="0.25">
      <c r="A27" t="s">
        <v>71</v>
      </c>
    </row>
    <row r="28" spans="1:7" x14ac:dyDescent="0.25">
      <c r="A28" t="s">
        <v>209</v>
      </c>
    </row>
    <row r="29" spans="1:7" ht="18.75" x14ac:dyDescent="0.3">
      <c r="A29" t="s">
        <v>95</v>
      </c>
      <c r="C29" s="40"/>
      <c r="D29" s="32" t="s">
        <v>166</v>
      </c>
    </row>
    <row r="30" spans="1:7" x14ac:dyDescent="0.25">
      <c r="A30" s="150" t="s">
        <v>198</v>
      </c>
      <c r="B30" s="41"/>
    </row>
    <row r="31" spans="1:7" x14ac:dyDescent="0.25">
      <c r="B31" s="34" t="s">
        <v>177</v>
      </c>
    </row>
    <row r="32" spans="1:7" x14ac:dyDescent="0.25">
      <c r="B32" s="35" t="s">
        <v>178</v>
      </c>
      <c r="F32" s="165" t="s">
        <v>180</v>
      </c>
      <c r="G32" s="165"/>
    </row>
    <row r="33" spans="2:7" x14ac:dyDescent="0.25">
      <c r="B33" s="35" t="s">
        <v>179</v>
      </c>
      <c r="F33" s="166" t="s">
        <v>181</v>
      </c>
      <c r="G33" s="166"/>
    </row>
  </sheetData>
  <mergeCells count="9">
    <mergeCell ref="C24:E24"/>
    <mergeCell ref="F32:G32"/>
    <mergeCell ref="F33:G33"/>
    <mergeCell ref="A1:G1"/>
    <mergeCell ref="A2:G2"/>
    <mergeCell ref="A3:G3"/>
    <mergeCell ref="B19:E19"/>
    <mergeCell ref="A20:F20"/>
    <mergeCell ref="A22:F22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E5170-5B74-4FD7-8456-97D1148DEC6E}">
  <sheetPr>
    <tabColor rgb="FF00B0F0"/>
    <pageSetUpPr fitToPage="1"/>
  </sheetPr>
  <dimension ref="A1:H31"/>
  <sheetViews>
    <sheetView zoomScaleNormal="100" workbookViewId="0">
      <selection activeCell="A26" sqref="A26"/>
    </sheetView>
  </sheetViews>
  <sheetFormatPr defaultRowHeight="15" x14ac:dyDescent="0.25"/>
  <cols>
    <col min="1" max="1" width="4.7109375" customWidth="1"/>
    <col min="2" max="2" width="78.7109375" customWidth="1"/>
    <col min="3" max="4" width="15.28515625" customWidth="1"/>
    <col min="5" max="6" width="33.5703125" customWidth="1"/>
    <col min="255" max="255" width="4.7109375" customWidth="1"/>
    <col min="256" max="256" width="137.5703125" customWidth="1"/>
    <col min="257" max="258" width="15.28515625" customWidth="1"/>
    <col min="259" max="260" width="33.5703125" customWidth="1"/>
    <col min="511" max="511" width="4.7109375" customWidth="1"/>
    <col min="512" max="512" width="137.5703125" customWidth="1"/>
    <col min="513" max="514" width="15.28515625" customWidth="1"/>
    <col min="515" max="516" width="33.5703125" customWidth="1"/>
    <col min="767" max="767" width="4.7109375" customWidth="1"/>
    <col min="768" max="768" width="137.5703125" customWidth="1"/>
    <col min="769" max="770" width="15.28515625" customWidth="1"/>
    <col min="771" max="772" width="33.5703125" customWidth="1"/>
    <col min="1023" max="1023" width="4.7109375" customWidth="1"/>
    <col min="1024" max="1024" width="137.5703125" customWidth="1"/>
    <col min="1025" max="1026" width="15.28515625" customWidth="1"/>
    <col min="1027" max="1028" width="33.5703125" customWidth="1"/>
    <col min="1279" max="1279" width="4.7109375" customWidth="1"/>
    <col min="1280" max="1280" width="137.5703125" customWidth="1"/>
    <col min="1281" max="1282" width="15.28515625" customWidth="1"/>
    <col min="1283" max="1284" width="33.5703125" customWidth="1"/>
    <col min="1535" max="1535" width="4.7109375" customWidth="1"/>
    <col min="1536" max="1536" width="137.5703125" customWidth="1"/>
    <col min="1537" max="1538" width="15.28515625" customWidth="1"/>
    <col min="1539" max="1540" width="33.5703125" customWidth="1"/>
    <col min="1791" max="1791" width="4.7109375" customWidth="1"/>
    <col min="1792" max="1792" width="137.5703125" customWidth="1"/>
    <col min="1793" max="1794" width="15.28515625" customWidth="1"/>
    <col min="1795" max="1796" width="33.5703125" customWidth="1"/>
    <col min="2047" max="2047" width="4.7109375" customWidth="1"/>
    <col min="2048" max="2048" width="137.5703125" customWidth="1"/>
    <col min="2049" max="2050" width="15.28515625" customWidth="1"/>
    <col min="2051" max="2052" width="33.5703125" customWidth="1"/>
    <col min="2303" max="2303" width="4.7109375" customWidth="1"/>
    <col min="2304" max="2304" width="137.5703125" customWidth="1"/>
    <col min="2305" max="2306" width="15.28515625" customWidth="1"/>
    <col min="2307" max="2308" width="33.5703125" customWidth="1"/>
    <col min="2559" max="2559" width="4.7109375" customWidth="1"/>
    <col min="2560" max="2560" width="137.5703125" customWidth="1"/>
    <col min="2561" max="2562" width="15.28515625" customWidth="1"/>
    <col min="2563" max="2564" width="33.5703125" customWidth="1"/>
    <col min="2815" max="2815" width="4.7109375" customWidth="1"/>
    <col min="2816" max="2816" width="137.5703125" customWidth="1"/>
    <col min="2817" max="2818" width="15.28515625" customWidth="1"/>
    <col min="2819" max="2820" width="33.5703125" customWidth="1"/>
    <col min="3071" max="3071" width="4.7109375" customWidth="1"/>
    <col min="3072" max="3072" width="137.5703125" customWidth="1"/>
    <col min="3073" max="3074" width="15.28515625" customWidth="1"/>
    <col min="3075" max="3076" width="33.5703125" customWidth="1"/>
    <col min="3327" max="3327" width="4.7109375" customWidth="1"/>
    <col min="3328" max="3328" width="137.5703125" customWidth="1"/>
    <col min="3329" max="3330" width="15.28515625" customWidth="1"/>
    <col min="3331" max="3332" width="33.5703125" customWidth="1"/>
    <col min="3583" max="3583" width="4.7109375" customWidth="1"/>
    <col min="3584" max="3584" width="137.5703125" customWidth="1"/>
    <col min="3585" max="3586" width="15.28515625" customWidth="1"/>
    <col min="3587" max="3588" width="33.5703125" customWidth="1"/>
    <col min="3839" max="3839" width="4.7109375" customWidth="1"/>
    <col min="3840" max="3840" width="137.5703125" customWidth="1"/>
    <col min="3841" max="3842" width="15.28515625" customWidth="1"/>
    <col min="3843" max="3844" width="33.5703125" customWidth="1"/>
    <col min="4095" max="4095" width="4.7109375" customWidth="1"/>
    <col min="4096" max="4096" width="137.5703125" customWidth="1"/>
    <col min="4097" max="4098" width="15.28515625" customWidth="1"/>
    <col min="4099" max="4100" width="33.5703125" customWidth="1"/>
    <col min="4351" max="4351" width="4.7109375" customWidth="1"/>
    <col min="4352" max="4352" width="137.5703125" customWidth="1"/>
    <col min="4353" max="4354" width="15.28515625" customWidth="1"/>
    <col min="4355" max="4356" width="33.5703125" customWidth="1"/>
    <col min="4607" max="4607" width="4.7109375" customWidth="1"/>
    <col min="4608" max="4608" width="137.5703125" customWidth="1"/>
    <col min="4609" max="4610" width="15.28515625" customWidth="1"/>
    <col min="4611" max="4612" width="33.5703125" customWidth="1"/>
    <col min="4863" max="4863" width="4.7109375" customWidth="1"/>
    <col min="4864" max="4864" width="137.5703125" customWidth="1"/>
    <col min="4865" max="4866" width="15.28515625" customWidth="1"/>
    <col min="4867" max="4868" width="33.5703125" customWidth="1"/>
    <col min="5119" max="5119" width="4.7109375" customWidth="1"/>
    <col min="5120" max="5120" width="137.5703125" customWidth="1"/>
    <col min="5121" max="5122" width="15.28515625" customWidth="1"/>
    <col min="5123" max="5124" width="33.5703125" customWidth="1"/>
    <col min="5375" max="5375" width="4.7109375" customWidth="1"/>
    <col min="5376" max="5376" width="137.5703125" customWidth="1"/>
    <col min="5377" max="5378" width="15.28515625" customWidth="1"/>
    <col min="5379" max="5380" width="33.5703125" customWidth="1"/>
    <col min="5631" max="5631" width="4.7109375" customWidth="1"/>
    <col min="5632" max="5632" width="137.5703125" customWidth="1"/>
    <col min="5633" max="5634" width="15.28515625" customWidth="1"/>
    <col min="5635" max="5636" width="33.5703125" customWidth="1"/>
    <col min="5887" max="5887" width="4.7109375" customWidth="1"/>
    <col min="5888" max="5888" width="137.5703125" customWidth="1"/>
    <col min="5889" max="5890" width="15.28515625" customWidth="1"/>
    <col min="5891" max="5892" width="33.5703125" customWidth="1"/>
    <col min="6143" max="6143" width="4.7109375" customWidth="1"/>
    <col min="6144" max="6144" width="137.5703125" customWidth="1"/>
    <col min="6145" max="6146" width="15.28515625" customWidth="1"/>
    <col min="6147" max="6148" width="33.5703125" customWidth="1"/>
    <col min="6399" max="6399" width="4.7109375" customWidth="1"/>
    <col min="6400" max="6400" width="137.5703125" customWidth="1"/>
    <col min="6401" max="6402" width="15.28515625" customWidth="1"/>
    <col min="6403" max="6404" width="33.5703125" customWidth="1"/>
    <col min="6655" max="6655" width="4.7109375" customWidth="1"/>
    <col min="6656" max="6656" width="137.5703125" customWidth="1"/>
    <col min="6657" max="6658" width="15.28515625" customWidth="1"/>
    <col min="6659" max="6660" width="33.5703125" customWidth="1"/>
    <col min="6911" max="6911" width="4.7109375" customWidth="1"/>
    <col min="6912" max="6912" width="137.5703125" customWidth="1"/>
    <col min="6913" max="6914" width="15.28515625" customWidth="1"/>
    <col min="6915" max="6916" width="33.5703125" customWidth="1"/>
    <col min="7167" max="7167" width="4.7109375" customWidth="1"/>
    <col min="7168" max="7168" width="137.5703125" customWidth="1"/>
    <col min="7169" max="7170" width="15.28515625" customWidth="1"/>
    <col min="7171" max="7172" width="33.5703125" customWidth="1"/>
    <col min="7423" max="7423" width="4.7109375" customWidth="1"/>
    <col min="7424" max="7424" width="137.5703125" customWidth="1"/>
    <col min="7425" max="7426" width="15.28515625" customWidth="1"/>
    <col min="7427" max="7428" width="33.5703125" customWidth="1"/>
    <col min="7679" max="7679" width="4.7109375" customWidth="1"/>
    <col min="7680" max="7680" width="137.5703125" customWidth="1"/>
    <col min="7681" max="7682" width="15.28515625" customWidth="1"/>
    <col min="7683" max="7684" width="33.5703125" customWidth="1"/>
    <col min="7935" max="7935" width="4.7109375" customWidth="1"/>
    <col min="7936" max="7936" width="137.5703125" customWidth="1"/>
    <col min="7937" max="7938" width="15.28515625" customWidth="1"/>
    <col min="7939" max="7940" width="33.5703125" customWidth="1"/>
    <col min="8191" max="8191" width="4.7109375" customWidth="1"/>
    <col min="8192" max="8192" width="137.5703125" customWidth="1"/>
    <col min="8193" max="8194" width="15.28515625" customWidth="1"/>
    <col min="8195" max="8196" width="33.5703125" customWidth="1"/>
    <col min="8447" max="8447" width="4.7109375" customWidth="1"/>
    <col min="8448" max="8448" width="137.5703125" customWidth="1"/>
    <col min="8449" max="8450" width="15.28515625" customWidth="1"/>
    <col min="8451" max="8452" width="33.5703125" customWidth="1"/>
    <col min="8703" max="8703" width="4.7109375" customWidth="1"/>
    <col min="8704" max="8704" width="137.5703125" customWidth="1"/>
    <col min="8705" max="8706" width="15.28515625" customWidth="1"/>
    <col min="8707" max="8708" width="33.5703125" customWidth="1"/>
    <col min="8959" max="8959" width="4.7109375" customWidth="1"/>
    <col min="8960" max="8960" width="137.5703125" customWidth="1"/>
    <col min="8961" max="8962" width="15.28515625" customWidth="1"/>
    <col min="8963" max="8964" width="33.5703125" customWidth="1"/>
    <col min="9215" max="9215" width="4.7109375" customWidth="1"/>
    <col min="9216" max="9216" width="137.5703125" customWidth="1"/>
    <col min="9217" max="9218" width="15.28515625" customWidth="1"/>
    <col min="9219" max="9220" width="33.5703125" customWidth="1"/>
    <col min="9471" max="9471" width="4.7109375" customWidth="1"/>
    <col min="9472" max="9472" width="137.5703125" customWidth="1"/>
    <col min="9473" max="9474" width="15.28515625" customWidth="1"/>
    <col min="9475" max="9476" width="33.5703125" customWidth="1"/>
    <col min="9727" max="9727" width="4.7109375" customWidth="1"/>
    <col min="9728" max="9728" width="137.5703125" customWidth="1"/>
    <col min="9729" max="9730" width="15.28515625" customWidth="1"/>
    <col min="9731" max="9732" width="33.5703125" customWidth="1"/>
    <col min="9983" max="9983" width="4.7109375" customWidth="1"/>
    <col min="9984" max="9984" width="137.5703125" customWidth="1"/>
    <col min="9985" max="9986" width="15.28515625" customWidth="1"/>
    <col min="9987" max="9988" width="33.5703125" customWidth="1"/>
    <col min="10239" max="10239" width="4.7109375" customWidth="1"/>
    <col min="10240" max="10240" width="137.5703125" customWidth="1"/>
    <col min="10241" max="10242" width="15.28515625" customWidth="1"/>
    <col min="10243" max="10244" width="33.5703125" customWidth="1"/>
    <col min="10495" max="10495" width="4.7109375" customWidth="1"/>
    <col min="10496" max="10496" width="137.5703125" customWidth="1"/>
    <col min="10497" max="10498" width="15.28515625" customWidth="1"/>
    <col min="10499" max="10500" width="33.5703125" customWidth="1"/>
    <col min="10751" max="10751" width="4.7109375" customWidth="1"/>
    <col min="10752" max="10752" width="137.5703125" customWidth="1"/>
    <col min="10753" max="10754" width="15.28515625" customWidth="1"/>
    <col min="10755" max="10756" width="33.5703125" customWidth="1"/>
    <col min="11007" max="11007" width="4.7109375" customWidth="1"/>
    <col min="11008" max="11008" width="137.5703125" customWidth="1"/>
    <col min="11009" max="11010" width="15.28515625" customWidth="1"/>
    <col min="11011" max="11012" width="33.5703125" customWidth="1"/>
    <col min="11263" max="11263" width="4.7109375" customWidth="1"/>
    <col min="11264" max="11264" width="137.5703125" customWidth="1"/>
    <col min="11265" max="11266" width="15.28515625" customWidth="1"/>
    <col min="11267" max="11268" width="33.5703125" customWidth="1"/>
    <col min="11519" max="11519" width="4.7109375" customWidth="1"/>
    <col min="11520" max="11520" width="137.5703125" customWidth="1"/>
    <col min="11521" max="11522" width="15.28515625" customWidth="1"/>
    <col min="11523" max="11524" width="33.5703125" customWidth="1"/>
    <col min="11775" max="11775" width="4.7109375" customWidth="1"/>
    <col min="11776" max="11776" width="137.5703125" customWidth="1"/>
    <col min="11777" max="11778" width="15.28515625" customWidth="1"/>
    <col min="11779" max="11780" width="33.5703125" customWidth="1"/>
    <col min="12031" max="12031" width="4.7109375" customWidth="1"/>
    <col min="12032" max="12032" width="137.5703125" customWidth="1"/>
    <col min="12033" max="12034" width="15.28515625" customWidth="1"/>
    <col min="12035" max="12036" width="33.5703125" customWidth="1"/>
    <col min="12287" max="12287" width="4.7109375" customWidth="1"/>
    <col min="12288" max="12288" width="137.5703125" customWidth="1"/>
    <col min="12289" max="12290" width="15.28515625" customWidth="1"/>
    <col min="12291" max="12292" width="33.5703125" customWidth="1"/>
    <col min="12543" max="12543" width="4.7109375" customWidth="1"/>
    <col min="12544" max="12544" width="137.5703125" customWidth="1"/>
    <col min="12545" max="12546" width="15.28515625" customWidth="1"/>
    <col min="12547" max="12548" width="33.5703125" customWidth="1"/>
    <col min="12799" max="12799" width="4.7109375" customWidth="1"/>
    <col min="12800" max="12800" width="137.5703125" customWidth="1"/>
    <col min="12801" max="12802" width="15.28515625" customWidth="1"/>
    <col min="12803" max="12804" width="33.5703125" customWidth="1"/>
    <col min="13055" max="13055" width="4.7109375" customWidth="1"/>
    <col min="13056" max="13056" width="137.5703125" customWidth="1"/>
    <col min="13057" max="13058" width="15.28515625" customWidth="1"/>
    <col min="13059" max="13060" width="33.5703125" customWidth="1"/>
    <col min="13311" max="13311" width="4.7109375" customWidth="1"/>
    <col min="13312" max="13312" width="137.5703125" customWidth="1"/>
    <col min="13313" max="13314" width="15.28515625" customWidth="1"/>
    <col min="13315" max="13316" width="33.5703125" customWidth="1"/>
    <col min="13567" max="13567" width="4.7109375" customWidth="1"/>
    <col min="13568" max="13568" width="137.5703125" customWidth="1"/>
    <col min="13569" max="13570" width="15.28515625" customWidth="1"/>
    <col min="13571" max="13572" width="33.5703125" customWidth="1"/>
    <col min="13823" max="13823" width="4.7109375" customWidth="1"/>
    <col min="13824" max="13824" width="137.5703125" customWidth="1"/>
    <col min="13825" max="13826" width="15.28515625" customWidth="1"/>
    <col min="13827" max="13828" width="33.5703125" customWidth="1"/>
    <col min="14079" max="14079" width="4.7109375" customWidth="1"/>
    <col min="14080" max="14080" width="137.5703125" customWidth="1"/>
    <col min="14081" max="14082" width="15.28515625" customWidth="1"/>
    <col min="14083" max="14084" width="33.5703125" customWidth="1"/>
    <col min="14335" max="14335" width="4.7109375" customWidth="1"/>
    <col min="14336" max="14336" width="137.5703125" customWidth="1"/>
    <col min="14337" max="14338" width="15.28515625" customWidth="1"/>
    <col min="14339" max="14340" width="33.5703125" customWidth="1"/>
    <col min="14591" max="14591" width="4.7109375" customWidth="1"/>
    <col min="14592" max="14592" width="137.5703125" customWidth="1"/>
    <col min="14593" max="14594" width="15.28515625" customWidth="1"/>
    <col min="14595" max="14596" width="33.5703125" customWidth="1"/>
    <col min="14847" max="14847" width="4.7109375" customWidth="1"/>
    <col min="14848" max="14848" width="137.5703125" customWidth="1"/>
    <col min="14849" max="14850" width="15.28515625" customWidth="1"/>
    <col min="14851" max="14852" width="33.5703125" customWidth="1"/>
    <col min="15103" max="15103" width="4.7109375" customWidth="1"/>
    <col min="15104" max="15104" width="137.5703125" customWidth="1"/>
    <col min="15105" max="15106" width="15.28515625" customWidth="1"/>
    <col min="15107" max="15108" width="33.5703125" customWidth="1"/>
    <col min="15359" max="15359" width="4.7109375" customWidth="1"/>
    <col min="15360" max="15360" width="137.5703125" customWidth="1"/>
    <col min="15361" max="15362" width="15.28515625" customWidth="1"/>
    <col min="15363" max="15364" width="33.5703125" customWidth="1"/>
    <col min="15615" max="15615" width="4.7109375" customWidth="1"/>
    <col min="15616" max="15616" width="137.5703125" customWidth="1"/>
    <col min="15617" max="15618" width="15.28515625" customWidth="1"/>
    <col min="15619" max="15620" width="33.5703125" customWidth="1"/>
    <col min="15871" max="15871" width="4.7109375" customWidth="1"/>
    <col min="15872" max="15872" width="137.5703125" customWidth="1"/>
    <col min="15873" max="15874" width="15.28515625" customWidth="1"/>
    <col min="15875" max="15876" width="33.5703125" customWidth="1"/>
    <col min="16127" max="16127" width="4.7109375" customWidth="1"/>
    <col min="16128" max="16128" width="137.5703125" customWidth="1"/>
    <col min="16129" max="16130" width="15.28515625" customWidth="1"/>
    <col min="16131" max="16132" width="33.5703125" customWidth="1"/>
  </cols>
  <sheetData>
    <row r="1" spans="1:8" ht="26.25" x14ac:dyDescent="0.4">
      <c r="A1" s="169"/>
      <c r="B1" s="169"/>
      <c r="C1" s="169"/>
      <c r="D1" s="169"/>
      <c r="E1" s="169"/>
      <c r="F1" s="169"/>
    </row>
    <row r="2" spans="1:8" ht="57.75" customHeight="1" x14ac:dyDescent="0.5">
      <c r="A2" s="167" t="s">
        <v>240</v>
      </c>
      <c r="B2" s="167"/>
      <c r="C2" s="167"/>
      <c r="D2" s="167"/>
      <c r="E2" s="167"/>
      <c r="F2" s="167"/>
      <c r="G2" s="36"/>
      <c r="H2" s="36"/>
    </row>
    <row r="3" spans="1:8" ht="98.25" customHeight="1" x14ac:dyDescent="0.25">
      <c r="A3" s="171" t="s">
        <v>250</v>
      </c>
      <c r="B3" s="171"/>
      <c r="C3" s="171"/>
      <c r="D3" s="171"/>
      <c r="E3" s="171"/>
      <c r="F3" s="171"/>
    </row>
    <row r="5" spans="1:8" ht="18.75" x14ac:dyDescent="0.4">
      <c r="A5" s="182" t="s">
        <v>72</v>
      </c>
      <c r="B5" s="182"/>
      <c r="C5" s="182"/>
      <c r="D5" s="182"/>
      <c r="E5" s="182"/>
      <c r="F5" s="182"/>
    </row>
    <row r="6" spans="1:8" ht="52.5" x14ac:dyDescent="0.25">
      <c r="A6" s="43" t="s">
        <v>73</v>
      </c>
      <c r="B6" s="43" t="s">
        <v>74</v>
      </c>
      <c r="C6" s="44" t="s">
        <v>75</v>
      </c>
      <c r="D6" s="141" t="s">
        <v>256</v>
      </c>
      <c r="E6" s="145" t="s">
        <v>133</v>
      </c>
      <c r="F6" s="142" t="s">
        <v>258</v>
      </c>
    </row>
    <row r="7" spans="1:8" x14ac:dyDescent="0.25">
      <c r="A7" s="43">
        <v>1</v>
      </c>
      <c r="B7" s="57" t="s">
        <v>211</v>
      </c>
      <c r="C7" s="43" t="s">
        <v>9</v>
      </c>
      <c r="D7" s="45">
        <v>4</v>
      </c>
      <c r="E7" s="55"/>
      <c r="F7" s="46">
        <f>D7*E7</f>
        <v>0</v>
      </c>
    </row>
    <row r="8" spans="1:8" x14ac:dyDescent="0.25">
      <c r="A8" s="43">
        <v>2</v>
      </c>
      <c r="B8" s="57" t="s">
        <v>212</v>
      </c>
      <c r="C8" s="43" t="s">
        <v>9</v>
      </c>
      <c r="D8" s="45">
        <v>4</v>
      </c>
      <c r="E8" s="55"/>
      <c r="F8" s="46">
        <f t="shared" ref="F8:F14" si="0">D8*E8</f>
        <v>0</v>
      </c>
    </row>
    <row r="9" spans="1:8" x14ac:dyDescent="0.25">
      <c r="A9" s="43">
        <v>3</v>
      </c>
      <c r="B9" s="57" t="s">
        <v>213</v>
      </c>
      <c r="C9" s="43" t="s">
        <v>9</v>
      </c>
      <c r="D9" s="45">
        <v>4</v>
      </c>
      <c r="E9" s="55"/>
      <c r="F9" s="46">
        <f t="shared" si="0"/>
        <v>0</v>
      </c>
    </row>
    <row r="10" spans="1:8" x14ac:dyDescent="0.25">
      <c r="A10" s="43">
        <v>4</v>
      </c>
      <c r="B10" s="57" t="s">
        <v>214</v>
      </c>
      <c r="C10" s="43" t="s">
        <v>9</v>
      </c>
      <c r="D10" s="45">
        <v>4</v>
      </c>
      <c r="E10" s="55"/>
      <c r="F10" s="46">
        <f t="shared" si="0"/>
        <v>0</v>
      </c>
    </row>
    <row r="11" spans="1:8" ht="30" x14ac:dyDescent="0.25">
      <c r="A11" s="43">
        <v>5</v>
      </c>
      <c r="B11" s="58" t="s">
        <v>215</v>
      </c>
      <c r="C11" s="43" t="s">
        <v>9</v>
      </c>
      <c r="D11" s="45">
        <v>4</v>
      </c>
      <c r="E11" s="55"/>
      <c r="F11" s="46">
        <f t="shared" si="0"/>
        <v>0</v>
      </c>
    </row>
    <row r="12" spans="1:8" x14ac:dyDescent="0.25">
      <c r="A12" s="43">
        <v>6</v>
      </c>
      <c r="B12" s="57" t="s">
        <v>216</v>
      </c>
      <c r="C12" s="43" t="s">
        <v>9</v>
      </c>
      <c r="D12" s="45">
        <v>4</v>
      </c>
      <c r="E12" s="55"/>
      <c r="F12" s="46">
        <f t="shared" si="0"/>
        <v>0</v>
      </c>
    </row>
    <row r="13" spans="1:8" x14ac:dyDescent="0.25">
      <c r="A13" s="43">
        <v>7</v>
      </c>
      <c r="B13" s="57" t="s">
        <v>21</v>
      </c>
      <c r="C13" s="43" t="s">
        <v>22</v>
      </c>
      <c r="D13" s="45">
        <v>200</v>
      </c>
      <c r="E13" s="55"/>
      <c r="F13" s="46">
        <f t="shared" si="0"/>
        <v>0</v>
      </c>
    </row>
    <row r="14" spans="1:8" x14ac:dyDescent="0.25">
      <c r="A14" s="43">
        <v>8</v>
      </c>
      <c r="B14" s="201" t="s">
        <v>24</v>
      </c>
      <c r="C14" s="201"/>
      <c r="D14" s="201"/>
      <c r="E14" s="201"/>
      <c r="F14" s="47">
        <f t="shared" si="0"/>
        <v>0</v>
      </c>
    </row>
    <row r="15" spans="1:8" ht="22.5" x14ac:dyDescent="0.45">
      <c r="A15" s="202" t="s">
        <v>165</v>
      </c>
      <c r="B15" s="202"/>
      <c r="C15" s="202"/>
      <c r="D15" s="202"/>
      <c r="E15" s="202"/>
      <c r="F15" s="33">
        <f>SUM(F7:F14)</f>
        <v>0</v>
      </c>
    </row>
    <row r="16" spans="1:8" x14ac:dyDescent="0.25">
      <c r="A16" t="s">
        <v>176</v>
      </c>
    </row>
    <row r="17" spans="1:6" ht="15.75" x14ac:dyDescent="0.25">
      <c r="A17" s="12" t="s">
        <v>223</v>
      </c>
      <c r="C17" s="27">
        <f>F15</f>
        <v>0</v>
      </c>
      <c r="D17" s="26"/>
    </row>
    <row r="19" spans="1:6" x14ac:dyDescent="0.25">
      <c r="A19" s="13" t="s">
        <v>222</v>
      </c>
    </row>
    <row r="20" spans="1:6" x14ac:dyDescent="0.25">
      <c r="A20" t="s">
        <v>70</v>
      </c>
    </row>
    <row r="21" spans="1:6" x14ac:dyDescent="0.25">
      <c r="A21" t="s">
        <v>218</v>
      </c>
    </row>
    <row r="22" spans="1:6" x14ac:dyDescent="0.25">
      <c r="A22" t="s">
        <v>95</v>
      </c>
    </row>
    <row r="23" spans="1:6" ht="18.75" x14ac:dyDescent="0.3">
      <c r="A23" s="154" t="s">
        <v>219</v>
      </c>
      <c r="B23" s="48"/>
      <c r="C23" s="31"/>
      <c r="D23" s="32" t="s">
        <v>166</v>
      </c>
    </row>
    <row r="24" spans="1:6" ht="18.75" x14ac:dyDescent="0.3">
      <c r="A24" t="s">
        <v>220</v>
      </c>
      <c r="C24" s="30">
        <v>0</v>
      </c>
      <c r="D24" s="32" t="s">
        <v>167</v>
      </c>
    </row>
    <row r="25" spans="1:6" x14ac:dyDescent="0.25">
      <c r="A25" t="s">
        <v>95</v>
      </c>
    </row>
    <row r="26" spans="1:6" x14ac:dyDescent="0.25">
      <c r="A26" s="154" t="s">
        <v>221</v>
      </c>
      <c r="B26" s="48"/>
    </row>
    <row r="27" spans="1:6" x14ac:dyDescent="0.25">
      <c r="B27" s="14"/>
    </row>
    <row r="28" spans="1:6" x14ac:dyDescent="0.25">
      <c r="B28" s="14"/>
    </row>
    <row r="29" spans="1:6" x14ac:dyDescent="0.25">
      <c r="B29" s="34" t="s">
        <v>177</v>
      </c>
    </row>
    <row r="30" spans="1:6" x14ac:dyDescent="0.25">
      <c r="B30" s="35" t="s">
        <v>178</v>
      </c>
      <c r="E30" s="165" t="s">
        <v>180</v>
      </c>
      <c r="F30" s="165"/>
    </row>
    <row r="31" spans="1:6" x14ac:dyDescent="0.25">
      <c r="B31" s="35" t="s">
        <v>179</v>
      </c>
      <c r="E31" s="166" t="s">
        <v>181</v>
      </c>
      <c r="F31" s="166"/>
    </row>
  </sheetData>
  <mergeCells count="8">
    <mergeCell ref="E30:F30"/>
    <mergeCell ref="E31:F31"/>
    <mergeCell ref="A1:F1"/>
    <mergeCell ref="A2:F2"/>
    <mergeCell ref="A3:F3"/>
    <mergeCell ref="A5:F5"/>
    <mergeCell ref="B14:E14"/>
    <mergeCell ref="A15:E1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H36"/>
  <sheetViews>
    <sheetView topLeftCell="A2" zoomScaleNormal="100" workbookViewId="0">
      <selection activeCell="B47" sqref="B47"/>
    </sheetView>
  </sheetViews>
  <sheetFormatPr defaultRowHeight="15" x14ac:dyDescent="0.25"/>
  <cols>
    <col min="1" max="1" width="4.7109375" customWidth="1"/>
    <col min="2" max="2" width="137.5703125" customWidth="1"/>
    <col min="3" max="4" width="15.28515625" customWidth="1"/>
    <col min="5" max="6" width="33.5703125" customWidth="1"/>
    <col min="255" max="255" width="4.7109375" customWidth="1"/>
    <col min="256" max="256" width="137.5703125" customWidth="1"/>
    <col min="257" max="258" width="15.28515625" customWidth="1"/>
    <col min="259" max="260" width="33.5703125" customWidth="1"/>
    <col min="511" max="511" width="4.7109375" customWidth="1"/>
    <col min="512" max="512" width="137.5703125" customWidth="1"/>
    <col min="513" max="514" width="15.28515625" customWidth="1"/>
    <col min="515" max="516" width="33.5703125" customWidth="1"/>
    <col min="767" max="767" width="4.7109375" customWidth="1"/>
    <col min="768" max="768" width="137.5703125" customWidth="1"/>
    <col min="769" max="770" width="15.28515625" customWidth="1"/>
    <col min="771" max="772" width="33.5703125" customWidth="1"/>
    <col min="1023" max="1023" width="4.7109375" customWidth="1"/>
    <col min="1024" max="1024" width="137.5703125" customWidth="1"/>
    <col min="1025" max="1026" width="15.28515625" customWidth="1"/>
    <col min="1027" max="1028" width="33.5703125" customWidth="1"/>
    <col min="1279" max="1279" width="4.7109375" customWidth="1"/>
    <col min="1280" max="1280" width="137.5703125" customWidth="1"/>
    <col min="1281" max="1282" width="15.28515625" customWidth="1"/>
    <col min="1283" max="1284" width="33.5703125" customWidth="1"/>
    <col min="1535" max="1535" width="4.7109375" customWidth="1"/>
    <col min="1536" max="1536" width="137.5703125" customWidth="1"/>
    <col min="1537" max="1538" width="15.28515625" customWidth="1"/>
    <col min="1539" max="1540" width="33.5703125" customWidth="1"/>
    <col min="1791" max="1791" width="4.7109375" customWidth="1"/>
    <col min="1792" max="1792" width="137.5703125" customWidth="1"/>
    <col min="1793" max="1794" width="15.28515625" customWidth="1"/>
    <col min="1795" max="1796" width="33.5703125" customWidth="1"/>
    <col min="2047" max="2047" width="4.7109375" customWidth="1"/>
    <col min="2048" max="2048" width="137.5703125" customWidth="1"/>
    <col min="2049" max="2050" width="15.28515625" customWidth="1"/>
    <col min="2051" max="2052" width="33.5703125" customWidth="1"/>
    <col min="2303" max="2303" width="4.7109375" customWidth="1"/>
    <col min="2304" max="2304" width="137.5703125" customWidth="1"/>
    <col min="2305" max="2306" width="15.28515625" customWidth="1"/>
    <col min="2307" max="2308" width="33.5703125" customWidth="1"/>
    <col min="2559" max="2559" width="4.7109375" customWidth="1"/>
    <col min="2560" max="2560" width="137.5703125" customWidth="1"/>
    <col min="2561" max="2562" width="15.28515625" customWidth="1"/>
    <col min="2563" max="2564" width="33.5703125" customWidth="1"/>
    <col min="2815" max="2815" width="4.7109375" customWidth="1"/>
    <col min="2816" max="2816" width="137.5703125" customWidth="1"/>
    <col min="2817" max="2818" width="15.28515625" customWidth="1"/>
    <col min="2819" max="2820" width="33.5703125" customWidth="1"/>
    <col min="3071" max="3071" width="4.7109375" customWidth="1"/>
    <col min="3072" max="3072" width="137.5703125" customWidth="1"/>
    <col min="3073" max="3074" width="15.28515625" customWidth="1"/>
    <col min="3075" max="3076" width="33.5703125" customWidth="1"/>
    <col min="3327" max="3327" width="4.7109375" customWidth="1"/>
    <col min="3328" max="3328" width="137.5703125" customWidth="1"/>
    <col min="3329" max="3330" width="15.28515625" customWidth="1"/>
    <col min="3331" max="3332" width="33.5703125" customWidth="1"/>
    <col min="3583" max="3583" width="4.7109375" customWidth="1"/>
    <col min="3584" max="3584" width="137.5703125" customWidth="1"/>
    <col min="3585" max="3586" width="15.28515625" customWidth="1"/>
    <col min="3587" max="3588" width="33.5703125" customWidth="1"/>
    <col min="3839" max="3839" width="4.7109375" customWidth="1"/>
    <col min="3840" max="3840" width="137.5703125" customWidth="1"/>
    <col min="3841" max="3842" width="15.28515625" customWidth="1"/>
    <col min="3843" max="3844" width="33.5703125" customWidth="1"/>
    <col min="4095" max="4095" width="4.7109375" customWidth="1"/>
    <col min="4096" max="4096" width="137.5703125" customWidth="1"/>
    <col min="4097" max="4098" width="15.28515625" customWidth="1"/>
    <col min="4099" max="4100" width="33.5703125" customWidth="1"/>
    <col min="4351" max="4351" width="4.7109375" customWidth="1"/>
    <col min="4352" max="4352" width="137.5703125" customWidth="1"/>
    <col min="4353" max="4354" width="15.28515625" customWidth="1"/>
    <col min="4355" max="4356" width="33.5703125" customWidth="1"/>
    <col min="4607" max="4607" width="4.7109375" customWidth="1"/>
    <col min="4608" max="4608" width="137.5703125" customWidth="1"/>
    <col min="4609" max="4610" width="15.28515625" customWidth="1"/>
    <col min="4611" max="4612" width="33.5703125" customWidth="1"/>
    <col min="4863" max="4863" width="4.7109375" customWidth="1"/>
    <col min="4864" max="4864" width="137.5703125" customWidth="1"/>
    <col min="4865" max="4866" width="15.28515625" customWidth="1"/>
    <col min="4867" max="4868" width="33.5703125" customWidth="1"/>
    <col min="5119" max="5119" width="4.7109375" customWidth="1"/>
    <col min="5120" max="5120" width="137.5703125" customWidth="1"/>
    <col min="5121" max="5122" width="15.28515625" customWidth="1"/>
    <col min="5123" max="5124" width="33.5703125" customWidth="1"/>
    <col min="5375" max="5375" width="4.7109375" customWidth="1"/>
    <col min="5376" max="5376" width="137.5703125" customWidth="1"/>
    <col min="5377" max="5378" width="15.28515625" customWidth="1"/>
    <col min="5379" max="5380" width="33.5703125" customWidth="1"/>
    <col min="5631" max="5631" width="4.7109375" customWidth="1"/>
    <col min="5632" max="5632" width="137.5703125" customWidth="1"/>
    <col min="5633" max="5634" width="15.28515625" customWidth="1"/>
    <col min="5635" max="5636" width="33.5703125" customWidth="1"/>
    <col min="5887" max="5887" width="4.7109375" customWidth="1"/>
    <col min="5888" max="5888" width="137.5703125" customWidth="1"/>
    <col min="5889" max="5890" width="15.28515625" customWidth="1"/>
    <col min="5891" max="5892" width="33.5703125" customWidth="1"/>
    <col min="6143" max="6143" width="4.7109375" customWidth="1"/>
    <col min="6144" max="6144" width="137.5703125" customWidth="1"/>
    <col min="6145" max="6146" width="15.28515625" customWidth="1"/>
    <col min="6147" max="6148" width="33.5703125" customWidth="1"/>
    <col min="6399" max="6399" width="4.7109375" customWidth="1"/>
    <col min="6400" max="6400" width="137.5703125" customWidth="1"/>
    <col min="6401" max="6402" width="15.28515625" customWidth="1"/>
    <col min="6403" max="6404" width="33.5703125" customWidth="1"/>
    <col min="6655" max="6655" width="4.7109375" customWidth="1"/>
    <col min="6656" max="6656" width="137.5703125" customWidth="1"/>
    <col min="6657" max="6658" width="15.28515625" customWidth="1"/>
    <col min="6659" max="6660" width="33.5703125" customWidth="1"/>
    <col min="6911" max="6911" width="4.7109375" customWidth="1"/>
    <col min="6912" max="6912" width="137.5703125" customWidth="1"/>
    <col min="6913" max="6914" width="15.28515625" customWidth="1"/>
    <col min="6915" max="6916" width="33.5703125" customWidth="1"/>
    <col min="7167" max="7167" width="4.7109375" customWidth="1"/>
    <col min="7168" max="7168" width="137.5703125" customWidth="1"/>
    <col min="7169" max="7170" width="15.28515625" customWidth="1"/>
    <col min="7171" max="7172" width="33.5703125" customWidth="1"/>
    <col min="7423" max="7423" width="4.7109375" customWidth="1"/>
    <col min="7424" max="7424" width="137.5703125" customWidth="1"/>
    <col min="7425" max="7426" width="15.28515625" customWidth="1"/>
    <col min="7427" max="7428" width="33.5703125" customWidth="1"/>
    <col min="7679" max="7679" width="4.7109375" customWidth="1"/>
    <col min="7680" max="7680" width="137.5703125" customWidth="1"/>
    <col min="7681" max="7682" width="15.28515625" customWidth="1"/>
    <col min="7683" max="7684" width="33.5703125" customWidth="1"/>
    <col min="7935" max="7935" width="4.7109375" customWidth="1"/>
    <col min="7936" max="7936" width="137.5703125" customWidth="1"/>
    <col min="7937" max="7938" width="15.28515625" customWidth="1"/>
    <col min="7939" max="7940" width="33.5703125" customWidth="1"/>
    <col min="8191" max="8191" width="4.7109375" customWidth="1"/>
    <col min="8192" max="8192" width="137.5703125" customWidth="1"/>
    <col min="8193" max="8194" width="15.28515625" customWidth="1"/>
    <col min="8195" max="8196" width="33.5703125" customWidth="1"/>
    <col min="8447" max="8447" width="4.7109375" customWidth="1"/>
    <col min="8448" max="8448" width="137.5703125" customWidth="1"/>
    <col min="8449" max="8450" width="15.28515625" customWidth="1"/>
    <col min="8451" max="8452" width="33.5703125" customWidth="1"/>
    <col min="8703" max="8703" width="4.7109375" customWidth="1"/>
    <col min="8704" max="8704" width="137.5703125" customWidth="1"/>
    <col min="8705" max="8706" width="15.28515625" customWidth="1"/>
    <col min="8707" max="8708" width="33.5703125" customWidth="1"/>
    <col min="8959" max="8959" width="4.7109375" customWidth="1"/>
    <col min="8960" max="8960" width="137.5703125" customWidth="1"/>
    <col min="8961" max="8962" width="15.28515625" customWidth="1"/>
    <col min="8963" max="8964" width="33.5703125" customWidth="1"/>
    <col min="9215" max="9215" width="4.7109375" customWidth="1"/>
    <col min="9216" max="9216" width="137.5703125" customWidth="1"/>
    <col min="9217" max="9218" width="15.28515625" customWidth="1"/>
    <col min="9219" max="9220" width="33.5703125" customWidth="1"/>
    <col min="9471" max="9471" width="4.7109375" customWidth="1"/>
    <col min="9472" max="9472" width="137.5703125" customWidth="1"/>
    <col min="9473" max="9474" width="15.28515625" customWidth="1"/>
    <col min="9475" max="9476" width="33.5703125" customWidth="1"/>
    <col min="9727" max="9727" width="4.7109375" customWidth="1"/>
    <col min="9728" max="9728" width="137.5703125" customWidth="1"/>
    <col min="9729" max="9730" width="15.28515625" customWidth="1"/>
    <col min="9731" max="9732" width="33.5703125" customWidth="1"/>
    <col min="9983" max="9983" width="4.7109375" customWidth="1"/>
    <col min="9984" max="9984" width="137.5703125" customWidth="1"/>
    <col min="9985" max="9986" width="15.28515625" customWidth="1"/>
    <col min="9987" max="9988" width="33.5703125" customWidth="1"/>
    <col min="10239" max="10239" width="4.7109375" customWidth="1"/>
    <col min="10240" max="10240" width="137.5703125" customWidth="1"/>
    <col min="10241" max="10242" width="15.28515625" customWidth="1"/>
    <col min="10243" max="10244" width="33.5703125" customWidth="1"/>
    <col min="10495" max="10495" width="4.7109375" customWidth="1"/>
    <col min="10496" max="10496" width="137.5703125" customWidth="1"/>
    <col min="10497" max="10498" width="15.28515625" customWidth="1"/>
    <col min="10499" max="10500" width="33.5703125" customWidth="1"/>
    <col min="10751" max="10751" width="4.7109375" customWidth="1"/>
    <col min="10752" max="10752" width="137.5703125" customWidth="1"/>
    <col min="10753" max="10754" width="15.28515625" customWidth="1"/>
    <col min="10755" max="10756" width="33.5703125" customWidth="1"/>
    <col min="11007" max="11007" width="4.7109375" customWidth="1"/>
    <col min="11008" max="11008" width="137.5703125" customWidth="1"/>
    <col min="11009" max="11010" width="15.28515625" customWidth="1"/>
    <col min="11011" max="11012" width="33.5703125" customWidth="1"/>
    <col min="11263" max="11263" width="4.7109375" customWidth="1"/>
    <col min="11264" max="11264" width="137.5703125" customWidth="1"/>
    <col min="11265" max="11266" width="15.28515625" customWidth="1"/>
    <col min="11267" max="11268" width="33.5703125" customWidth="1"/>
    <col min="11519" max="11519" width="4.7109375" customWidth="1"/>
    <col min="11520" max="11520" width="137.5703125" customWidth="1"/>
    <col min="11521" max="11522" width="15.28515625" customWidth="1"/>
    <col min="11523" max="11524" width="33.5703125" customWidth="1"/>
    <col min="11775" max="11775" width="4.7109375" customWidth="1"/>
    <col min="11776" max="11776" width="137.5703125" customWidth="1"/>
    <col min="11777" max="11778" width="15.28515625" customWidth="1"/>
    <col min="11779" max="11780" width="33.5703125" customWidth="1"/>
    <col min="12031" max="12031" width="4.7109375" customWidth="1"/>
    <col min="12032" max="12032" width="137.5703125" customWidth="1"/>
    <col min="12033" max="12034" width="15.28515625" customWidth="1"/>
    <col min="12035" max="12036" width="33.5703125" customWidth="1"/>
    <col min="12287" max="12287" width="4.7109375" customWidth="1"/>
    <col min="12288" max="12288" width="137.5703125" customWidth="1"/>
    <col min="12289" max="12290" width="15.28515625" customWidth="1"/>
    <col min="12291" max="12292" width="33.5703125" customWidth="1"/>
    <col min="12543" max="12543" width="4.7109375" customWidth="1"/>
    <col min="12544" max="12544" width="137.5703125" customWidth="1"/>
    <col min="12545" max="12546" width="15.28515625" customWidth="1"/>
    <col min="12547" max="12548" width="33.5703125" customWidth="1"/>
    <col min="12799" max="12799" width="4.7109375" customWidth="1"/>
    <col min="12800" max="12800" width="137.5703125" customWidth="1"/>
    <col min="12801" max="12802" width="15.28515625" customWidth="1"/>
    <col min="12803" max="12804" width="33.5703125" customWidth="1"/>
    <col min="13055" max="13055" width="4.7109375" customWidth="1"/>
    <col min="13056" max="13056" width="137.5703125" customWidth="1"/>
    <col min="13057" max="13058" width="15.28515625" customWidth="1"/>
    <col min="13059" max="13060" width="33.5703125" customWidth="1"/>
    <col min="13311" max="13311" width="4.7109375" customWidth="1"/>
    <col min="13312" max="13312" width="137.5703125" customWidth="1"/>
    <col min="13313" max="13314" width="15.28515625" customWidth="1"/>
    <col min="13315" max="13316" width="33.5703125" customWidth="1"/>
    <col min="13567" max="13567" width="4.7109375" customWidth="1"/>
    <col min="13568" max="13568" width="137.5703125" customWidth="1"/>
    <col min="13569" max="13570" width="15.28515625" customWidth="1"/>
    <col min="13571" max="13572" width="33.5703125" customWidth="1"/>
    <col min="13823" max="13823" width="4.7109375" customWidth="1"/>
    <col min="13824" max="13824" width="137.5703125" customWidth="1"/>
    <col min="13825" max="13826" width="15.28515625" customWidth="1"/>
    <col min="13827" max="13828" width="33.5703125" customWidth="1"/>
    <col min="14079" max="14079" width="4.7109375" customWidth="1"/>
    <col min="14080" max="14080" width="137.5703125" customWidth="1"/>
    <col min="14081" max="14082" width="15.28515625" customWidth="1"/>
    <col min="14083" max="14084" width="33.5703125" customWidth="1"/>
    <col min="14335" max="14335" width="4.7109375" customWidth="1"/>
    <col min="14336" max="14336" width="137.5703125" customWidth="1"/>
    <col min="14337" max="14338" width="15.28515625" customWidth="1"/>
    <col min="14339" max="14340" width="33.5703125" customWidth="1"/>
    <col min="14591" max="14591" width="4.7109375" customWidth="1"/>
    <col min="14592" max="14592" width="137.5703125" customWidth="1"/>
    <col min="14593" max="14594" width="15.28515625" customWidth="1"/>
    <col min="14595" max="14596" width="33.5703125" customWidth="1"/>
    <col min="14847" max="14847" width="4.7109375" customWidth="1"/>
    <col min="14848" max="14848" width="137.5703125" customWidth="1"/>
    <col min="14849" max="14850" width="15.28515625" customWidth="1"/>
    <col min="14851" max="14852" width="33.5703125" customWidth="1"/>
    <col min="15103" max="15103" width="4.7109375" customWidth="1"/>
    <col min="15104" max="15104" width="137.5703125" customWidth="1"/>
    <col min="15105" max="15106" width="15.28515625" customWidth="1"/>
    <col min="15107" max="15108" width="33.5703125" customWidth="1"/>
    <col min="15359" max="15359" width="4.7109375" customWidth="1"/>
    <col min="15360" max="15360" width="137.5703125" customWidth="1"/>
    <col min="15361" max="15362" width="15.28515625" customWidth="1"/>
    <col min="15363" max="15364" width="33.5703125" customWidth="1"/>
    <col min="15615" max="15615" width="4.7109375" customWidth="1"/>
    <col min="15616" max="15616" width="137.5703125" customWidth="1"/>
    <col min="15617" max="15618" width="15.28515625" customWidth="1"/>
    <col min="15619" max="15620" width="33.5703125" customWidth="1"/>
    <col min="15871" max="15871" width="4.7109375" customWidth="1"/>
    <col min="15872" max="15872" width="137.5703125" customWidth="1"/>
    <col min="15873" max="15874" width="15.28515625" customWidth="1"/>
    <col min="15875" max="15876" width="33.5703125" customWidth="1"/>
    <col min="16127" max="16127" width="4.7109375" customWidth="1"/>
    <col min="16128" max="16128" width="137.5703125" customWidth="1"/>
    <col min="16129" max="16130" width="15.28515625" customWidth="1"/>
    <col min="16131" max="16132" width="33.5703125" customWidth="1"/>
  </cols>
  <sheetData>
    <row r="1" spans="1:8" ht="26.25" x14ac:dyDescent="0.4">
      <c r="A1" s="169"/>
      <c r="B1" s="169"/>
      <c r="C1" s="169"/>
      <c r="D1" s="169"/>
      <c r="E1" s="169"/>
      <c r="F1" s="169"/>
    </row>
    <row r="2" spans="1:8" ht="66" customHeight="1" x14ac:dyDescent="0.5">
      <c r="A2" s="167" t="s">
        <v>230</v>
      </c>
      <c r="B2" s="167"/>
      <c r="C2" s="167"/>
      <c r="D2" s="167"/>
      <c r="E2" s="167"/>
      <c r="F2" s="167"/>
      <c r="G2" s="36"/>
      <c r="H2" s="36"/>
    </row>
    <row r="3" spans="1:8" ht="80.25" customHeight="1" x14ac:dyDescent="0.25">
      <c r="A3" s="171" t="s">
        <v>241</v>
      </c>
      <c r="B3" s="171"/>
      <c r="C3" s="171"/>
      <c r="D3" s="171"/>
      <c r="E3" s="171"/>
      <c r="F3" s="171"/>
    </row>
    <row r="5" spans="1:8" ht="18.75" x14ac:dyDescent="0.4">
      <c r="A5" s="172" t="s">
        <v>72</v>
      </c>
      <c r="B5" s="172"/>
      <c r="C5" s="172"/>
      <c r="D5" s="172"/>
      <c r="E5" s="172"/>
      <c r="F5" s="172"/>
    </row>
    <row r="6" spans="1:8" ht="52.5" x14ac:dyDescent="0.25">
      <c r="A6" s="107" t="s">
        <v>73</v>
      </c>
      <c r="B6" s="107" t="s">
        <v>74</v>
      </c>
      <c r="C6" s="108" t="s">
        <v>75</v>
      </c>
      <c r="D6" s="141" t="s">
        <v>256</v>
      </c>
      <c r="E6" s="148" t="s">
        <v>77</v>
      </c>
      <c r="F6" s="148" t="s">
        <v>258</v>
      </c>
    </row>
    <row r="7" spans="1:8" x14ac:dyDescent="0.25">
      <c r="A7" s="107">
        <v>1</v>
      </c>
      <c r="B7" s="38" t="s">
        <v>78</v>
      </c>
      <c r="C7" s="107" t="s">
        <v>9</v>
      </c>
      <c r="D7" s="109">
        <v>2</v>
      </c>
      <c r="E7" s="110"/>
      <c r="F7" s="111">
        <f>D7*E7</f>
        <v>0</v>
      </c>
    </row>
    <row r="8" spans="1:8" x14ac:dyDescent="0.25">
      <c r="A8" s="107">
        <v>2</v>
      </c>
      <c r="B8" s="38" t="s">
        <v>79</v>
      </c>
      <c r="C8" s="107" t="s">
        <v>9</v>
      </c>
      <c r="D8" s="109">
        <v>2</v>
      </c>
      <c r="E8" s="110"/>
      <c r="F8" s="111">
        <f>D8*E8</f>
        <v>0</v>
      </c>
    </row>
    <row r="9" spans="1:8" ht="18.75" x14ac:dyDescent="0.4">
      <c r="A9" s="107">
        <v>3</v>
      </c>
      <c r="B9" s="173" t="s">
        <v>80</v>
      </c>
      <c r="C9" s="173"/>
      <c r="D9" s="173"/>
      <c r="E9" s="173"/>
      <c r="F9" s="112">
        <f>F22</f>
        <v>0</v>
      </c>
    </row>
    <row r="10" spans="1:8" ht="22.5" x14ac:dyDescent="0.45">
      <c r="A10" s="170" t="s">
        <v>165</v>
      </c>
      <c r="B10" s="170"/>
      <c r="C10" s="170"/>
      <c r="D10" s="170"/>
      <c r="E10" s="170"/>
      <c r="F10" s="33">
        <f>SUM(F7:F9)</f>
        <v>0</v>
      </c>
    </row>
    <row r="13" spans="1:8" ht="52.5" x14ac:dyDescent="0.25">
      <c r="A13" s="107" t="s">
        <v>73</v>
      </c>
      <c r="B13" s="107" t="s">
        <v>74</v>
      </c>
      <c r="C13" s="108" t="s">
        <v>75</v>
      </c>
      <c r="D13" s="141" t="s">
        <v>256</v>
      </c>
      <c r="E13" s="148" t="s">
        <v>82</v>
      </c>
      <c r="F13" s="148" t="s">
        <v>258</v>
      </c>
    </row>
    <row r="14" spans="1:8" x14ac:dyDescent="0.25">
      <c r="A14" s="107">
        <v>1</v>
      </c>
      <c r="B14" s="39" t="s">
        <v>83</v>
      </c>
      <c r="C14" s="107" t="s">
        <v>84</v>
      </c>
      <c r="D14" s="109">
        <v>2</v>
      </c>
      <c r="E14" s="110"/>
      <c r="F14" s="111">
        <f>D14*E14</f>
        <v>0</v>
      </c>
    </row>
    <row r="15" spans="1:8" x14ac:dyDescent="0.25">
      <c r="A15" s="107">
        <v>2</v>
      </c>
      <c r="B15" s="39" t="s">
        <v>85</v>
      </c>
      <c r="C15" s="107" t="s">
        <v>84</v>
      </c>
      <c r="D15" s="109">
        <v>2</v>
      </c>
      <c r="E15" s="110"/>
      <c r="F15" s="111">
        <f t="shared" ref="F15:F21" si="0">D15*E15</f>
        <v>0</v>
      </c>
    </row>
    <row r="16" spans="1:8" x14ac:dyDescent="0.25">
      <c r="A16" s="107">
        <v>3</v>
      </c>
      <c r="B16" s="39" t="s">
        <v>86</v>
      </c>
      <c r="C16" s="107" t="s">
        <v>84</v>
      </c>
      <c r="D16" s="109">
        <v>2</v>
      </c>
      <c r="E16" s="110"/>
      <c r="F16" s="111">
        <f t="shared" si="0"/>
        <v>0</v>
      </c>
    </row>
    <row r="17" spans="1:6" x14ac:dyDescent="0.25">
      <c r="A17" s="107">
        <v>4</v>
      </c>
      <c r="B17" s="39" t="s">
        <v>87</v>
      </c>
      <c r="C17" s="107" t="s">
        <v>84</v>
      </c>
      <c r="D17" s="109">
        <v>4</v>
      </c>
      <c r="E17" s="110"/>
      <c r="F17" s="111">
        <f t="shared" si="0"/>
        <v>0</v>
      </c>
    </row>
    <row r="18" spans="1:6" x14ac:dyDescent="0.25">
      <c r="A18" s="107">
        <v>5</v>
      </c>
      <c r="B18" s="39" t="s">
        <v>88</v>
      </c>
      <c r="C18" s="107" t="s">
        <v>84</v>
      </c>
      <c r="D18" s="109">
        <v>2</v>
      </c>
      <c r="E18" s="110"/>
      <c r="F18" s="111">
        <f t="shared" si="0"/>
        <v>0</v>
      </c>
    </row>
    <row r="19" spans="1:6" x14ac:dyDescent="0.25">
      <c r="A19" s="107">
        <v>6</v>
      </c>
      <c r="B19" s="39" t="s">
        <v>89</v>
      </c>
      <c r="C19" s="107" t="s">
        <v>84</v>
      </c>
      <c r="D19" s="109">
        <v>2</v>
      </c>
      <c r="E19" s="110"/>
      <c r="F19" s="111">
        <f t="shared" si="0"/>
        <v>0</v>
      </c>
    </row>
    <row r="20" spans="1:6" x14ac:dyDescent="0.25">
      <c r="A20" s="107">
        <v>7</v>
      </c>
      <c r="B20" s="39" t="s">
        <v>90</v>
      </c>
      <c r="C20" s="107" t="s">
        <v>84</v>
      </c>
      <c r="D20" s="109">
        <v>2</v>
      </c>
      <c r="E20" s="110"/>
      <c r="F20" s="111">
        <f t="shared" si="0"/>
        <v>0</v>
      </c>
    </row>
    <row r="21" spans="1:6" x14ac:dyDescent="0.25">
      <c r="A21" s="107">
        <v>8</v>
      </c>
      <c r="B21" s="39" t="s">
        <v>91</v>
      </c>
      <c r="C21" s="107" t="s">
        <v>84</v>
      </c>
      <c r="D21" s="109">
        <v>4</v>
      </c>
      <c r="E21" s="110"/>
      <c r="F21" s="111">
        <f t="shared" si="0"/>
        <v>0</v>
      </c>
    </row>
    <row r="22" spans="1:6" ht="18.75" x14ac:dyDescent="0.4">
      <c r="A22" s="170" t="s">
        <v>81</v>
      </c>
      <c r="B22" s="170"/>
      <c r="C22" s="170"/>
      <c r="D22" s="170"/>
      <c r="E22" s="170"/>
      <c r="F22" s="11">
        <f>SUM(F14:F21)</f>
        <v>0</v>
      </c>
    </row>
    <row r="23" spans="1:6" x14ac:dyDescent="0.25">
      <c r="A23" t="s">
        <v>176</v>
      </c>
    </row>
    <row r="24" spans="1:6" ht="15.75" x14ac:dyDescent="0.25">
      <c r="A24" s="12" t="s">
        <v>92</v>
      </c>
      <c r="C24" s="27">
        <f>F10</f>
        <v>0</v>
      </c>
      <c r="D24" s="26"/>
    </row>
    <row r="28" spans="1:6" x14ac:dyDescent="0.25">
      <c r="A28" s="13" t="s">
        <v>93</v>
      </c>
    </row>
    <row r="29" spans="1:6" x14ac:dyDescent="0.25">
      <c r="A29" t="s">
        <v>71</v>
      </c>
    </row>
    <row r="30" spans="1:6" x14ac:dyDescent="0.25">
      <c r="A30" t="s">
        <v>94</v>
      </c>
    </row>
    <row r="31" spans="1:6" x14ac:dyDescent="0.25">
      <c r="A31" t="s">
        <v>95</v>
      </c>
    </row>
    <row r="32" spans="1:6" ht="18.75" x14ac:dyDescent="0.3">
      <c r="A32" s="150" t="s">
        <v>172</v>
      </c>
      <c r="B32" s="14"/>
      <c r="C32" s="31"/>
      <c r="D32" s="32" t="s">
        <v>166</v>
      </c>
    </row>
    <row r="33" spans="2:6" x14ac:dyDescent="0.25">
      <c r="B33" s="14"/>
    </row>
    <row r="34" spans="2:6" x14ac:dyDescent="0.25">
      <c r="B34" s="34" t="s">
        <v>177</v>
      </c>
    </row>
    <row r="35" spans="2:6" x14ac:dyDescent="0.25">
      <c r="B35" s="35" t="s">
        <v>178</v>
      </c>
      <c r="E35" s="165" t="s">
        <v>180</v>
      </c>
      <c r="F35" s="165"/>
    </row>
    <row r="36" spans="2:6" x14ac:dyDescent="0.25">
      <c r="B36" s="35" t="s">
        <v>179</v>
      </c>
      <c r="E36" s="166" t="s">
        <v>181</v>
      </c>
      <c r="F36" s="166"/>
    </row>
  </sheetData>
  <mergeCells count="9">
    <mergeCell ref="A1:F1"/>
    <mergeCell ref="E35:F35"/>
    <mergeCell ref="E36:F36"/>
    <mergeCell ref="A22:E22"/>
    <mergeCell ref="A3:F3"/>
    <mergeCell ref="A2:F2"/>
    <mergeCell ref="A5:F5"/>
    <mergeCell ref="B9:E9"/>
    <mergeCell ref="A10:E10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H37"/>
  <sheetViews>
    <sheetView topLeftCell="A3" zoomScaleNormal="100" workbookViewId="0">
      <selection activeCell="A2" sqref="A2:F2"/>
    </sheetView>
  </sheetViews>
  <sheetFormatPr defaultRowHeight="15" x14ac:dyDescent="0.25"/>
  <cols>
    <col min="1" max="1" width="4.7109375" customWidth="1"/>
    <col min="2" max="2" width="150.85546875" customWidth="1"/>
    <col min="3" max="3" width="11.85546875" customWidth="1"/>
    <col min="4" max="4" width="21.28515625" customWidth="1"/>
    <col min="5" max="6" width="34.140625" customWidth="1"/>
    <col min="256" max="256" width="4.7109375" customWidth="1"/>
    <col min="257" max="257" width="150.85546875" customWidth="1"/>
    <col min="258" max="258" width="11.85546875" customWidth="1"/>
    <col min="260" max="261" width="34.140625" customWidth="1"/>
    <col min="512" max="512" width="4.7109375" customWidth="1"/>
    <col min="513" max="513" width="150.85546875" customWidth="1"/>
    <col min="514" max="514" width="11.85546875" customWidth="1"/>
    <col min="516" max="517" width="34.140625" customWidth="1"/>
    <col min="768" max="768" width="4.7109375" customWidth="1"/>
    <col min="769" max="769" width="150.85546875" customWidth="1"/>
    <col min="770" max="770" width="11.85546875" customWidth="1"/>
    <col min="772" max="773" width="34.140625" customWidth="1"/>
    <col min="1024" max="1024" width="4.7109375" customWidth="1"/>
    <col min="1025" max="1025" width="150.85546875" customWidth="1"/>
    <col min="1026" max="1026" width="11.85546875" customWidth="1"/>
    <col min="1028" max="1029" width="34.140625" customWidth="1"/>
    <col min="1280" max="1280" width="4.7109375" customWidth="1"/>
    <col min="1281" max="1281" width="150.85546875" customWidth="1"/>
    <col min="1282" max="1282" width="11.85546875" customWidth="1"/>
    <col min="1284" max="1285" width="34.140625" customWidth="1"/>
    <col min="1536" max="1536" width="4.7109375" customWidth="1"/>
    <col min="1537" max="1537" width="150.85546875" customWidth="1"/>
    <col min="1538" max="1538" width="11.85546875" customWidth="1"/>
    <col min="1540" max="1541" width="34.140625" customWidth="1"/>
    <col min="1792" max="1792" width="4.7109375" customWidth="1"/>
    <col min="1793" max="1793" width="150.85546875" customWidth="1"/>
    <col min="1794" max="1794" width="11.85546875" customWidth="1"/>
    <col min="1796" max="1797" width="34.140625" customWidth="1"/>
    <col min="2048" max="2048" width="4.7109375" customWidth="1"/>
    <col min="2049" max="2049" width="150.85546875" customWidth="1"/>
    <col min="2050" max="2050" width="11.85546875" customWidth="1"/>
    <col min="2052" max="2053" width="34.140625" customWidth="1"/>
    <col min="2304" max="2304" width="4.7109375" customWidth="1"/>
    <col min="2305" max="2305" width="150.85546875" customWidth="1"/>
    <col min="2306" max="2306" width="11.85546875" customWidth="1"/>
    <col min="2308" max="2309" width="34.140625" customWidth="1"/>
    <col min="2560" max="2560" width="4.7109375" customWidth="1"/>
    <col min="2561" max="2561" width="150.85546875" customWidth="1"/>
    <col min="2562" max="2562" width="11.85546875" customWidth="1"/>
    <col min="2564" max="2565" width="34.140625" customWidth="1"/>
    <col min="2816" max="2816" width="4.7109375" customWidth="1"/>
    <col min="2817" max="2817" width="150.85546875" customWidth="1"/>
    <col min="2818" max="2818" width="11.85546875" customWidth="1"/>
    <col min="2820" max="2821" width="34.140625" customWidth="1"/>
    <col min="3072" max="3072" width="4.7109375" customWidth="1"/>
    <col min="3073" max="3073" width="150.85546875" customWidth="1"/>
    <col min="3074" max="3074" width="11.85546875" customWidth="1"/>
    <col min="3076" max="3077" width="34.140625" customWidth="1"/>
    <col min="3328" max="3328" width="4.7109375" customWidth="1"/>
    <col min="3329" max="3329" width="150.85546875" customWidth="1"/>
    <col min="3330" max="3330" width="11.85546875" customWidth="1"/>
    <col min="3332" max="3333" width="34.140625" customWidth="1"/>
    <col min="3584" max="3584" width="4.7109375" customWidth="1"/>
    <col min="3585" max="3585" width="150.85546875" customWidth="1"/>
    <col min="3586" max="3586" width="11.85546875" customWidth="1"/>
    <col min="3588" max="3589" width="34.140625" customWidth="1"/>
    <col min="3840" max="3840" width="4.7109375" customWidth="1"/>
    <col min="3841" max="3841" width="150.85546875" customWidth="1"/>
    <col min="3842" max="3842" width="11.85546875" customWidth="1"/>
    <col min="3844" max="3845" width="34.140625" customWidth="1"/>
    <col min="4096" max="4096" width="4.7109375" customWidth="1"/>
    <col min="4097" max="4097" width="150.85546875" customWidth="1"/>
    <col min="4098" max="4098" width="11.85546875" customWidth="1"/>
    <col min="4100" max="4101" width="34.140625" customWidth="1"/>
    <col min="4352" max="4352" width="4.7109375" customWidth="1"/>
    <col min="4353" max="4353" width="150.85546875" customWidth="1"/>
    <col min="4354" max="4354" width="11.85546875" customWidth="1"/>
    <col min="4356" max="4357" width="34.140625" customWidth="1"/>
    <col min="4608" max="4608" width="4.7109375" customWidth="1"/>
    <col min="4609" max="4609" width="150.85546875" customWidth="1"/>
    <col min="4610" max="4610" width="11.85546875" customWidth="1"/>
    <col min="4612" max="4613" width="34.140625" customWidth="1"/>
    <col min="4864" max="4864" width="4.7109375" customWidth="1"/>
    <col min="4865" max="4865" width="150.85546875" customWidth="1"/>
    <col min="4866" max="4866" width="11.85546875" customWidth="1"/>
    <col min="4868" max="4869" width="34.140625" customWidth="1"/>
    <col min="5120" max="5120" width="4.7109375" customWidth="1"/>
    <col min="5121" max="5121" width="150.85546875" customWidth="1"/>
    <col min="5122" max="5122" width="11.85546875" customWidth="1"/>
    <col min="5124" max="5125" width="34.140625" customWidth="1"/>
    <col min="5376" max="5376" width="4.7109375" customWidth="1"/>
    <col min="5377" max="5377" width="150.85546875" customWidth="1"/>
    <col min="5378" max="5378" width="11.85546875" customWidth="1"/>
    <col min="5380" max="5381" width="34.140625" customWidth="1"/>
    <col min="5632" max="5632" width="4.7109375" customWidth="1"/>
    <col min="5633" max="5633" width="150.85546875" customWidth="1"/>
    <col min="5634" max="5634" width="11.85546875" customWidth="1"/>
    <col min="5636" max="5637" width="34.140625" customWidth="1"/>
    <col min="5888" max="5888" width="4.7109375" customWidth="1"/>
    <col min="5889" max="5889" width="150.85546875" customWidth="1"/>
    <col min="5890" max="5890" width="11.85546875" customWidth="1"/>
    <col min="5892" max="5893" width="34.140625" customWidth="1"/>
    <col min="6144" max="6144" width="4.7109375" customWidth="1"/>
    <col min="6145" max="6145" width="150.85546875" customWidth="1"/>
    <col min="6146" max="6146" width="11.85546875" customWidth="1"/>
    <col min="6148" max="6149" width="34.140625" customWidth="1"/>
    <col min="6400" max="6400" width="4.7109375" customWidth="1"/>
    <col min="6401" max="6401" width="150.85546875" customWidth="1"/>
    <col min="6402" max="6402" width="11.85546875" customWidth="1"/>
    <col min="6404" max="6405" width="34.140625" customWidth="1"/>
    <col min="6656" max="6656" width="4.7109375" customWidth="1"/>
    <col min="6657" max="6657" width="150.85546875" customWidth="1"/>
    <col min="6658" max="6658" width="11.85546875" customWidth="1"/>
    <col min="6660" max="6661" width="34.140625" customWidth="1"/>
    <col min="6912" max="6912" width="4.7109375" customWidth="1"/>
    <col min="6913" max="6913" width="150.85546875" customWidth="1"/>
    <col min="6914" max="6914" width="11.85546875" customWidth="1"/>
    <col min="6916" max="6917" width="34.140625" customWidth="1"/>
    <col min="7168" max="7168" width="4.7109375" customWidth="1"/>
    <col min="7169" max="7169" width="150.85546875" customWidth="1"/>
    <col min="7170" max="7170" width="11.85546875" customWidth="1"/>
    <col min="7172" max="7173" width="34.140625" customWidth="1"/>
    <col min="7424" max="7424" width="4.7109375" customWidth="1"/>
    <col min="7425" max="7425" width="150.85546875" customWidth="1"/>
    <col min="7426" max="7426" width="11.85546875" customWidth="1"/>
    <col min="7428" max="7429" width="34.140625" customWidth="1"/>
    <col min="7680" max="7680" width="4.7109375" customWidth="1"/>
    <col min="7681" max="7681" width="150.85546875" customWidth="1"/>
    <col min="7682" max="7682" width="11.85546875" customWidth="1"/>
    <col min="7684" max="7685" width="34.140625" customWidth="1"/>
    <col min="7936" max="7936" width="4.7109375" customWidth="1"/>
    <col min="7937" max="7937" width="150.85546875" customWidth="1"/>
    <col min="7938" max="7938" width="11.85546875" customWidth="1"/>
    <col min="7940" max="7941" width="34.140625" customWidth="1"/>
    <col min="8192" max="8192" width="4.7109375" customWidth="1"/>
    <col min="8193" max="8193" width="150.85546875" customWidth="1"/>
    <col min="8194" max="8194" width="11.85546875" customWidth="1"/>
    <col min="8196" max="8197" width="34.140625" customWidth="1"/>
    <col min="8448" max="8448" width="4.7109375" customWidth="1"/>
    <col min="8449" max="8449" width="150.85546875" customWidth="1"/>
    <col min="8450" max="8450" width="11.85546875" customWidth="1"/>
    <col min="8452" max="8453" width="34.140625" customWidth="1"/>
    <col min="8704" max="8704" width="4.7109375" customWidth="1"/>
    <col min="8705" max="8705" width="150.85546875" customWidth="1"/>
    <col min="8706" max="8706" width="11.85546875" customWidth="1"/>
    <col min="8708" max="8709" width="34.140625" customWidth="1"/>
    <col min="8960" max="8960" width="4.7109375" customWidth="1"/>
    <col min="8961" max="8961" width="150.85546875" customWidth="1"/>
    <col min="8962" max="8962" width="11.85546875" customWidth="1"/>
    <col min="8964" max="8965" width="34.140625" customWidth="1"/>
    <col min="9216" max="9216" width="4.7109375" customWidth="1"/>
    <col min="9217" max="9217" width="150.85546875" customWidth="1"/>
    <col min="9218" max="9218" width="11.85546875" customWidth="1"/>
    <col min="9220" max="9221" width="34.140625" customWidth="1"/>
    <col min="9472" max="9472" width="4.7109375" customWidth="1"/>
    <col min="9473" max="9473" width="150.85546875" customWidth="1"/>
    <col min="9474" max="9474" width="11.85546875" customWidth="1"/>
    <col min="9476" max="9477" width="34.140625" customWidth="1"/>
    <col min="9728" max="9728" width="4.7109375" customWidth="1"/>
    <col min="9729" max="9729" width="150.85546875" customWidth="1"/>
    <col min="9730" max="9730" width="11.85546875" customWidth="1"/>
    <col min="9732" max="9733" width="34.140625" customWidth="1"/>
    <col min="9984" max="9984" width="4.7109375" customWidth="1"/>
    <col min="9985" max="9985" width="150.85546875" customWidth="1"/>
    <col min="9986" max="9986" width="11.85546875" customWidth="1"/>
    <col min="9988" max="9989" width="34.140625" customWidth="1"/>
    <col min="10240" max="10240" width="4.7109375" customWidth="1"/>
    <col min="10241" max="10241" width="150.85546875" customWidth="1"/>
    <col min="10242" max="10242" width="11.85546875" customWidth="1"/>
    <col min="10244" max="10245" width="34.140625" customWidth="1"/>
    <col min="10496" max="10496" width="4.7109375" customWidth="1"/>
    <col min="10497" max="10497" width="150.85546875" customWidth="1"/>
    <col min="10498" max="10498" width="11.85546875" customWidth="1"/>
    <col min="10500" max="10501" width="34.140625" customWidth="1"/>
    <col min="10752" max="10752" width="4.7109375" customWidth="1"/>
    <col min="10753" max="10753" width="150.85546875" customWidth="1"/>
    <col min="10754" max="10754" width="11.85546875" customWidth="1"/>
    <col min="10756" max="10757" width="34.140625" customWidth="1"/>
    <col min="11008" max="11008" width="4.7109375" customWidth="1"/>
    <col min="11009" max="11009" width="150.85546875" customWidth="1"/>
    <col min="11010" max="11010" width="11.85546875" customWidth="1"/>
    <col min="11012" max="11013" width="34.140625" customWidth="1"/>
    <col min="11264" max="11264" width="4.7109375" customWidth="1"/>
    <col min="11265" max="11265" width="150.85546875" customWidth="1"/>
    <col min="11266" max="11266" width="11.85546875" customWidth="1"/>
    <col min="11268" max="11269" width="34.140625" customWidth="1"/>
    <col min="11520" max="11520" width="4.7109375" customWidth="1"/>
    <col min="11521" max="11521" width="150.85546875" customWidth="1"/>
    <col min="11522" max="11522" width="11.85546875" customWidth="1"/>
    <col min="11524" max="11525" width="34.140625" customWidth="1"/>
    <col min="11776" max="11776" width="4.7109375" customWidth="1"/>
    <col min="11777" max="11777" width="150.85546875" customWidth="1"/>
    <col min="11778" max="11778" width="11.85546875" customWidth="1"/>
    <col min="11780" max="11781" width="34.140625" customWidth="1"/>
    <col min="12032" max="12032" width="4.7109375" customWidth="1"/>
    <col min="12033" max="12033" width="150.85546875" customWidth="1"/>
    <col min="12034" max="12034" width="11.85546875" customWidth="1"/>
    <col min="12036" max="12037" width="34.140625" customWidth="1"/>
    <col min="12288" max="12288" width="4.7109375" customWidth="1"/>
    <col min="12289" max="12289" width="150.85546875" customWidth="1"/>
    <col min="12290" max="12290" width="11.85546875" customWidth="1"/>
    <col min="12292" max="12293" width="34.140625" customWidth="1"/>
    <col min="12544" max="12544" width="4.7109375" customWidth="1"/>
    <col min="12545" max="12545" width="150.85546875" customWidth="1"/>
    <col min="12546" max="12546" width="11.85546875" customWidth="1"/>
    <col min="12548" max="12549" width="34.140625" customWidth="1"/>
    <col min="12800" max="12800" width="4.7109375" customWidth="1"/>
    <col min="12801" max="12801" width="150.85546875" customWidth="1"/>
    <col min="12802" max="12802" width="11.85546875" customWidth="1"/>
    <col min="12804" max="12805" width="34.140625" customWidth="1"/>
    <col min="13056" max="13056" width="4.7109375" customWidth="1"/>
    <col min="13057" max="13057" width="150.85546875" customWidth="1"/>
    <col min="13058" max="13058" width="11.85546875" customWidth="1"/>
    <col min="13060" max="13061" width="34.140625" customWidth="1"/>
    <col min="13312" max="13312" width="4.7109375" customWidth="1"/>
    <col min="13313" max="13313" width="150.85546875" customWidth="1"/>
    <col min="13314" max="13314" width="11.85546875" customWidth="1"/>
    <col min="13316" max="13317" width="34.140625" customWidth="1"/>
    <col min="13568" max="13568" width="4.7109375" customWidth="1"/>
    <col min="13569" max="13569" width="150.85546875" customWidth="1"/>
    <col min="13570" max="13570" width="11.85546875" customWidth="1"/>
    <col min="13572" max="13573" width="34.140625" customWidth="1"/>
    <col min="13824" max="13824" width="4.7109375" customWidth="1"/>
    <col min="13825" max="13825" width="150.85546875" customWidth="1"/>
    <col min="13826" max="13826" width="11.85546875" customWidth="1"/>
    <col min="13828" max="13829" width="34.140625" customWidth="1"/>
    <col min="14080" max="14080" width="4.7109375" customWidth="1"/>
    <col min="14081" max="14081" width="150.85546875" customWidth="1"/>
    <col min="14082" max="14082" width="11.85546875" customWidth="1"/>
    <col min="14084" max="14085" width="34.140625" customWidth="1"/>
    <col min="14336" max="14336" width="4.7109375" customWidth="1"/>
    <col min="14337" max="14337" width="150.85546875" customWidth="1"/>
    <col min="14338" max="14338" width="11.85546875" customWidth="1"/>
    <col min="14340" max="14341" width="34.140625" customWidth="1"/>
    <col min="14592" max="14592" width="4.7109375" customWidth="1"/>
    <col min="14593" max="14593" width="150.85546875" customWidth="1"/>
    <col min="14594" max="14594" width="11.85546875" customWidth="1"/>
    <col min="14596" max="14597" width="34.140625" customWidth="1"/>
    <col min="14848" max="14848" width="4.7109375" customWidth="1"/>
    <col min="14849" max="14849" width="150.85546875" customWidth="1"/>
    <col min="14850" max="14850" width="11.85546875" customWidth="1"/>
    <col min="14852" max="14853" width="34.140625" customWidth="1"/>
    <col min="15104" max="15104" width="4.7109375" customWidth="1"/>
    <col min="15105" max="15105" width="150.85546875" customWidth="1"/>
    <col min="15106" max="15106" width="11.85546875" customWidth="1"/>
    <col min="15108" max="15109" width="34.140625" customWidth="1"/>
    <col min="15360" max="15360" width="4.7109375" customWidth="1"/>
    <col min="15361" max="15361" width="150.85546875" customWidth="1"/>
    <col min="15362" max="15362" width="11.85546875" customWidth="1"/>
    <col min="15364" max="15365" width="34.140625" customWidth="1"/>
    <col min="15616" max="15616" width="4.7109375" customWidth="1"/>
    <col min="15617" max="15617" width="150.85546875" customWidth="1"/>
    <col min="15618" max="15618" width="11.85546875" customWidth="1"/>
    <col min="15620" max="15621" width="34.140625" customWidth="1"/>
    <col min="15872" max="15872" width="4.7109375" customWidth="1"/>
    <col min="15873" max="15873" width="150.85546875" customWidth="1"/>
    <col min="15874" max="15874" width="11.85546875" customWidth="1"/>
    <col min="15876" max="15877" width="34.140625" customWidth="1"/>
    <col min="16128" max="16128" width="4.7109375" customWidth="1"/>
    <col min="16129" max="16129" width="150.85546875" customWidth="1"/>
    <col min="16130" max="16130" width="11.85546875" customWidth="1"/>
    <col min="16132" max="16133" width="34.140625" customWidth="1"/>
  </cols>
  <sheetData>
    <row r="1" spans="1:8" ht="26.25" x14ac:dyDescent="0.4">
      <c r="A1" s="169"/>
      <c r="B1" s="169"/>
      <c r="C1" s="169"/>
      <c r="D1" s="169"/>
      <c r="E1" s="169"/>
      <c r="F1" s="169"/>
    </row>
    <row r="2" spans="1:8" ht="66" customHeight="1" x14ac:dyDescent="0.5">
      <c r="A2" s="167" t="s">
        <v>231</v>
      </c>
      <c r="B2" s="167"/>
      <c r="C2" s="167"/>
      <c r="D2" s="167"/>
      <c r="E2" s="167"/>
      <c r="F2" s="167"/>
      <c r="G2" s="36"/>
      <c r="H2" s="36"/>
    </row>
    <row r="3" spans="1:8" ht="98.25" customHeight="1" x14ac:dyDescent="0.25">
      <c r="A3" s="176" t="s">
        <v>242</v>
      </c>
      <c r="B3" s="176"/>
      <c r="C3" s="176"/>
      <c r="D3" s="176"/>
      <c r="E3" s="176"/>
      <c r="F3" s="176"/>
      <c r="G3" s="15"/>
    </row>
    <row r="5" spans="1:8" ht="18.75" x14ac:dyDescent="0.4">
      <c r="A5" s="177" t="s">
        <v>72</v>
      </c>
      <c r="B5" s="177"/>
      <c r="C5" s="177"/>
      <c r="D5" s="177"/>
      <c r="E5" s="177"/>
      <c r="F5" s="177"/>
    </row>
    <row r="6" spans="1:8" ht="45" x14ac:dyDescent="0.25">
      <c r="A6" s="103" t="s">
        <v>73</v>
      </c>
      <c r="B6" s="103" t="s">
        <v>74</v>
      </c>
      <c r="C6" s="104" t="s">
        <v>75</v>
      </c>
      <c r="D6" s="141" t="s">
        <v>256</v>
      </c>
      <c r="E6" s="144" t="s">
        <v>77</v>
      </c>
      <c r="F6" s="144" t="s">
        <v>258</v>
      </c>
    </row>
    <row r="7" spans="1:8" ht="30" x14ac:dyDescent="0.25">
      <c r="A7" s="103">
        <v>1</v>
      </c>
      <c r="B7" s="105" t="s">
        <v>96</v>
      </c>
      <c r="C7" s="103" t="s">
        <v>9</v>
      </c>
      <c r="D7" s="153">
        <v>5</v>
      </c>
      <c r="E7" s="40"/>
      <c r="F7" s="106">
        <f>D7*E7</f>
        <v>0</v>
      </c>
    </row>
    <row r="8" spans="1:8" ht="30" x14ac:dyDescent="0.25">
      <c r="A8" s="103">
        <v>2</v>
      </c>
      <c r="B8" s="105" t="s">
        <v>97</v>
      </c>
      <c r="C8" s="103" t="s">
        <v>9</v>
      </c>
      <c r="D8" s="153">
        <v>5</v>
      </c>
      <c r="E8" s="40"/>
      <c r="F8" s="106">
        <f>D8*E8</f>
        <v>0</v>
      </c>
    </row>
    <row r="9" spans="1:8" ht="30" x14ac:dyDescent="0.25">
      <c r="A9" s="103">
        <v>3</v>
      </c>
      <c r="B9" s="105" t="s">
        <v>98</v>
      </c>
      <c r="C9" s="103" t="s">
        <v>9</v>
      </c>
      <c r="D9" s="153">
        <v>2</v>
      </c>
      <c r="E9" s="40"/>
      <c r="F9" s="106">
        <f>E9*D9</f>
        <v>0</v>
      </c>
    </row>
    <row r="10" spans="1:8" ht="18.75" x14ac:dyDescent="0.4">
      <c r="A10" s="16">
        <v>4</v>
      </c>
      <c r="B10" s="178" t="s">
        <v>80</v>
      </c>
      <c r="C10" s="178"/>
      <c r="D10" s="178"/>
      <c r="E10" s="179"/>
      <c r="F10" s="50">
        <f>F23</f>
        <v>0</v>
      </c>
    </row>
    <row r="11" spans="1:8" ht="18.75" x14ac:dyDescent="0.4">
      <c r="A11" s="175" t="s">
        <v>81</v>
      </c>
      <c r="B11" s="175"/>
      <c r="C11" s="175"/>
      <c r="D11" s="175"/>
      <c r="E11" s="175"/>
      <c r="F11" s="19">
        <f>SUM(F7:F10)</f>
        <v>0</v>
      </c>
    </row>
    <row r="14" spans="1:8" ht="45" x14ac:dyDescent="0.25">
      <c r="A14" s="103" t="s">
        <v>73</v>
      </c>
      <c r="B14" s="103" t="s">
        <v>74</v>
      </c>
      <c r="C14" s="104" t="s">
        <v>75</v>
      </c>
      <c r="D14" s="141" t="s">
        <v>256</v>
      </c>
      <c r="E14" s="144" t="s">
        <v>82</v>
      </c>
      <c r="F14" s="144" t="s">
        <v>258</v>
      </c>
    </row>
    <row r="15" spans="1:8" ht="15.75" x14ac:dyDescent="0.25">
      <c r="A15" s="103">
        <v>1</v>
      </c>
      <c r="B15" s="105" t="s">
        <v>99</v>
      </c>
      <c r="C15" s="103" t="s">
        <v>84</v>
      </c>
      <c r="D15" s="153">
        <v>6</v>
      </c>
      <c r="E15" s="40"/>
      <c r="F15" s="106">
        <f>E15*D15</f>
        <v>0</v>
      </c>
    </row>
    <row r="16" spans="1:8" ht="15.75" x14ac:dyDescent="0.25">
      <c r="A16" s="103">
        <v>2</v>
      </c>
      <c r="B16" s="105" t="s">
        <v>100</v>
      </c>
      <c r="C16" s="103" t="s">
        <v>84</v>
      </c>
      <c r="D16" s="153">
        <v>6</v>
      </c>
      <c r="E16" s="40"/>
      <c r="F16" s="106">
        <f t="shared" ref="F16:F22" si="0">E16*D16</f>
        <v>0</v>
      </c>
    </row>
    <row r="17" spans="1:6" ht="15.75" x14ac:dyDescent="0.25">
      <c r="A17" s="103">
        <v>3</v>
      </c>
      <c r="B17" s="105" t="s">
        <v>101</v>
      </c>
      <c r="C17" s="103" t="s">
        <v>84</v>
      </c>
      <c r="D17" s="153">
        <v>6</v>
      </c>
      <c r="E17" s="40"/>
      <c r="F17" s="106">
        <f t="shared" si="0"/>
        <v>0</v>
      </c>
    </row>
    <row r="18" spans="1:6" ht="15.75" x14ac:dyDescent="0.25">
      <c r="A18" s="103">
        <v>4</v>
      </c>
      <c r="B18" s="105" t="s">
        <v>102</v>
      </c>
      <c r="C18" s="103" t="s">
        <v>84</v>
      </c>
      <c r="D18" s="153">
        <v>6</v>
      </c>
      <c r="E18" s="40"/>
      <c r="F18" s="106">
        <f t="shared" si="0"/>
        <v>0</v>
      </c>
    </row>
    <row r="19" spans="1:6" ht="15.75" x14ac:dyDescent="0.25">
      <c r="A19" s="103">
        <v>5</v>
      </c>
      <c r="B19" s="105" t="s">
        <v>103</v>
      </c>
      <c r="C19" s="103" t="s">
        <v>84</v>
      </c>
      <c r="D19" s="153">
        <v>6</v>
      </c>
      <c r="E19" s="40"/>
      <c r="F19" s="106">
        <f t="shared" si="0"/>
        <v>0</v>
      </c>
    </row>
    <row r="20" spans="1:6" ht="15.75" x14ac:dyDescent="0.25">
      <c r="A20" s="103">
        <v>6</v>
      </c>
      <c r="B20" s="105" t="s">
        <v>104</v>
      </c>
      <c r="C20" s="103" t="s">
        <v>84</v>
      </c>
      <c r="D20" s="153">
        <v>6</v>
      </c>
      <c r="E20" s="40"/>
      <c r="F20" s="106">
        <f t="shared" si="0"/>
        <v>0</v>
      </c>
    </row>
    <row r="21" spans="1:6" ht="15.75" x14ac:dyDescent="0.25">
      <c r="A21" s="103">
        <v>7</v>
      </c>
      <c r="B21" s="105" t="s">
        <v>105</v>
      </c>
      <c r="C21" s="103" t="s">
        <v>84</v>
      </c>
      <c r="D21" s="153">
        <v>6</v>
      </c>
      <c r="E21" s="40"/>
      <c r="F21" s="106">
        <f t="shared" si="0"/>
        <v>0</v>
      </c>
    </row>
    <row r="22" spans="1:6" ht="15.75" x14ac:dyDescent="0.25">
      <c r="A22" s="103">
        <v>8</v>
      </c>
      <c r="B22" s="105" t="s">
        <v>106</v>
      </c>
      <c r="C22" s="103" t="s">
        <v>84</v>
      </c>
      <c r="D22" s="153">
        <v>6</v>
      </c>
      <c r="E22" s="40"/>
      <c r="F22" s="106">
        <f t="shared" si="0"/>
        <v>0</v>
      </c>
    </row>
    <row r="23" spans="1:6" ht="18.75" x14ac:dyDescent="0.4">
      <c r="A23" s="175" t="s">
        <v>81</v>
      </c>
      <c r="B23" s="175"/>
      <c r="C23" s="175"/>
      <c r="D23" s="175"/>
      <c r="E23" s="175"/>
      <c r="F23" s="49">
        <f>SUM(F15:F22)</f>
        <v>0</v>
      </c>
    </row>
    <row r="24" spans="1:6" x14ac:dyDescent="0.25">
      <c r="A24" t="s">
        <v>176</v>
      </c>
    </row>
    <row r="25" spans="1:6" ht="15.75" x14ac:dyDescent="0.25">
      <c r="A25" s="6" t="s">
        <v>107</v>
      </c>
      <c r="C25" s="174">
        <f>F11</f>
        <v>0</v>
      </c>
      <c r="D25" s="174"/>
    </row>
    <row r="29" spans="1:6" x14ac:dyDescent="0.25">
      <c r="A29" s="17" t="s">
        <v>108</v>
      </c>
    </row>
    <row r="30" spans="1:6" x14ac:dyDescent="0.25">
      <c r="A30" t="s">
        <v>71</v>
      </c>
    </row>
    <row r="31" spans="1:6" x14ac:dyDescent="0.25">
      <c r="A31" t="s">
        <v>109</v>
      </c>
    </row>
    <row r="32" spans="1:6" x14ac:dyDescent="0.25">
      <c r="A32" t="s">
        <v>110</v>
      </c>
    </row>
    <row r="33" spans="1:6" ht="18.75" x14ac:dyDescent="0.3">
      <c r="A33" s="151" t="s">
        <v>173</v>
      </c>
      <c r="B33" s="18"/>
      <c r="C33" s="31"/>
      <c r="D33" s="32" t="s">
        <v>166</v>
      </c>
    </row>
    <row r="34" spans="1:6" x14ac:dyDescent="0.25">
      <c r="B34" s="18"/>
    </row>
    <row r="35" spans="1:6" x14ac:dyDescent="0.25">
      <c r="B35" s="34" t="s">
        <v>177</v>
      </c>
    </row>
    <row r="36" spans="1:6" x14ac:dyDescent="0.25">
      <c r="B36" s="35" t="s">
        <v>178</v>
      </c>
      <c r="E36" s="165" t="s">
        <v>180</v>
      </c>
      <c r="F36" s="165"/>
    </row>
    <row r="37" spans="1:6" x14ac:dyDescent="0.25">
      <c r="B37" s="35" t="s">
        <v>179</v>
      </c>
      <c r="E37" s="166" t="s">
        <v>181</v>
      </c>
      <c r="F37" s="166"/>
    </row>
  </sheetData>
  <mergeCells count="10">
    <mergeCell ref="A1:F1"/>
    <mergeCell ref="E36:F36"/>
    <mergeCell ref="E37:F37"/>
    <mergeCell ref="C25:D25"/>
    <mergeCell ref="A23:E23"/>
    <mergeCell ref="A2:F2"/>
    <mergeCell ref="A3:F3"/>
    <mergeCell ref="A5:F5"/>
    <mergeCell ref="B10:E10"/>
    <mergeCell ref="A11:E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  <pageSetUpPr fitToPage="1"/>
  </sheetPr>
  <dimension ref="A1:H33"/>
  <sheetViews>
    <sheetView topLeftCell="A6" zoomScaleNormal="100" workbookViewId="0">
      <selection activeCell="D7" sqref="D7"/>
    </sheetView>
  </sheetViews>
  <sheetFormatPr defaultRowHeight="15" x14ac:dyDescent="0.25"/>
  <cols>
    <col min="1" max="1" width="4.7109375" customWidth="1"/>
    <col min="2" max="2" width="116.7109375" customWidth="1"/>
    <col min="3" max="3" width="19.85546875" customWidth="1"/>
    <col min="4" max="4" width="19.28515625" customWidth="1"/>
    <col min="5" max="6" width="37.28515625" customWidth="1"/>
  </cols>
  <sheetData>
    <row r="1" spans="1:8" ht="26.25" x14ac:dyDescent="0.4">
      <c r="A1" s="169"/>
      <c r="B1" s="169"/>
      <c r="C1" s="169"/>
      <c r="D1" s="169"/>
      <c r="E1" s="169"/>
      <c r="F1" s="169"/>
    </row>
    <row r="2" spans="1:8" ht="66" customHeight="1" x14ac:dyDescent="0.5">
      <c r="A2" s="167" t="s">
        <v>232</v>
      </c>
      <c r="B2" s="167"/>
      <c r="C2" s="167"/>
      <c r="D2" s="167"/>
      <c r="E2" s="167"/>
      <c r="F2" s="167"/>
      <c r="G2" s="36"/>
      <c r="H2" s="36"/>
    </row>
    <row r="3" spans="1:8" ht="96.75" customHeight="1" x14ac:dyDescent="0.25">
      <c r="A3" s="181" t="s">
        <v>243</v>
      </c>
      <c r="B3" s="181"/>
      <c r="C3" s="181"/>
      <c r="D3" s="181"/>
      <c r="E3" s="181"/>
      <c r="F3" s="181"/>
      <c r="G3" s="10"/>
    </row>
    <row r="5" spans="1:8" ht="18.75" x14ac:dyDescent="0.4">
      <c r="A5" s="172" t="s">
        <v>72</v>
      </c>
      <c r="B5" s="172"/>
      <c r="C5" s="172"/>
      <c r="D5" s="172"/>
      <c r="E5" s="172"/>
      <c r="F5" s="182"/>
    </row>
    <row r="6" spans="1:8" ht="74.25" customHeight="1" x14ac:dyDescent="0.25">
      <c r="A6" s="43" t="s">
        <v>73</v>
      </c>
      <c r="B6" s="43" t="s">
        <v>74</v>
      </c>
      <c r="C6" s="44" t="s">
        <v>75</v>
      </c>
      <c r="D6" s="141" t="s">
        <v>256</v>
      </c>
      <c r="E6" s="142" t="s">
        <v>77</v>
      </c>
      <c r="F6" s="142" t="s">
        <v>258</v>
      </c>
    </row>
    <row r="7" spans="1:8" x14ac:dyDescent="0.25">
      <c r="A7" s="43">
        <v>1</v>
      </c>
      <c r="B7" s="54" t="s">
        <v>111</v>
      </c>
      <c r="C7" s="43" t="s">
        <v>9</v>
      </c>
      <c r="D7" s="45">
        <v>1</v>
      </c>
      <c r="E7" s="63"/>
      <c r="F7" s="46">
        <f>D7*E7</f>
        <v>0</v>
      </c>
    </row>
    <row r="8" spans="1:8" ht="18.75" x14ac:dyDescent="0.4">
      <c r="A8" s="43">
        <v>2</v>
      </c>
      <c r="B8" s="99" t="s">
        <v>80</v>
      </c>
      <c r="C8" s="99"/>
      <c r="D8" s="100">
        <v>0.25</v>
      </c>
      <c r="E8" s="101">
        <f>F20*D8</f>
        <v>0</v>
      </c>
      <c r="F8" s="46">
        <f>E8*D8</f>
        <v>0</v>
      </c>
    </row>
    <row r="9" spans="1:8" ht="18.75" x14ac:dyDescent="0.4">
      <c r="A9" s="170" t="s">
        <v>81</v>
      </c>
      <c r="B9" s="170"/>
      <c r="C9" s="170"/>
      <c r="D9" s="170"/>
      <c r="E9" s="183"/>
      <c r="F9" s="20">
        <f>SUM(F7:F8)</f>
        <v>0</v>
      </c>
    </row>
    <row r="12" spans="1:8" ht="45" x14ac:dyDescent="0.25">
      <c r="A12" s="43" t="s">
        <v>73</v>
      </c>
      <c r="B12" s="43" t="s">
        <v>74</v>
      </c>
      <c r="C12" s="44" t="s">
        <v>75</v>
      </c>
      <c r="D12" s="141" t="s">
        <v>256</v>
      </c>
      <c r="E12" s="142" t="s">
        <v>82</v>
      </c>
      <c r="F12" s="142" t="s">
        <v>258</v>
      </c>
    </row>
    <row r="13" spans="1:8" x14ac:dyDescent="0.25">
      <c r="A13" s="43">
        <v>1</v>
      </c>
      <c r="B13" s="54" t="s">
        <v>112</v>
      </c>
      <c r="C13" s="43" t="s">
        <v>84</v>
      </c>
      <c r="D13" s="45">
        <v>1</v>
      </c>
      <c r="E13" s="63"/>
      <c r="F13" s="46">
        <f>D13*E13</f>
        <v>0</v>
      </c>
    </row>
    <row r="14" spans="1:8" x14ac:dyDescent="0.25">
      <c r="A14" s="43">
        <v>2</v>
      </c>
      <c r="B14" s="54" t="s">
        <v>113</v>
      </c>
      <c r="C14" s="43" t="s">
        <v>84</v>
      </c>
      <c r="D14" s="45">
        <v>1</v>
      </c>
      <c r="E14" s="63"/>
      <c r="F14" s="46">
        <f t="shared" ref="F14:F19" si="0">D14*E14</f>
        <v>0</v>
      </c>
    </row>
    <row r="15" spans="1:8" x14ac:dyDescent="0.25">
      <c r="A15" s="43">
        <v>3</v>
      </c>
      <c r="B15" s="54" t="s">
        <v>114</v>
      </c>
      <c r="C15" s="43" t="s">
        <v>84</v>
      </c>
      <c r="D15" s="45">
        <v>1</v>
      </c>
      <c r="E15" s="63"/>
      <c r="F15" s="46">
        <f t="shared" si="0"/>
        <v>0</v>
      </c>
    </row>
    <row r="16" spans="1:8" x14ac:dyDescent="0.25">
      <c r="A16" s="43">
        <v>4</v>
      </c>
      <c r="B16" s="54" t="s">
        <v>115</v>
      </c>
      <c r="C16" s="43" t="s">
        <v>84</v>
      </c>
      <c r="D16" s="45">
        <v>1</v>
      </c>
      <c r="E16" s="63"/>
      <c r="F16" s="46">
        <f t="shared" si="0"/>
        <v>0</v>
      </c>
    </row>
    <row r="17" spans="1:6" x14ac:dyDescent="0.25">
      <c r="A17" s="43">
        <v>5</v>
      </c>
      <c r="B17" s="54" t="s">
        <v>116</v>
      </c>
      <c r="C17" s="43" t="s">
        <v>84</v>
      </c>
      <c r="D17" s="45">
        <v>1</v>
      </c>
      <c r="E17" s="63"/>
      <c r="F17" s="46">
        <f t="shared" si="0"/>
        <v>0</v>
      </c>
    </row>
    <row r="18" spans="1:6" x14ac:dyDescent="0.25">
      <c r="A18" s="43">
        <v>6</v>
      </c>
      <c r="B18" s="54" t="s">
        <v>117</v>
      </c>
      <c r="C18" s="43" t="s">
        <v>84</v>
      </c>
      <c r="D18" s="45">
        <v>1</v>
      </c>
      <c r="E18" s="63"/>
      <c r="F18" s="46">
        <f t="shared" si="0"/>
        <v>0</v>
      </c>
    </row>
    <row r="19" spans="1:6" x14ac:dyDescent="0.25">
      <c r="A19" s="43">
        <v>7</v>
      </c>
      <c r="B19" s="54" t="s">
        <v>105</v>
      </c>
      <c r="C19" s="43" t="s">
        <v>84</v>
      </c>
      <c r="D19" s="45">
        <v>1</v>
      </c>
      <c r="E19" s="63"/>
      <c r="F19" s="46">
        <f t="shared" si="0"/>
        <v>0</v>
      </c>
    </row>
    <row r="20" spans="1:6" ht="18.75" x14ac:dyDescent="0.4">
      <c r="A20" s="180" t="s">
        <v>81</v>
      </c>
      <c r="B20" s="180"/>
      <c r="C20" s="180"/>
      <c r="D20" s="180"/>
      <c r="E20" s="180"/>
      <c r="F20" s="102">
        <f>SUM(F13:F19)</f>
        <v>0</v>
      </c>
    </row>
    <row r="21" spans="1:6" x14ac:dyDescent="0.25">
      <c r="A21" t="s">
        <v>176</v>
      </c>
    </row>
    <row r="22" spans="1:6" ht="15.75" x14ac:dyDescent="0.25">
      <c r="A22" s="12" t="s">
        <v>118</v>
      </c>
      <c r="C22" s="28">
        <f>F9+F20</f>
        <v>0</v>
      </c>
      <c r="D22" s="12"/>
    </row>
    <row r="26" spans="1:6" x14ac:dyDescent="0.25">
      <c r="A26" s="13" t="s">
        <v>119</v>
      </c>
    </row>
    <row r="27" spans="1:6" x14ac:dyDescent="0.25">
      <c r="A27" t="s">
        <v>71</v>
      </c>
    </row>
    <row r="28" spans="1:6" x14ac:dyDescent="0.25">
      <c r="A28" t="s">
        <v>120</v>
      </c>
    </row>
    <row r="29" spans="1:6" ht="18.75" x14ac:dyDescent="0.3">
      <c r="A29" t="s">
        <v>110</v>
      </c>
      <c r="C29" s="31"/>
      <c r="D29" s="32" t="s">
        <v>166</v>
      </c>
    </row>
    <row r="30" spans="1:6" x14ac:dyDescent="0.25">
      <c r="A30" s="152" t="s">
        <v>260</v>
      </c>
      <c r="B30" s="14"/>
    </row>
    <row r="31" spans="1:6" x14ac:dyDescent="0.25">
      <c r="B31" s="34" t="s">
        <v>177</v>
      </c>
    </row>
    <row r="32" spans="1:6" x14ac:dyDescent="0.25">
      <c r="B32" s="35" t="s">
        <v>178</v>
      </c>
      <c r="E32" s="165" t="s">
        <v>180</v>
      </c>
      <c r="F32" s="165"/>
    </row>
    <row r="33" spans="2:6" x14ac:dyDescent="0.25">
      <c r="B33" s="35" t="s">
        <v>179</v>
      </c>
      <c r="E33" s="166" t="s">
        <v>181</v>
      </c>
      <c r="F33" s="166"/>
    </row>
  </sheetData>
  <mergeCells count="8">
    <mergeCell ref="A1:F1"/>
    <mergeCell ref="E32:F32"/>
    <mergeCell ref="E33:F33"/>
    <mergeCell ref="A20:E20"/>
    <mergeCell ref="A2:F2"/>
    <mergeCell ref="A3:F3"/>
    <mergeCell ref="A5:F5"/>
    <mergeCell ref="A9:E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H26"/>
  <sheetViews>
    <sheetView topLeftCell="A3" zoomScaleNormal="100" workbookViewId="0">
      <selection activeCell="F13" sqref="F13"/>
    </sheetView>
  </sheetViews>
  <sheetFormatPr defaultRowHeight="15" x14ac:dyDescent="0.25"/>
  <cols>
    <col min="2" max="2" width="102.85546875" customWidth="1"/>
    <col min="3" max="3" width="13" customWidth="1"/>
    <col min="4" max="4" width="11" customWidth="1"/>
    <col min="5" max="5" width="18.140625" customWidth="1"/>
    <col min="6" max="6" width="27.28515625" customWidth="1"/>
    <col min="7" max="8" width="27.7109375" customWidth="1"/>
  </cols>
  <sheetData>
    <row r="1" spans="1:8" ht="26.25" x14ac:dyDescent="0.4">
      <c r="A1" s="169"/>
      <c r="B1" s="169"/>
      <c r="C1" s="169"/>
      <c r="D1" s="169"/>
      <c r="E1" s="169"/>
      <c r="F1" s="169"/>
      <c r="G1" s="169"/>
      <c r="H1" s="169"/>
    </row>
    <row r="2" spans="1:8" ht="66" customHeight="1" x14ac:dyDescent="0.5">
      <c r="A2" s="167" t="s">
        <v>233</v>
      </c>
      <c r="B2" s="167"/>
      <c r="C2" s="167"/>
      <c r="D2" s="167"/>
      <c r="E2" s="167"/>
      <c r="F2" s="167"/>
      <c r="G2" s="167"/>
      <c r="H2" s="167"/>
    </row>
    <row r="3" spans="1:8" ht="88.5" customHeight="1" x14ac:dyDescent="0.25">
      <c r="A3" s="181" t="s">
        <v>244</v>
      </c>
      <c r="B3" s="181"/>
      <c r="C3" s="181"/>
      <c r="D3" s="181"/>
      <c r="E3" s="181"/>
      <c r="F3" s="181"/>
      <c r="G3" s="181"/>
      <c r="H3" s="181"/>
    </row>
    <row r="4" spans="1:8" ht="29.25" customHeight="1" x14ac:dyDescent="0.25">
      <c r="A4" s="21"/>
      <c r="B4" s="21"/>
      <c r="C4" s="21"/>
      <c r="D4" s="21"/>
      <c r="E4" s="21"/>
      <c r="F4" s="21"/>
      <c r="G4" s="21"/>
      <c r="H4" s="21"/>
    </row>
    <row r="5" spans="1:8" ht="87.75" customHeight="1" x14ac:dyDescent="0.25">
      <c r="A5" s="22" t="s">
        <v>0</v>
      </c>
      <c r="B5" s="22" t="s">
        <v>1</v>
      </c>
      <c r="C5" s="22" t="s">
        <v>2</v>
      </c>
      <c r="D5" s="22" t="s">
        <v>3</v>
      </c>
      <c r="E5" s="141" t="s">
        <v>256</v>
      </c>
      <c r="F5" s="147" t="s">
        <v>259</v>
      </c>
      <c r="G5" s="147" t="s">
        <v>121</v>
      </c>
      <c r="H5" s="146" t="s">
        <v>258</v>
      </c>
    </row>
    <row r="6" spans="1:8" x14ac:dyDescent="0.25">
      <c r="A6" s="89"/>
      <c r="B6" s="89" t="s">
        <v>122</v>
      </c>
      <c r="C6" s="185"/>
      <c r="D6" s="185"/>
      <c r="E6" s="185"/>
      <c r="F6" s="185"/>
      <c r="G6" s="185"/>
      <c r="H6" s="185"/>
    </row>
    <row r="7" spans="1:8" x14ac:dyDescent="0.25">
      <c r="A7" s="90">
        <v>1</v>
      </c>
      <c r="B7" s="90">
        <v>2</v>
      </c>
      <c r="C7" s="90">
        <v>3</v>
      </c>
      <c r="D7" s="90">
        <v>4</v>
      </c>
      <c r="E7" s="90">
        <v>5</v>
      </c>
      <c r="F7" s="90" t="s">
        <v>5</v>
      </c>
      <c r="G7" s="90">
        <v>7</v>
      </c>
      <c r="H7" s="90" t="s">
        <v>6</v>
      </c>
    </row>
    <row r="8" spans="1:8" ht="42" customHeight="1" x14ac:dyDescent="0.25">
      <c r="A8" s="91" t="s">
        <v>7</v>
      </c>
      <c r="B8" s="92" t="s">
        <v>123</v>
      </c>
      <c r="C8" s="93" t="s">
        <v>9</v>
      </c>
      <c r="D8" s="94">
        <v>2</v>
      </c>
      <c r="E8" s="94">
        <v>2</v>
      </c>
      <c r="F8" s="94">
        <f>PRODUCT( D8,E8)</f>
        <v>4</v>
      </c>
      <c r="G8" s="95"/>
      <c r="H8" s="96">
        <f>F8*G8</f>
        <v>0</v>
      </c>
    </row>
    <row r="9" spans="1:8" x14ac:dyDescent="0.25">
      <c r="A9" s="91" t="s">
        <v>10</v>
      </c>
      <c r="B9" s="92" t="s">
        <v>21</v>
      </c>
      <c r="C9" s="93" t="s">
        <v>124</v>
      </c>
      <c r="D9" s="94"/>
      <c r="E9" s="94"/>
      <c r="F9" s="94">
        <v>10</v>
      </c>
      <c r="G9" s="95"/>
      <c r="H9" s="96">
        <f>F9*G9</f>
        <v>0</v>
      </c>
    </row>
    <row r="10" spans="1:8" x14ac:dyDescent="0.25">
      <c r="A10" s="91" t="s">
        <v>12</v>
      </c>
      <c r="B10" s="92" t="s">
        <v>24</v>
      </c>
      <c r="C10" s="186"/>
      <c r="D10" s="186"/>
      <c r="E10" s="186"/>
      <c r="F10" s="186"/>
      <c r="G10" s="186"/>
      <c r="H10" s="96">
        <v>5000</v>
      </c>
    </row>
    <row r="11" spans="1:8" x14ac:dyDescent="0.25">
      <c r="A11" s="22"/>
      <c r="B11" s="22" t="s">
        <v>129</v>
      </c>
      <c r="C11" s="187"/>
      <c r="D11" s="187"/>
      <c r="E11" s="187"/>
      <c r="F11" s="187"/>
      <c r="G11" s="187"/>
      <c r="H11" s="98">
        <f>SUM(H8:H10)</f>
        <v>5000</v>
      </c>
    </row>
    <row r="13" spans="1:8" x14ac:dyDescent="0.25">
      <c r="A13" t="s">
        <v>176</v>
      </c>
    </row>
    <row r="14" spans="1:8" ht="15.75" x14ac:dyDescent="0.25">
      <c r="A14" s="12" t="s">
        <v>126</v>
      </c>
      <c r="C14" s="184">
        <f>H8+H9+H10</f>
        <v>5000</v>
      </c>
      <c r="D14" s="184"/>
      <c r="E14" s="184"/>
    </row>
    <row r="18" spans="1:8" x14ac:dyDescent="0.25">
      <c r="A18" s="23" t="s">
        <v>130</v>
      </c>
    </row>
    <row r="19" spans="1:8" x14ac:dyDescent="0.25">
      <c r="A19" t="s">
        <v>122</v>
      </c>
    </row>
    <row r="20" spans="1:8" x14ac:dyDescent="0.25">
      <c r="A20" t="s">
        <v>128</v>
      </c>
    </row>
    <row r="21" spans="1:8" x14ac:dyDescent="0.25">
      <c r="A21" t="s">
        <v>110</v>
      </c>
    </row>
    <row r="22" spans="1:8" ht="18.75" x14ac:dyDescent="0.3">
      <c r="A22" s="150" t="s">
        <v>174</v>
      </c>
      <c r="B22" s="14"/>
      <c r="C22" s="31"/>
      <c r="D22" s="32" t="s">
        <v>166</v>
      </c>
    </row>
    <row r="23" spans="1:8" x14ac:dyDescent="0.25">
      <c r="B23" s="14"/>
    </row>
    <row r="24" spans="1:8" x14ac:dyDescent="0.25">
      <c r="B24" s="34" t="s">
        <v>177</v>
      </c>
    </row>
    <row r="25" spans="1:8" x14ac:dyDescent="0.25">
      <c r="B25" s="35" t="s">
        <v>178</v>
      </c>
      <c r="G25" s="165" t="s">
        <v>180</v>
      </c>
      <c r="H25" s="165"/>
    </row>
    <row r="26" spans="1:8" x14ac:dyDescent="0.25">
      <c r="B26" s="35" t="s">
        <v>179</v>
      </c>
      <c r="G26" s="166" t="s">
        <v>181</v>
      </c>
      <c r="H26" s="166"/>
    </row>
  </sheetData>
  <mergeCells count="9">
    <mergeCell ref="A1:H1"/>
    <mergeCell ref="G25:H25"/>
    <mergeCell ref="G26:H26"/>
    <mergeCell ref="C14:E14"/>
    <mergeCell ref="A2:H2"/>
    <mergeCell ref="A3:H3"/>
    <mergeCell ref="C6:H6"/>
    <mergeCell ref="C10:G10"/>
    <mergeCell ref="C11:G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H22"/>
  <sheetViews>
    <sheetView topLeftCell="A3" zoomScaleNormal="100" workbookViewId="0">
      <selection activeCell="A18" sqref="A18"/>
    </sheetView>
  </sheetViews>
  <sheetFormatPr defaultRowHeight="15" x14ac:dyDescent="0.25"/>
  <cols>
    <col min="2" max="2" width="102.85546875" customWidth="1"/>
    <col min="3" max="3" width="13" customWidth="1"/>
    <col min="4" max="4" width="11" customWidth="1"/>
    <col min="5" max="5" width="18.42578125" customWidth="1"/>
    <col min="6" max="6" width="24.7109375" customWidth="1"/>
    <col min="7" max="8" width="27.7109375" customWidth="1"/>
  </cols>
  <sheetData>
    <row r="1" spans="1:8" ht="26.25" x14ac:dyDescent="0.4">
      <c r="A1" s="169"/>
      <c r="B1" s="169"/>
      <c r="C1" s="169"/>
      <c r="D1" s="169"/>
      <c r="E1" s="169"/>
      <c r="F1" s="169"/>
      <c r="G1" s="169"/>
      <c r="H1" s="169"/>
    </row>
    <row r="2" spans="1:8" ht="66" customHeight="1" x14ac:dyDescent="0.5">
      <c r="A2" s="167" t="s">
        <v>234</v>
      </c>
      <c r="B2" s="167"/>
      <c r="C2" s="167"/>
      <c r="D2" s="167"/>
      <c r="E2" s="167"/>
      <c r="F2" s="167"/>
      <c r="G2" s="167"/>
      <c r="H2" s="167"/>
    </row>
    <row r="3" spans="1:8" ht="102.75" customHeight="1" x14ac:dyDescent="0.25">
      <c r="A3" s="188" t="s">
        <v>245</v>
      </c>
      <c r="B3" s="188"/>
      <c r="C3" s="188"/>
      <c r="D3" s="188"/>
      <c r="E3" s="188"/>
      <c r="F3" s="188"/>
      <c r="G3" s="188"/>
      <c r="H3" s="188"/>
    </row>
    <row r="4" spans="1:8" ht="81.75" customHeight="1" x14ac:dyDescent="0.25">
      <c r="A4" s="22" t="s">
        <v>0</v>
      </c>
      <c r="B4" s="22" t="s">
        <v>1</v>
      </c>
      <c r="C4" s="22" t="s">
        <v>2</v>
      </c>
      <c r="D4" s="22" t="s">
        <v>3</v>
      </c>
      <c r="E4" s="141" t="s">
        <v>256</v>
      </c>
      <c r="F4" s="147" t="s">
        <v>259</v>
      </c>
      <c r="G4" s="147" t="s">
        <v>121</v>
      </c>
      <c r="H4" s="146" t="s">
        <v>258</v>
      </c>
    </row>
    <row r="5" spans="1:8" x14ac:dyDescent="0.25">
      <c r="A5" s="89"/>
      <c r="B5" s="89" t="s">
        <v>122</v>
      </c>
      <c r="C5" s="185"/>
      <c r="D5" s="185"/>
      <c r="E5" s="185"/>
      <c r="F5" s="185"/>
      <c r="G5" s="185"/>
      <c r="H5" s="185"/>
    </row>
    <row r="6" spans="1:8" x14ac:dyDescent="0.25">
      <c r="A6" s="90">
        <v>1</v>
      </c>
      <c r="B6" s="90">
        <v>2</v>
      </c>
      <c r="C6" s="90">
        <v>3</v>
      </c>
      <c r="D6" s="90">
        <v>4</v>
      </c>
      <c r="E6" s="90">
        <v>5</v>
      </c>
      <c r="F6" s="90" t="s">
        <v>5</v>
      </c>
      <c r="G6" s="90">
        <v>7</v>
      </c>
      <c r="H6" s="90" t="s">
        <v>6</v>
      </c>
    </row>
    <row r="7" spans="1:8" ht="28.5" x14ac:dyDescent="0.25">
      <c r="A7" s="91" t="s">
        <v>7</v>
      </c>
      <c r="B7" s="92" t="s">
        <v>125</v>
      </c>
      <c r="C7" s="93" t="s">
        <v>9</v>
      </c>
      <c r="D7" s="94">
        <v>1</v>
      </c>
      <c r="E7" s="94">
        <v>2</v>
      </c>
      <c r="F7" s="94">
        <f>PRODUCT( D7,E7)</f>
        <v>2</v>
      </c>
      <c r="G7" s="95"/>
      <c r="H7" s="96">
        <f>F7*G7</f>
        <v>0</v>
      </c>
    </row>
    <row r="8" spans="1:8" x14ac:dyDescent="0.25">
      <c r="A8" s="91" t="s">
        <v>10</v>
      </c>
      <c r="B8" s="92" t="s">
        <v>21</v>
      </c>
      <c r="C8" s="93" t="s">
        <v>22</v>
      </c>
      <c r="D8" s="22"/>
      <c r="E8" s="22"/>
      <c r="F8" s="94">
        <v>10</v>
      </c>
      <c r="G8" s="95"/>
      <c r="H8" s="96">
        <f>F8*G8</f>
        <v>0</v>
      </c>
    </row>
    <row r="9" spans="1:8" x14ac:dyDescent="0.25">
      <c r="A9" s="91" t="s">
        <v>12</v>
      </c>
      <c r="B9" s="97" t="s">
        <v>24</v>
      </c>
      <c r="C9" s="97"/>
      <c r="D9" s="97"/>
      <c r="E9" s="97"/>
      <c r="F9" s="97"/>
      <c r="G9" s="97"/>
      <c r="H9" s="98">
        <v>5000</v>
      </c>
    </row>
    <row r="10" spans="1:8" x14ac:dyDescent="0.25">
      <c r="A10" s="22"/>
      <c r="B10" s="22" t="s">
        <v>129</v>
      </c>
      <c r="C10" s="187"/>
      <c r="D10" s="187"/>
      <c r="E10" s="187"/>
      <c r="F10" s="187"/>
      <c r="G10" s="187"/>
      <c r="H10" s="98">
        <f>SUM(H7:H9)</f>
        <v>5000</v>
      </c>
    </row>
    <row r="11" spans="1:8" x14ac:dyDescent="0.25">
      <c r="A11" t="s">
        <v>176</v>
      </c>
    </row>
    <row r="12" spans="1:8" ht="15.75" x14ac:dyDescent="0.25">
      <c r="A12" s="12" t="s">
        <v>127</v>
      </c>
      <c r="C12" s="184">
        <f>H7+H8+H9</f>
        <v>5000</v>
      </c>
      <c r="D12" s="184"/>
      <c r="E12" s="184"/>
    </row>
    <row r="14" spans="1:8" x14ac:dyDescent="0.25">
      <c r="A14" s="23" t="s">
        <v>131</v>
      </c>
    </row>
    <row r="15" spans="1:8" x14ac:dyDescent="0.25">
      <c r="A15" t="s">
        <v>122</v>
      </c>
    </row>
    <row r="16" spans="1:8" x14ac:dyDescent="0.25">
      <c r="A16" t="s">
        <v>128</v>
      </c>
    </row>
    <row r="17" spans="1:8" x14ac:dyDescent="0.25">
      <c r="A17" t="s">
        <v>110</v>
      </c>
    </row>
    <row r="18" spans="1:8" ht="18.75" x14ac:dyDescent="0.3">
      <c r="A18" s="150" t="s">
        <v>174</v>
      </c>
      <c r="B18" s="14"/>
      <c r="C18" s="31"/>
      <c r="D18" s="32" t="s">
        <v>166</v>
      </c>
    </row>
    <row r="19" spans="1:8" x14ac:dyDescent="0.25">
      <c r="B19" s="14"/>
    </row>
    <row r="20" spans="1:8" x14ac:dyDescent="0.25">
      <c r="B20" s="34" t="s">
        <v>177</v>
      </c>
      <c r="G20" s="165" t="s">
        <v>180</v>
      </c>
      <c r="H20" s="165"/>
    </row>
    <row r="21" spans="1:8" x14ac:dyDescent="0.25">
      <c r="B21" s="35" t="s">
        <v>178</v>
      </c>
      <c r="G21" s="166" t="s">
        <v>181</v>
      </c>
      <c r="H21" s="166"/>
    </row>
    <row r="22" spans="1:8" x14ac:dyDescent="0.25">
      <c r="B22" s="35" t="s">
        <v>179</v>
      </c>
    </row>
  </sheetData>
  <mergeCells count="8">
    <mergeCell ref="A1:H1"/>
    <mergeCell ref="G20:H20"/>
    <mergeCell ref="G21:H21"/>
    <mergeCell ref="C12:E12"/>
    <mergeCell ref="A2:H2"/>
    <mergeCell ref="A3:H3"/>
    <mergeCell ref="C5:H5"/>
    <mergeCell ref="C10:G10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G33"/>
  <sheetViews>
    <sheetView topLeftCell="A3" zoomScaleNormal="100" workbookViewId="0">
      <selection activeCell="A29" sqref="A29"/>
    </sheetView>
  </sheetViews>
  <sheetFormatPr defaultRowHeight="15" x14ac:dyDescent="0.25"/>
  <cols>
    <col min="2" max="2" width="124.42578125" customWidth="1"/>
    <col min="3" max="3" width="13" customWidth="1"/>
    <col min="4" max="4" width="13.28515625" customWidth="1"/>
    <col min="5" max="5" width="18.5703125" customWidth="1"/>
    <col min="6" max="6" width="24.7109375" customWidth="1"/>
    <col min="7" max="7" width="27.7109375" customWidth="1"/>
    <col min="257" max="257" width="124.42578125" customWidth="1"/>
    <col min="258" max="258" width="13" customWidth="1"/>
    <col min="259" max="259" width="13.28515625" customWidth="1"/>
    <col min="260" max="260" width="17" customWidth="1"/>
    <col min="261" max="261" width="24.7109375" customWidth="1"/>
    <col min="262" max="262" width="27.7109375" customWidth="1"/>
    <col min="513" max="513" width="124.42578125" customWidth="1"/>
    <col min="514" max="514" width="13" customWidth="1"/>
    <col min="515" max="515" width="13.28515625" customWidth="1"/>
    <col min="516" max="516" width="17" customWidth="1"/>
    <col min="517" max="517" width="24.7109375" customWidth="1"/>
    <col min="518" max="518" width="27.7109375" customWidth="1"/>
    <col min="769" max="769" width="124.42578125" customWidth="1"/>
    <col min="770" max="770" width="13" customWidth="1"/>
    <col min="771" max="771" width="13.28515625" customWidth="1"/>
    <col min="772" max="772" width="17" customWidth="1"/>
    <col min="773" max="773" width="24.7109375" customWidth="1"/>
    <col min="774" max="774" width="27.7109375" customWidth="1"/>
    <col min="1025" max="1025" width="124.42578125" customWidth="1"/>
    <col min="1026" max="1026" width="13" customWidth="1"/>
    <col min="1027" max="1027" width="13.28515625" customWidth="1"/>
    <col min="1028" max="1028" width="17" customWidth="1"/>
    <col min="1029" max="1029" width="24.7109375" customWidth="1"/>
    <col min="1030" max="1030" width="27.7109375" customWidth="1"/>
    <col min="1281" max="1281" width="124.42578125" customWidth="1"/>
    <col min="1282" max="1282" width="13" customWidth="1"/>
    <col min="1283" max="1283" width="13.28515625" customWidth="1"/>
    <col min="1284" max="1284" width="17" customWidth="1"/>
    <col min="1285" max="1285" width="24.7109375" customWidth="1"/>
    <col min="1286" max="1286" width="27.7109375" customWidth="1"/>
    <col min="1537" max="1537" width="124.42578125" customWidth="1"/>
    <col min="1538" max="1538" width="13" customWidth="1"/>
    <col min="1539" max="1539" width="13.28515625" customWidth="1"/>
    <col min="1540" max="1540" width="17" customWidth="1"/>
    <col min="1541" max="1541" width="24.7109375" customWidth="1"/>
    <col min="1542" max="1542" width="27.7109375" customWidth="1"/>
    <col min="1793" max="1793" width="124.42578125" customWidth="1"/>
    <col min="1794" max="1794" width="13" customWidth="1"/>
    <col min="1795" max="1795" width="13.28515625" customWidth="1"/>
    <col min="1796" max="1796" width="17" customWidth="1"/>
    <col min="1797" max="1797" width="24.7109375" customWidth="1"/>
    <col min="1798" max="1798" width="27.7109375" customWidth="1"/>
    <col min="2049" max="2049" width="124.42578125" customWidth="1"/>
    <col min="2050" max="2050" width="13" customWidth="1"/>
    <col min="2051" max="2051" width="13.28515625" customWidth="1"/>
    <col min="2052" max="2052" width="17" customWidth="1"/>
    <col min="2053" max="2053" width="24.7109375" customWidth="1"/>
    <col min="2054" max="2054" width="27.7109375" customWidth="1"/>
    <col min="2305" max="2305" width="124.42578125" customWidth="1"/>
    <col min="2306" max="2306" width="13" customWidth="1"/>
    <col min="2307" max="2307" width="13.28515625" customWidth="1"/>
    <col min="2308" max="2308" width="17" customWidth="1"/>
    <col min="2309" max="2309" width="24.7109375" customWidth="1"/>
    <col min="2310" max="2310" width="27.7109375" customWidth="1"/>
    <col min="2561" max="2561" width="124.42578125" customWidth="1"/>
    <col min="2562" max="2562" width="13" customWidth="1"/>
    <col min="2563" max="2563" width="13.28515625" customWidth="1"/>
    <col min="2564" max="2564" width="17" customWidth="1"/>
    <col min="2565" max="2565" width="24.7109375" customWidth="1"/>
    <col min="2566" max="2566" width="27.7109375" customWidth="1"/>
    <col min="2817" max="2817" width="124.42578125" customWidth="1"/>
    <col min="2818" max="2818" width="13" customWidth="1"/>
    <col min="2819" max="2819" width="13.28515625" customWidth="1"/>
    <col min="2820" max="2820" width="17" customWidth="1"/>
    <col min="2821" max="2821" width="24.7109375" customWidth="1"/>
    <col min="2822" max="2822" width="27.7109375" customWidth="1"/>
    <col min="3073" max="3073" width="124.42578125" customWidth="1"/>
    <col min="3074" max="3074" width="13" customWidth="1"/>
    <col min="3075" max="3075" width="13.28515625" customWidth="1"/>
    <col min="3076" max="3076" width="17" customWidth="1"/>
    <col min="3077" max="3077" width="24.7109375" customWidth="1"/>
    <col min="3078" max="3078" width="27.7109375" customWidth="1"/>
    <col min="3329" max="3329" width="124.42578125" customWidth="1"/>
    <col min="3330" max="3330" width="13" customWidth="1"/>
    <col min="3331" max="3331" width="13.28515625" customWidth="1"/>
    <col min="3332" max="3332" width="17" customWidth="1"/>
    <col min="3333" max="3333" width="24.7109375" customWidth="1"/>
    <col min="3334" max="3334" width="27.7109375" customWidth="1"/>
    <col min="3585" max="3585" width="124.42578125" customWidth="1"/>
    <col min="3586" max="3586" width="13" customWidth="1"/>
    <col min="3587" max="3587" width="13.28515625" customWidth="1"/>
    <col min="3588" max="3588" width="17" customWidth="1"/>
    <col min="3589" max="3589" width="24.7109375" customWidth="1"/>
    <col min="3590" max="3590" width="27.7109375" customWidth="1"/>
    <col min="3841" max="3841" width="124.42578125" customWidth="1"/>
    <col min="3842" max="3842" width="13" customWidth="1"/>
    <col min="3843" max="3843" width="13.28515625" customWidth="1"/>
    <col min="3844" max="3844" width="17" customWidth="1"/>
    <col min="3845" max="3845" width="24.7109375" customWidth="1"/>
    <col min="3846" max="3846" width="27.7109375" customWidth="1"/>
    <col min="4097" max="4097" width="124.42578125" customWidth="1"/>
    <col min="4098" max="4098" width="13" customWidth="1"/>
    <col min="4099" max="4099" width="13.28515625" customWidth="1"/>
    <col min="4100" max="4100" width="17" customWidth="1"/>
    <col min="4101" max="4101" width="24.7109375" customWidth="1"/>
    <col min="4102" max="4102" width="27.7109375" customWidth="1"/>
    <col min="4353" max="4353" width="124.42578125" customWidth="1"/>
    <col min="4354" max="4354" width="13" customWidth="1"/>
    <col min="4355" max="4355" width="13.28515625" customWidth="1"/>
    <col min="4356" max="4356" width="17" customWidth="1"/>
    <col min="4357" max="4357" width="24.7109375" customWidth="1"/>
    <col min="4358" max="4358" width="27.7109375" customWidth="1"/>
    <col min="4609" max="4609" width="124.42578125" customWidth="1"/>
    <col min="4610" max="4610" width="13" customWidth="1"/>
    <col min="4611" max="4611" width="13.28515625" customWidth="1"/>
    <col min="4612" max="4612" width="17" customWidth="1"/>
    <col min="4613" max="4613" width="24.7109375" customWidth="1"/>
    <col min="4614" max="4614" width="27.7109375" customWidth="1"/>
    <col min="4865" max="4865" width="124.42578125" customWidth="1"/>
    <col min="4866" max="4866" width="13" customWidth="1"/>
    <col min="4867" max="4867" width="13.28515625" customWidth="1"/>
    <col min="4868" max="4868" width="17" customWidth="1"/>
    <col min="4869" max="4869" width="24.7109375" customWidth="1"/>
    <col min="4870" max="4870" width="27.7109375" customWidth="1"/>
    <col min="5121" max="5121" width="124.42578125" customWidth="1"/>
    <col min="5122" max="5122" width="13" customWidth="1"/>
    <col min="5123" max="5123" width="13.28515625" customWidth="1"/>
    <col min="5124" max="5124" width="17" customWidth="1"/>
    <col min="5125" max="5125" width="24.7109375" customWidth="1"/>
    <col min="5126" max="5126" width="27.7109375" customWidth="1"/>
    <col min="5377" max="5377" width="124.42578125" customWidth="1"/>
    <col min="5378" max="5378" width="13" customWidth="1"/>
    <col min="5379" max="5379" width="13.28515625" customWidth="1"/>
    <col min="5380" max="5380" width="17" customWidth="1"/>
    <col min="5381" max="5381" width="24.7109375" customWidth="1"/>
    <col min="5382" max="5382" width="27.7109375" customWidth="1"/>
    <col min="5633" max="5633" width="124.42578125" customWidth="1"/>
    <col min="5634" max="5634" width="13" customWidth="1"/>
    <col min="5635" max="5635" width="13.28515625" customWidth="1"/>
    <col min="5636" max="5636" width="17" customWidth="1"/>
    <col min="5637" max="5637" width="24.7109375" customWidth="1"/>
    <col min="5638" max="5638" width="27.7109375" customWidth="1"/>
    <col min="5889" max="5889" width="124.42578125" customWidth="1"/>
    <col min="5890" max="5890" width="13" customWidth="1"/>
    <col min="5891" max="5891" width="13.28515625" customWidth="1"/>
    <col min="5892" max="5892" width="17" customWidth="1"/>
    <col min="5893" max="5893" width="24.7109375" customWidth="1"/>
    <col min="5894" max="5894" width="27.7109375" customWidth="1"/>
    <col min="6145" max="6145" width="124.42578125" customWidth="1"/>
    <col min="6146" max="6146" width="13" customWidth="1"/>
    <col min="6147" max="6147" width="13.28515625" customWidth="1"/>
    <col min="6148" max="6148" width="17" customWidth="1"/>
    <col min="6149" max="6149" width="24.7109375" customWidth="1"/>
    <col min="6150" max="6150" width="27.7109375" customWidth="1"/>
    <col min="6401" max="6401" width="124.42578125" customWidth="1"/>
    <col min="6402" max="6402" width="13" customWidth="1"/>
    <col min="6403" max="6403" width="13.28515625" customWidth="1"/>
    <col min="6404" max="6404" width="17" customWidth="1"/>
    <col min="6405" max="6405" width="24.7109375" customWidth="1"/>
    <col min="6406" max="6406" width="27.7109375" customWidth="1"/>
    <col min="6657" max="6657" width="124.42578125" customWidth="1"/>
    <col min="6658" max="6658" width="13" customWidth="1"/>
    <col min="6659" max="6659" width="13.28515625" customWidth="1"/>
    <col min="6660" max="6660" width="17" customWidth="1"/>
    <col min="6661" max="6661" width="24.7109375" customWidth="1"/>
    <col min="6662" max="6662" width="27.7109375" customWidth="1"/>
    <col min="6913" max="6913" width="124.42578125" customWidth="1"/>
    <col min="6914" max="6914" width="13" customWidth="1"/>
    <col min="6915" max="6915" width="13.28515625" customWidth="1"/>
    <col min="6916" max="6916" width="17" customWidth="1"/>
    <col min="6917" max="6917" width="24.7109375" customWidth="1"/>
    <col min="6918" max="6918" width="27.7109375" customWidth="1"/>
    <col min="7169" max="7169" width="124.42578125" customWidth="1"/>
    <col min="7170" max="7170" width="13" customWidth="1"/>
    <col min="7171" max="7171" width="13.28515625" customWidth="1"/>
    <col min="7172" max="7172" width="17" customWidth="1"/>
    <col min="7173" max="7173" width="24.7109375" customWidth="1"/>
    <col min="7174" max="7174" width="27.7109375" customWidth="1"/>
    <col min="7425" max="7425" width="124.42578125" customWidth="1"/>
    <col min="7426" max="7426" width="13" customWidth="1"/>
    <col min="7427" max="7427" width="13.28515625" customWidth="1"/>
    <col min="7428" max="7428" width="17" customWidth="1"/>
    <col min="7429" max="7429" width="24.7109375" customWidth="1"/>
    <col min="7430" max="7430" width="27.7109375" customWidth="1"/>
    <col min="7681" max="7681" width="124.42578125" customWidth="1"/>
    <col min="7682" max="7682" width="13" customWidth="1"/>
    <col min="7683" max="7683" width="13.28515625" customWidth="1"/>
    <col min="7684" max="7684" width="17" customWidth="1"/>
    <col min="7685" max="7685" width="24.7109375" customWidth="1"/>
    <col min="7686" max="7686" width="27.7109375" customWidth="1"/>
    <col min="7937" max="7937" width="124.42578125" customWidth="1"/>
    <col min="7938" max="7938" width="13" customWidth="1"/>
    <col min="7939" max="7939" width="13.28515625" customWidth="1"/>
    <col min="7940" max="7940" width="17" customWidth="1"/>
    <col min="7941" max="7941" width="24.7109375" customWidth="1"/>
    <col min="7942" max="7942" width="27.7109375" customWidth="1"/>
    <col min="8193" max="8193" width="124.42578125" customWidth="1"/>
    <col min="8194" max="8194" width="13" customWidth="1"/>
    <col min="8195" max="8195" width="13.28515625" customWidth="1"/>
    <col min="8196" max="8196" width="17" customWidth="1"/>
    <col min="8197" max="8197" width="24.7109375" customWidth="1"/>
    <col min="8198" max="8198" width="27.7109375" customWidth="1"/>
    <col min="8449" max="8449" width="124.42578125" customWidth="1"/>
    <col min="8450" max="8450" width="13" customWidth="1"/>
    <col min="8451" max="8451" width="13.28515625" customWidth="1"/>
    <col min="8452" max="8452" width="17" customWidth="1"/>
    <col min="8453" max="8453" width="24.7109375" customWidth="1"/>
    <col min="8454" max="8454" width="27.7109375" customWidth="1"/>
    <col min="8705" max="8705" width="124.42578125" customWidth="1"/>
    <col min="8706" max="8706" width="13" customWidth="1"/>
    <col min="8707" max="8707" width="13.28515625" customWidth="1"/>
    <col min="8708" max="8708" width="17" customWidth="1"/>
    <col min="8709" max="8709" width="24.7109375" customWidth="1"/>
    <col min="8710" max="8710" width="27.7109375" customWidth="1"/>
    <col min="8961" max="8961" width="124.42578125" customWidth="1"/>
    <col min="8962" max="8962" width="13" customWidth="1"/>
    <col min="8963" max="8963" width="13.28515625" customWidth="1"/>
    <col min="8964" max="8964" width="17" customWidth="1"/>
    <col min="8965" max="8965" width="24.7109375" customWidth="1"/>
    <col min="8966" max="8966" width="27.7109375" customWidth="1"/>
    <col min="9217" max="9217" width="124.42578125" customWidth="1"/>
    <col min="9218" max="9218" width="13" customWidth="1"/>
    <col min="9219" max="9219" width="13.28515625" customWidth="1"/>
    <col min="9220" max="9220" width="17" customWidth="1"/>
    <col min="9221" max="9221" width="24.7109375" customWidth="1"/>
    <col min="9222" max="9222" width="27.7109375" customWidth="1"/>
    <col min="9473" max="9473" width="124.42578125" customWidth="1"/>
    <col min="9474" max="9474" width="13" customWidth="1"/>
    <col min="9475" max="9475" width="13.28515625" customWidth="1"/>
    <col min="9476" max="9476" width="17" customWidth="1"/>
    <col min="9477" max="9477" width="24.7109375" customWidth="1"/>
    <col min="9478" max="9478" width="27.7109375" customWidth="1"/>
    <col min="9729" max="9729" width="124.42578125" customWidth="1"/>
    <col min="9730" max="9730" width="13" customWidth="1"/>
    <col min="9731" max="9731" width="13.28515625" customWidth="1"/>
    <col min="9732" max="9732" width="17" customWidth="1"/>
    <col min="9733" max="9733" width="24.7109375" customWidth="1"/>
    <col min="9734" max="9734" width="27.7109375" customWidth="1"/>
    <col min="9985" max="9985" width="124.42578125" customWidth="1"/>
    <col min="9986" max="9986" width="13" customWidth="1"/>
    <col min="9987" max="9987" width="13.28515625" customWidth="1"/>
    <col min="9988" max="9988" width="17" customWidth="1"/>
    <col min="9989" max="9989" width="24.7109375" customWidth="1"/>
    <col min="9990" max="9990" width="27.7109375" customWidth="1"/>
    <col min="10241" max="10241" width="124.42578125" customWidth="1"/>
    <col min="10242" max="10242" width="13" customWidth="1"/>
    <col min="10243" max="10243" width="13.28515625" customWidth="1"/>
    <col min="10244" max="10244" width="17" customWidth="1"/>
    <col min="10245" max="10245" width="24.7109375" customWidth="1"/>
    <col min="10246" max="10246" width="27.7109375" customWidth="1"/>
    <col min="10497" max="10497" width="124.42578125" customWidth="1"/>
    <col min="10498" max="10498" width="13" customWidth="1"/>
    <col min="10499" max="10499" width="13.28515625" customWidth="1"/>
    <col min="10500" max="10500" width="17" customWidth="1"/>
    <col min="10501" max="10501" width="24.7109375" customWidth="1"/>
    <col min="10502" max="10502" width="27.7109375" customWidth="1"/>
    <col min="10753" max="10753" width="124.42578125" customWidth="1"/>
    <col min="10754" max="10754" width="13" customWidth="1"/>
    <col min="10755" max="10755" width="13.28515625" customWidth="1"/>
    <col min="10756" max="10756" width="17" customWidth="1"/>
    <col min="10757" max="10757" width="24.7109375" customWidth="1"/>
    <col min="10758" max="10758" width="27.7109375" customWidth="1"/>
    <col min="11009" max="11009" width="124.42578125" customWidth="1"/>
    <col min="11010" max="11010" width="13" customWidth="1"/>
    <col min="11011" max="11011" width="13.28515625" customWidth="1"/>
    <col min="11012" max="11012" width="17" customWidth="1"/>
    <col min="11013" max="11013" width="24.7109375" customWidth="1"/>
    <col min="11014" max="11014" width="27.7109375" customWidth="1"/>
    <col min="11265" max="11265" width="124.42578125" customWidth="1"/>
    <col min="11266" max="11266" width="13" customWidth="1"/>
    <col min="11267" max="11267" width="13.28515625" customWidth="1"/>
    <col min="11268" max="11268" width="17" customWidth="1"/>
    <col min="11269" max="11269" width="24.7109375" customWidth="1"/>
    <col min="11270" max="11270" width="27.7109375" customWidth="1"/>
    <col min="11521" max="11521" width="124.42578125" customWidth="1"/>
    <col min="11522" max="11522" width="13" customWidth="1"/>
    <col min="11523" max="11523" width="13.28515625" customWidth="1"/>
    <col min="11524" max="11524" width="17" customWidth="1"/>
    <col min="11525" max="11525" width="24.7109375" customWidth="1"/>
    <col min="11526" max="11526" width="27.7109375" customWidth="1"/>
    <col min="11777" max="11777" width="124.42578125" customWidth="1"/>
    <col min="11778" max="11778" width="13" customWidth="1"/>
    <col min="11779" max="11779" width="13.28515625" customWidth="1"/>
    <col min="11780" max="11780" width="17" customWidth="1"/>
    <col min="11781" max="11781" width="24.7109375" customWidth="1"/>
    <col min="11782" max="11782" width="27.7109375" customWidth="1"/>
    <col min="12033" max="12033" width="124.42578125" customWidth="1"/>
    <col min="12034" max="12034" width="13" customWidth="1"/>
    <col min="12035" max="12035" width="13.28515625" customWidth="1"/>
    <col min="12036" max="12036" width="17" customWidth="1"/>
    <col min="12037" max="12037" width="24.7109375" customWidth="1"/>
    <col min="12038" max="12038" width="27.7109375" customWidth="1"/>
    <col min="12289" max="12289" width="124.42578125" customWidth="1"/>
    <col min="12290" max="12290" width="13" customWidth="1"/>
    <col min="12291" max="12291" width="13.28515625" customWidth="1"/>
    <col min="12292" max="12292" width="17" customWidth="1"/>
    <col min="12293" max="12293" width="24.7109375" customWidth="1"/>
    <col min="12294" max="12294" width="27.7109375" customWidth="1"/>
    <col min="12545" max="12545" width="124.42578125" customWidth="1"/>
    <col min="12546" max="12546" width="13" customWidth="1"/>
    <col min="12547" max="12547" width="13.28515625" customWidth="1"/>
    <col min="12548" max="12548" width="17" customWidth="1"/>
    <col min="12549" max="12549" width="24.7109375" customWidth="1"/>
    <col min="12550" max="12550" width="27.7109375" customWidth="1"/>
    <col min="12801" max="12801" width="124.42578125" customWidth="1"/>
    <col min="12802" max="12802" width="13" customWidth="1"/>
    <col min="12803" max="12803" width="13.28515625" customWidth="1"/>
    <col min="12804" max="12804" width="17" customWidth="1"/>
    <col min="12805" max="12805" width="24.7109375" customWidth="1"/>
    <col min="12806" max="12806" width="27.7109375" customWidth="1"/>
    <col min="13057" max="13057" width="124.42578125" customWidth="1"/>
    <col min="13058" max="13058" width="13" customWidth="1"/>
    <col min="13059" max="13059" width="13.28515625" customWidth="1"/>
    <col min="13060" max="13060" width="17" customWidth="1"/>
    <col min="13061" max="13061" width="24.7109375" customWidth="1"/>
    <col min="13062" max="13062" width="27.7109375" customWidth="1"/>
    <col min="13313" max="13313" width="124.42578125" customWidth="1"/>
    <col min="13314" max="13314" width="13" customWidth="1"/>
    <col min="13315" max="13315" width="13.28515625" customWidth="1"/>
    <col min="13316" max="13316" width="17" customWidth="1"/>
    <col min="13317" max="13317" width="24.7109375" customWidth="1"/>
    <col min="13318" max="13318" width="27.7109375" customWidth="1"/>
    <col min="13569" max="13569" width="124.42578125" customWidth="1"/>
    <col min="13570" max="13570" width="13" customWidth="1"/>
    <col min="13571" max="13571" width="13.28515625" customWidth="1"/>
    <col min="13572" max="13572" width="17" customWidth="1"/>
    <col min="13573" max="13573" width="24.7109375" customWidth="1"/>
    <col min="13574" max="13574" width="27.7109375" customWidth="1"/>
    <col min="13825" max="13825" width="124.42578125" customWidth="1"/>
    <col min="13826" max="13826" width="13" customWidth="1"/>
    <col min="13827" max="13827" width="13.28515625" customWidth="1"/>
    <col min="13828" max="13828" width="17" customWidth="1"/>
    <col min="13829" max="13829" width="24.7109375" customWidth="1"/>
    <col min="13830" max="13830" width="27.7109375" customWidth="1"/>
    <col min="14081" max="14081" width="124.42578125" customWidth="1"/>
    <col min="14082" max="14082" width="13" customWidth="1"/>
    <col min="14083" max="14083" width="13.28515625" customWidth="1"/>
    <col min="14084" max="14084" width="17" customWidth="1"/>
    <col min="14085" max="14085" width="24.7109375" customWidth="1"/>
    <col min="14086" max="14086" width="27.7109375" customWidth="1"/>
    <col min="14337" max="14337" width="124.42578125" customWidth="1"/>
    <col min="14338" max="14338" width="13" customWidth="1"/>
    <col min="14339" max="14339" width="13.28515625" customWidth="1"/>
    <col min="14340" max="14340" width="17" customWidth="1"/>
    <col min="14341" max="14341" width="24.7109375" customWidth="1"/>
    <col min="14342" max="14342" width="27.7109375" customWidth="1"/>
    <col min="14593" max="14593" width="124.42578125" customWidth="1"/>
    <col min="14594" max="14594" width="13" customWidth="1"/>
    <col min="14595" max="14595" width="13.28515625" customWidth="1"/>
    <col min="14596" max="14596" width="17" customWidth="1"/>
    <col min="14597" max="14597" width="24.7109375" customWidth="1"/>
    <col min="14598" max="14598" width="27.7109375" customWidth="1"/>
    <col min="14849" max="14849" width="124.42578125" customWidth="1"/>
    <col min="14850" max="14850" width="13" customWidth="1"/>
    <col min="14851" max="14851" width="13.28515625" customWidth="1"/>
    <col min="14852" max="14852" width="17" customWidth="1"/>
    <col min="14853" max="14853" width="24.7109375" customWidth="1"/>
    <col min="14854" max="14854" width="27.7109375" customWidth="1"/>
    <col min="15105" max="15105" width="124.42578125" customWidth="1"/>
    <col min="15106" max="15106" width="13" customWidth="1"/>
    <col min="15107" max="15107" width="13.28515625" customWidth="1"/>
    <col min="15108" max="15108" width="17" customWidth="1"/>
    <col min="15109" max="15109" width="24.7109375" customWidth="1"/>
    <col min="15110" max="15110" width="27.7109375" customWidth="1"/>
    <col min="15361" max="15361" width="124.42578125" customWidth="1"/>
    <col min="15362" max="15362" width="13" customWidth="1"/>
    <col min="15363" max="15363" width="13.28515625" customWidth="1"/>
    <col min="15364" max="15364" width="17" customWidth="1"/>
    <col min="15365" max="15365" width="24.7109375" customWidth="1"/>
    <col min="15366" max="15366" width="27.7109375" customWidth="1"/>
    <col min="15617" max="15617" width="124.42578125" customWidth="1"/>
    <col min="15618" max="15618" width="13" customWidth="1"/>
    <col min="15619" max="15619" width="13.28515625" customWidth="1"/>
    <col min="15620" max="15620" width="17" customWidth="1"/>
    <col min="15621" max="15621" width="24.7109375" customWidth="1"/>
    <col min="15622" max="15622" width="27.7109375" customWidth="1"/>
    <col min="15873" max="15873" width="124.42578125" customWidth="1"/>
    <col min="15874" max="15874" width="13" customWidth="1"/>
    <col min="15875" max="15875" width="13.28515625" customWidth="1"/>
    <col min="15876" max="15876" width="17" customWidth="1"/>
    <col min="15877" max="15877" width="24.7109375" customWidth="1"/>
    <col min="15878" max="15878" width="27.7109375" customWidth="1"/>
    <col min="16129" max="16129" width="124.42578125" customWidth="1"/>
    <col min="16130" max="16130" width="13" customWidth="1"/>
    <col min="16131" max="16131" width="13.28515625" customWidth="1"/>
    <col min="16132" max="16132" width="17" customWidth="1"/>
    <col min="16133" max="16133" width="24.7109375" customWidth="1"/>
    <col min="16134" max="16134" width="27.7109375" customWidth="1"/>
  </cols>
  <sheetData>
    <row r="1" spans="1:7" ht="26.25" x14ac:dyDescent="0.4">
      <c r="A1" s="169"/>
      <c r="B1" s="169"/>
      <c r="C1" s="169"/>
      <c r="D1" s="169"/>
      <c r="E1" s="169"/>
      <c r="F1" s="169"/>
      <c r="G1" s="169"/>
    </row>
    <row r="2" spans="1:7" ht="66" customHeight="1" x14ac:dyDescent="0.5">
      <c r="A2" s="167" t="s">
        <v>235</v>
      </c>
      <c r="B2" s="167"/>
      <c r="C2" s="167"/>
      <c r="D2" s="167"/>
      <c r="E2" s="167"/>
      <c r="F2" s="167"/>
      <c r="G2" s="167"/>
    </row>
    <row r="3" spans="1:7" ht="101.25" customHeight="1" x14ac:dyDescent="0.25">
      <c r="A3" s="181" t="s">
        <v>246</v>
      </c>
      <c r="B3" s="181"/>
      <c r="C3" s="181"/>
      <c r="D3" s="181"/>
      <c r="E3" s="181"/>
      <c r="F3" s="181"/>
      <c r="G3" s="181"/>
    </row>
    <row r="5" spans="1:7" ht="45" x14ac:dyDescent="0.25">
      <c r="A5" s="56" t="s">
        <v>0</v>
      </c>
      <c r="B5" s="56" t="s">
        <v>1</v>
      </c>
      <c r="C5" s="56" t="s">
        <v>2</v>
      </c>
      <c r="D5" s="56" t="s">
        <v>132</v>
      </c>
      <c r="E5" s="141" t="s">
        <v>256</v>
      </c>
      <c r="F5" s="145" t="s">
        <v>133</v>
      </c>
      <c r="G5" s="142" t="s">
        <v>258</v>
      </c>
    </row>
    <row r="6" spans="1:7" x14ac:dyDescent="0.25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/>
    </row>
    <row r="7" spans="1:7" ht="28.5" x14ac:dyDescent="0.25">
      <c r="A7" s="60" t="s">
        <v>7</v>
      </c>
      <c r="B7" s="60" t="s">
        <v>134</v>
      </c>
      <c r="C7" s="60" t="s">
        <v>9</v>
      </c>
      <c r="D7" s="60" t="s">
        <v>135</v>
      </c>
      <c r="E7" s="60">
        <v>2</v>
      </c>
      <c r="F7" s="63"/>
      <c r="G7" s="64">
        <f>E7*F7</f>
        <v>0</v>
      </c>
    </row>
    <row r="8" spans="1:7" ht="28.5" x14ac:dyDescent="0.25">
      <c r="A8" s="60" t="s">
        <v>10</v>
      </c>
      <c r="B8" s="60" t="s">
        <v>136</v>
      </c>
      <c r="C8" s="60" t="s">
        <v>124</v>
      </c>
      <c r="D8" s="60">
        <v>32</v>
      </c>
      <c r="E8" s="60" t="s">
        <v>135</v>
      </c>
      <c r="F8" s="63"/>
      <c r="G8" s="64">
        <f>D8*F8</f>
        <v>0</v>
      </c>
    </row>
    <row r="9" spans="1:7" s="24" customFormat="1" ht="45" x14ac:dyDescent="0.25">
      <c r="A9" s="66" t="s">
        <v>73</v>
      </c>
      <c r="B9" s="66" t="s">
        <v>137</v>
      </c>
      <c r="C9" s="67" t="s">
        <v>75</v>
      </c>
      <c r="D9" s="66" t="s">
        <v>76</v>
      </c>
      <c r="E9" s="141" t="s">
        <v>256</v>
      </c>
      <c r="F9" s="145" t="s">
        <v>133</v>
      </c>
      <c r="G9" s="142" t="s">
        <v>258</v>
      </c>
    </row>
    <row r="10" spans="1:7" x14ac:dyDescent="0.25">
      <c r="A10" s="43">
        <v>1</v>
      </c>
      <c r="B10" s="69" t="s">
        <v>138</v>
      </c>
      <c r="C10" s="43" t="s">
        <v>84</v>
      </c>
      <c r="D10" s="45">
        <v>1</v>
      </c>
      <c r="E10" s="88">
        <f>D10</f>
        <v>1</v>
      </c>
      <c r="F10" s="63"/>
      <c r="G10" s="64">
        <f>E10*F10</f>
        <v>0</v>
      </c>
    </row>
    <row r="11" spans="1:7" x14ac:dyDescent="0.25">
      <c r="A11" s="43">
        <v>2</v>
      </c>
      <c r="B11" s="69" t="s">
        <v>139</v>
      </c>
      <c r="C11" s="43" t="s">
        <v>84</v>
      </c>
      <c r="D11" s="45">
        <v>1</v>
      </c>
      <c r="E11" s="88">
        <f t="shared" ref="E11:E18" si="0">D11</f>
        <v>1</v>
      </c>
      <c r="F11" s="63"/>
      <c r="G11" s="64">
        <f t="shared" ref="G11:G17" si="1">E11*F11</f>
        <v>0</v>
      </c>
    </row>
    <row r="12" spans="1:7" x14ac:dyDescent="0.25">
      <c r="A12" s="43">
        <v>3</v>
      </c>
      <c r="B12" s="69" t="s">
        <v>140</v>
      </c>
      <c r="C12" s="43" t="s">
        <v>84</v>
      </c>
      <c r="D12" s="45">
        <v>1</v>
      </c>
      <c r="E12" s="88">
        <f t="shared" si="0"/>
        <v>1</v>
      </c>
      <c r="F12" s="63"/>
      <c r="G12" s="64">
        <f t="shared" si="1"/>
        <v>0</v>
      </c>
    </row>
    <row r="13" spans="1:7" x14ac:dyDescent="0.25">
      <c r="A13" s="43">
        <v>4</v>
      </c>
      <c r="B13" s="69" t="s">
        <v>141</v>
      </c>
      <c r="C13" s="43" t="s">
        <v>84</v>
      </c>
      <c r="D13" s="45">
        <v>1</v>
      </c>
      <c r="E13" s="88">
        <f t="shared" si="0"/>
        <v>1</v>
      </c>
      <c r="F13" s="63"/>
      <c r="G13" s="64">
        <f t="shared" si="1"/>
        <v>0</v>
      </c>
    </row>
    <row r="14" spans="1:7" x14ac:dyDescent="0.25">
      <c r="A14" s="43">
        <v>5</v>
      </c>
      <c r="B14" s="69" t="s">
        <v>142</v>
      </c>
      <c r="C14" s="43" t="s">
        <v>84</v>
      </c>
      <c r="D14" s="45">
        <v>1</v>
      </c>
      <c r="E14" s="88">
        <f t="shared" si="0"/>
        <v>1</v>
      </c>
      <c r="F14" s="63"/>
      <c r="G14" s="64">
        <f t="shared" si="1"/>
        <v>0</v>
      </c>
    </row>
    <row r="15" spans="1:7" x14ac:dyDescent="0.25">
      <c r="A15" s="43">
        <v>6</v>
      </c>
      <c r="B15" s="69" t="s">
        <v>143</v>
      </c>
      <c r="C15" s="43" t="s">
        <v>84</v>
      </c>
      <c r="D15" s="45">
        <v>1</v>
      </c>
      <c r="E15" s="88">
        <f t="shared" si="0"/>
        <v>1</v>
      </c>
      <c r="F15" s="63"/>
      <c r="G15" s="64">
        <f t="shared" si="1"/>
        <v>0</v>
      </c>
    </row>
    <row r="16" spans="1:7" x14ac:dyDescent="0.25">
      <c r="A16" s="43">
        <v>7</v>
      </c>
      <c r="B16" s="69" t="s">
        <v>144</v>
      </c>
      <c r="C16" s="43" t="s">
        <v>84</v>
      </c>
      <c r="D16" s="45">
        <v>1</v>
      </c>
      <c r="E16" s="88">
        <f t="shared" si="0"/>
        <v>1</v>
      </c>
      <c r="F16" s="63"/>
      <c r="G16" s="64">
        <f t="shared" si="1"/>
        <v>0</v>
      </c>
    </row>
    <row r="17" spans="1:7" x14ac:dyDescent="0.25">
      <c r="A17" s="43">
        <v>8</v>
      </c>
      <c r="B17" s="70" t="s">
        <v>145</v>
      </c>
      <c r="C17" s="43" t="s">
        <v>84</v>
      </c>
      <c r="D17" s="45">
        <v>1</v>
      </c>
      <c r="E17" s="88">
        <f t="shared" si="0"/>
        <v>1</v>
      </c>
      <c r="F17" s="79"/>
      <c r="G17" s="64">
        <f t="shared" si="1"/>
        <v>0</v>
      </c>
    </row>
    <row r="18" spans="1:7" x14ac:dyDescent="0.25">
      <c r="A18" s="43">
        <v>9</v>
      </c>
      <c r="B18" s="69" t="s">
        <v>146</v>
      </c>
      <c r="C18" s="43" t="s">
        <v>84</v>
      </c>
      <c r="D18" s="45">
        <v>1</v>
      </c>
      <c r="E18" s="88">
        <f t="shared" si="0"/>
        <v>1</v>
      </c>
      <c r="F18" s="79"/>
      <c r="G18" s="64">
        <f>E18*F18</f>
        <v>0</v>
      </c>
    </row>
    <row r="19" spans="1:7" x14ac:dyDescent="0.25">
      <c r="A19" s="43"/>
      <c r="B19" s="189" t="s">
        <v>147</v>
      </c>
      <c r="C19" s="190"/>
      <c r="D19" s="190"/>
      <c r="E19" s="191"/>
      <c r="F19" s="80">
        <f>SUM(F10:F18)</f>
        <v>0</v>
      </c>
      <c r="G19" s="72">
        <f>F19</f>
        <v>0</v>
      </c>
    </row>
    <row r="20" spans="1:7" ht="21" x14ac:dyDescent="0.25">
      <c r="A20" s="195" t="s">
        <v>164</v>
      </c>
      <c r="B20" s="195"/>
      <c r="C20" s="195"/>
      <c r="D20" s="195"/>
      <c r="E20" s="195"/>
      <c r="F20" s="196"/>
      <c r="G20" s="73">
        <v>0.25</v>
      </c>
    </row>
    <row r="21" spans="1:7" x14ac:dyDescent="0.25">
      <c r="A21" s="74"/>
      <c r="B21" s="75"/>
      <c r="C21" s="75"/>
      <c r="D21" s="75"/>
      <c r="E21" s="76"/>
      <c r="F21" s="81"/>
      <c r="G21" s="71">
        <f>G19*G20</f>
        <v>0</v>
      </c>
    </row>
    <row r="22" spans="1:7" ht="15.75" customHeight="1" x14ac:dyDescent="0.25">
      <c r="A22" s="192" t="s">
        <v>58</v>
      </c>
      <c r="B22" s="192"/>
      <c r="C22" s="192"/>
      <c r="D22" s="192"/>
      <c r="E22" s="192"/>
      <c r="F22" s="193"/>
      <c r="G22" s="77">
        <f>G21+G8+G7</f>
        <v>0</v>
      </c>
    </row>
    <row r="23" spans="1:7" x14ac:dyDescent="0.25">
      <c r="A23" t="s">
        <v>176</v>
      </c>
    </row>
    <row r="24" spans="1:7" ht="15.75" x14ac:dyDescent="0.25">
      <c r="A24" s="12" t="s">
        <v>148</v>
      </c>
      <c r="C24" s="194">
        <f>G22</f>
        <v>0</v>
      </c>
      <c r="D24" s="194"/>
      <c r="E24" s="194"/>
    </row>
    <row r="25" spans="1:7" ht="15.75" x14ac:dyDescent="0.25">
      <c r="A25" s="12"/>
      <c r="C25" s="7"/>
      <c r="D25" s="7"/>
      <c r="E25" s="7"/>
    </row>
    <row r="26" spans="1:7" x14ac:dyDescent="0.25">
      <c r="A26" s="23" t="s">
        <v>149</v>
      </c>
    </row>
    <row r="27" spans="1:7" x14ac:dyDescent="0.25">
      <c r="A27" t="s">
        <v>122</v>
      </c>
    </row>
    <row r="28" spans="1:7" x14ac:dyDescent="0.25">
      <c r="A28" t="s">
        <v>110</v>
      </c>
    </row>
    <row r="29" spans="1:7" ht="18.75" x14ac:dyDescent="0.3">
      <c r="A29" s="150" t="s">
        <v>175</v>
      </c>
      <c r="B29" s="14"/>
      <c r="C29" s="31"/>
      <c r="D29" s="32" t="s">
        <v>166</v>
      </c>
    </row>
    <row r="31" spans="1:7" x14ac:dyDescent="0.25">
      <c r="B31" s="34" t="s">
        <v>177</v>
      </c>
    </row>
    <row r="32" spans="1:7" x14ac:dyDescent="0.25">
      <c r="B32" s="35" t="s">
        <v>178</v>
      </c>
      <c r="F32" s="165" t="s">
        <v>180</v>
      </c>
      <c r="G32" s="165"/>
    </row>
    <row r="33" spans="2:7" x14ac:dyDescent="0.25">
      <c r="B33" s="35" t="s">
        <v>179</v>
      </c>
      <c r="F33" s="166" t="s">
        <v>181</v>
      </c>
      <c r="G33" s="166"/>
    </row>
  </sheetData>
  <mergeCells count="9">
    <mergeCell ref="A1:G1"/>
    <mergeCell ref="F32:G32"/>
    <mergeCell ref="F33:G33"/>
    <mergeCell ref="A2:G2"/>
    <mergeCell ref="A3:G3"/>
    <mergeCell ref="B19:E19"/>
    <mergeCell ref="A22:F22"/>
    <mergeCell ref="C24:E24"/>
    <mergeCell ref="A20:F20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G32"/>
  <sheetViews>
    <sheetView topLeftCell="A4" zoomScaleNormal="100" workbookViewId="0">
      <selection activeCell="A28" sqref="A28"/>
    </sheetView>
  </sheetViews>
  <sheetFormatPr defaultRowHeight="15" x14ac:dyDescent="0.25"/>
  <cols>
    <col min="2" max="2" width="103" customWidth="1"/>
    <col min="3" max="3" width="17.85546875" customWidth="1"/>
    <col min="4" max="5" width="16.42578125" customWidth="1"/>
    <col min="6" max="7" width="31.7109375" customWidth="1"/>
    <col min="257" max="257" width="103" customWidth="1"/>
    <col min="258" max="258" width="17.85546875" customWidth="1"/>
    <col min="259" max="260" width="16.42578125" customWidth="1"/>
    <col min="261" max="262" width="31.7109375" customWidth="1"/>
    <col min="513" max="513" width="103" customWidth="1"/>
    <col min="514" max="514" width="17.85546875" customWidth="1"/>
    <col min="515" max="516" width="16.42578125" customWidth="1"/>
    <col min="517" max="518" width="31.7109375" customWidth="1"/>
    <col min="769" max="769" width="103" customWidth="1"/>
    <col min="770" max="770" width="17.85546875" customWidth="1"/>
    <col min="771" max="772" width="16.42578125" customWidth="1"/>
    <col min="773" max="774" width="31.7109375" customWidth="1"/>
    <col min="1025" max="1025" width="103" customWidth="1"/>
    <col min="1026" max="1026" width="17.85546875" customWidth="1"/>
    <col min="1027" max="1028" width="16.42578125" customWidth="1"/>
    <col min="1029" max="1030" width="31.7109375" customWidth="1"/>
    <col min="1281" max="1281" width="103" customWidth="1"/>
    <col min="1282" max="1282" width="17.85546875" customWidth="1"/>
    <col min="1283" max="1284" width="16.42578125" customWidth="1"/>
    <col min="1285" max="1286" width="31.7109375" customWidth="1"/>
    <col min="1537" max="1537" width="103" customWidth="1"/>
    <col min="1538" max="1538" width="17.85546875" customWidth="1"/>
    <col min="1539" max="1540" width="16.42578125" customWidth="1"/>
    <col min="1541" max="1542" width="31.7109375" customWidth="1"/>
    <col min="1793" max="1793" width="103" customWidth="1"/>
    <col min="1794" max="1794" width="17.85546875" customWidth="1"/>
    <col min="1795" max="1796" width="16.42578125" customWidth="1"/>
    <col min="1797" max="1798" width="31.7109375" customWidth="1"/>
    <col min="2049" max="2049" width="103" customWidth="1"/>
    <col min="2050" max="2050" width="17.85546875" customWidth="1"/>
    <col min="2051" max="2052" width="16.42578125" customWidth="1"/>
    <col min="2053" max="2054" width="31.7109375" customWidth="1"/>
    <col min="2305" max="2305" width="103" customWidth="1"/>
    <col min="2306" max="2306" width="17.85546875" customWidth="1"/>
    <col min="2307" max="2308" width="16.42578125" customWidth="1"/>
    <col min="2309" max="2310" width="31.7109375" customWidth="1"/>
    <col min="2561" max="2561" width="103" customWidth="1"/>
    <col min="2562" max="2562" width="17.85546875" customWidth="1"/>
    <col min="2563" max="2564" width="16.42578125" customWidth="1"/>
    <col min="2565" max="2566" width="31.7109375" customWidth="1"/>
    <col min="2817" max="2817" width="103" customWidth="1"/>
    <col min="2818" max="2818" width="17.85546875" customWidth="1"/>
    <col min="2819" max="2820" width="16.42578125" customWidth="1"/>
    <col min="2821" max="2822" width="31.7109375" customWidth="1"/>
    <col min="3073" max="3073" width="103" customWidth="1"/>
    <col min="3074" max="3074" width="17.85546875" customWidth="1"/>
    <col min="3075" max="3076" width="16.42578125" customWidth="1"/>
    <col min="3077" max="3078" width="31.7109375" customWidth="1"/>
    <col min="3329" max="3329" width="103" customWidth="1"/>
    <col min="3330" max="3330" width="17.85546875" customWidth="1"/>
    <col min="3331" max="3332" width="16.42578125" customWidth="1"/>
    <col min="3333" max="3334" width="31.7109375" customWidth="1"/>
    <col min="3585" max="3585" width="103" customWidth="1"/>
    <col min="3586" max="3586" width="17.85546875" customWidth="1"/>
    <col min="3587" max="3588" width="16.42578125" customWidth="1"/>
    <col min="3589" max="3590" width="31.7109375" customWidth="1"/>
    <col min="3841" max="3841" width="103" customWidth="1"/>
    <col min="3842" max="3842" width="17.85546875" customWidth="1"/>
    <col min="3843" max="3844" width="16.42578125" customWidth="1"/>
    <col min="3845" max="3846" width="31.7109375" customWidth="1"/>
    <col min="4097" max="4097" width="103" customWidth="1"/>
    <col min="4098" max="4098" width="17.85546875" customWidth="1"/>
    <col min="4099" max="4100" width="16.42578125" customWidth="1"/>
    <col min="4101" max="4102" width="31.7109375" customWidth="1"/>
    <col min="4353" max="4353" width="103" customWidth="1"/>
    <col min="4354" max="4354" width="17.85546875" customWidth="1"/>
    <col min="4355" max="4356" width="16.42578125" customWidth="1"/>
    <col min="4357" max="4358" width="31.7109375" customWidth="1"/>
    <col min="4609" max="4609" width="103" customWidth="1"/>
    <col min="4610" max="4610" width="17.85546875" customWidth="1"/>
    <col min="4611" max="4612" width="16.42578125" customWidth="1"/>
    <col min="4613" max="4614" width="31.7109375" customWidth="1"/>
    <col min="4865" max="4865" width="103" customWidth="1"/>
    <col min="4866" max="4866" width="17.85546875" customWidth="1"/>
    <col min="4867" max="4868" width="16.42578125" customWidth="1"/>
    <col min="4869" max="4870" width="31.7109375" customWidth="1"/>
    <col min="5121" max="5121" width="103" customWidth="1"/>
    <col min="5122" max="5122" width="17.85546875" customWidth="1"/>
    <col min="5123" max="5124" width="16.42578125" customWidth="1"/>
    <col min="5125" max="5126" width="31.7109375" customWidth="1"/>
    <col min="5377" max="5377" width="103" customWidth="1"/>
    <col min="5378" max="5378" width="17.85546875" customWidth="1"/>
    <col min="5379" max="5380" width="16.42578125" customWidth="1"/>
    <col min="5381" max="5382" width="31.7109375" customWidth="1"/>
    <col min="5633" max="5633" width="103" customWidth="1"/>
    <col min="5634" max="5634" width="17.85546875" customWidth="1"/>
    <col min="5635" max="5636" width="16.42578125" customWidth="1"/>
    <col min="5637" max="5638" width="31.7109375" customWidth="1"/>
    <col min="5889" max="5889" width="103" customWidth="1"/>
    <col min="5890" max="5890" width="17.85546875" customWidth="1"/>
    <col min="5891" max="5892" width="16.42578125" customWidth="1"/>
    <col min="5893" max="5894" width="31.7109375" customWidth="1"/>
    <col min="6145" max="6145" width="103" customWidth="1"/>
    <col min="6146" max="6146" width="17.85546875" customWidth="1"/>
    <col min="6147" max="6148" width="16.42578125" customWidth="1"/>
    <col min="6149" max="6150" width="31.7109375" customWidth="1"/>
    <col min="6401" max="6401" width="103" customWidth="1"/>
    <col min="6402" max="6402" width="17.85546875" customWidth="1"/>
    <col min="6403" max="6404" width="16.42578125" customWidth="1"/>
    <col min="6405" max="6406" width="31.7109375" customWidth="1"/>
    <col min="6657" max="6657" width="103" customWidth="1"/>
    <col min="6658" max="6658" width="17.85546875" customWidth="1"/>
    <col min="6659" max="6660" width="16.42578125" customWidth="1"/>
    <col min="6661" max="6662" width="31.7109375" customWidth="1"/>
    <col min="6913" max="6913" width="103" customWidth="1"/>
    <col min="6914" max="6914" width="17.85546875" customWidth="1"/>
    <col min="6915" max="6916" width="16.42578125" customWidth="1"/>
    <col min="6917" max="6918" width="31.7109375" customWidth="1"/>
    <col min="7169" max="7169" width="103" customWidth="1"/>
    <col min="7170" max="7170" width="17.85546875" customWidth="1"/>
    <col min="7171" max="7172" width="16.42578125" customWidth="1"/>
    <col min="7173" max="7174" width="31.7109375" customWidth="1"/>
    <col min="7425" max="7425" width="103" customWidth="1"/>
    <col min="7426" max="7426" width="17.85546875" customWidth="1"/>
    <col min="7427" max="7428" width="16.42578125" customWidth="1"/>
    <col min="7429" max="7430" width="31.7109375" customWidth="1"/>
    <col min="7681" max="7681" width="103" customWidth="1"/>
    <col min="7682" max="7682" width="17.85546875" customWidth="1"/>
    <col min="7683" max="7684" width="16.42578125" customWidth="1"/>
    <col min="7685" max="7686" width="31.7109375" customWidth="1"/>
    <col min="7937" max="7937" width="103" customWidth="1"/>
    <col min="7938" max="7938" width="17.85546875" customWidth="1"/>
    <col min="7939" max="7940" width="16.42578125" customWidth="1"/>
    <col min="7941" max="7942" width="31.7109375" customWidth="1"/>
    <col min="8193" max="8193" width="103" customWidth="1"/>
    <col min="8194" max="8194" width="17.85546875" customWidth="1"/>
    <col min="8195" max="8196" width="16.42578125" customWidth="1"/>
    <col min="8197" max="8198" width="31.7109375" customWidth="1"/>
    <col min="8449" max="8449" width="103" customWidth="1"/>
    <col min="8450" max="8450" width="17.85546875" customWidth="1"/>
    <col min="8451" max="8452" width="16.42578125" customWidth="1"/>
    <col min="8453" max="8454" width="31.7109375" customWidth="1"/>
    <col min="8705" max="8705" width="103" customWidth="1"/>
    <col min="8706" max="8706" width="17.85546875" customWidth="1"/>
    <col min="8707" max="8708" width="16.42578125" customWidth="1"/>
    <col min="8709" max="8710" width="31.7109375" customWidth="1"/>
    <col min="8961" max="8961" width="103" customWidth="1"/>
    <col min="8962" max="8962" width="17.85546875" customWidth="1"/>
    <col min="8963" max="8964" width="16.42578125" customWidth="1"/>
    <col min="8965" max="8966" width="31.7109375" customWidth="1"/>
    <col min="9217" max="9217" width="103" customWidth="1"/>
    <col min="9218" max="9218" width="17.85546875" customWidth="1"/>
    <col min="9219" max="9220" width="16.42578125" customWidth="1"/>
    <col min="9221" max="9222" width="31.7109375" customWidth="1"/>
    <col min="9473" max="9473" width="103" customWidth="1"/>
    <col min="9474" max="9474" width="17.85546875" customWidth="1"/>
    <col min="9475" max="9476" width="16.42578125" customWidth="1"/>
    <col min="9477" max="9478" width="31.7109375" customWidth="1"/>
    <col min="9729" max="9729" width="103" customWidth="1"/>
    <col min="9730" max="9730" width="17.85546875" customWidth="1"/>
    <col min="9731" max="9732" width="16.42578125" customWidth="1"/>
    <col min="9733" max="9734" width="31.7109375" customWidth="1"/>
    <col min="9985" max="9985" width="103" customWidth="1"/>
    <col min="9986" max="9986" width="17.85546875" customWidth="1"/>
    <col min="9987" max="9988" width="16.42578125" customWidth="1"/>
    <col min="9989" max="9990" width="31.7109375" customWidth="1"/>
    <col min="10241" max="10241" width="103" customWidth="1"/>
    <col min="10242" max="10242" width="17.85546875" customWidth="1"/>
    <col min="10243" max="10244" width="16.42578125" customWidth="1"/>
    <col min="10245" max="10246" width="31.7109375" customWidth="1"/>
    <col min="10497" max="10497" width="103" customWidth="1"/>
    <col min="10498" max="10498" width="17.85546875" customWidth="1"/>
    <col min="10499" max="10500" width="16.42578125" customWidth="1"/>
    <col min="10501" max="10502" width="31.7109375" customWidth="1"/>
    <col min="10753" max="10753" width="103" customWidth="1"/>
    <col min="10754" max="10754" width="17.85546875" customWidth="1"/>
    <col min="10755" max="10756" width="16.42578125" customWidth="1"/>
    <col min="10757" max="10758" width="31.7109375" customWidth="1"/>
    <col min="11009" max="11009" width="103" customWidth="1"/>
    <col min="11010" max="11010" width="17.85546875" customWidth="1"/>
    <col min="11011" max="11012" width="16.42578125" customWidth="1"/>
    <col min="11013" max="11014" width="31.7109375" customWidth="1"/>
    <col min="11265" max="11265" width="103" customWidth="1"/>
    <col min="11266" max="11266" width="17.85546875" customWidth="1"/>
    <col min="11267" max="11268" width="16.42578125" customWidth="1"/>
    <col min="11269" max="11270" width="31.7109375" customWidth="1"/>
    <col min="11521" max="11521" width="103" customWidth="1"/>
    <col min="11522" max="11522" width="17.85546875" customWidth="1"/>
    <col min="11523" max="11524" width="16.42578125" customWidth="1"/>
    <col min="11525" max="11526" width="31.7109375" customWidth="1"/>
    <col min="11777" max="11777" width="103" customWidth="1"/>
    <col min="11778" max="11778" width="17.85546875" customWidth="1"/>
    <col min="11779" max="11780" width="16.42578125" customWidth="1"/>
    <col min="11781" max="11782" width="31.7109375" customWidth="1"/>
    <col min="12033" max="12033" width="103" customWidth="1"/>
    <col min="12034" max="12034" width="17.85546875" customWidth="1"/>
    <col min="12035" max="12036" width="16.42578125" customWidth="1"/>
    <col min="12037" max="12038" width="31.7109375" customWidth="1"/>
    <col min="12289" max="12289" width="103" customWidth="1"/>
    <col min="12290" max="12290" width="17.85546875" customWidth="1"/>
    <col min="12291" max="12292" width="16.42578125" customWidth="1"/>
    <col min="12293" max="12294" width="31.7109375" customWidth="1"/>
    <col min="12545" max="12545" width="103" customWidth="1"/>
    <col min="12546" max="12546" width="17.85546875" customWidth="1"/>
    <col min="12547" max="12548" width="16.42578125" customWidth="1"/>
    <col min="12549" max="12550" width="31.7109375" customWidth="1"/>
    <col min="12801" max="12801" width="103" customWidth="1"/>
    <col min="12802" max="12802" width="17.85546875" customWidth="1"/>
    <col min="12803" max="12804" width="16.42578125" customWidth="1"/>
    <col min="12805" max="12806" width="31.7109375" customWidth="1"/>
    <col min="13057" max="13057" width="103" customWidth="1"/>
    <col min="13058" max="13058" width="17.85546875" customWidth="1"/>
    <col min="13059" max="13060" width="16.42578125" customWidth="1"/>
    <col min="13061" max="13062" width="31.7109375" customWidth="1"/>
    <col min="13313" max="13313" width="103" customWidth="1"/>
    <col min="13314" max="13314" width="17.85546875" customWidth="1"/>
    <col min="13315" max="13316" width="16.42578125" customWidth="1"/>
    <col min="13317" max="13318" width="31.7109375" customWidth="1"/>
    <col min="13569" max="13569" width="103" customWidth="1"/>
    <col min="13570" max="13570" width="17.85546875" customWidth="1"/>
    <col min="13571" max="13572" width="16.42578125" customWidth="1"/>
    <col min="13573" max="13574" width="31.7109375" customWidth="1"/>
    <col min="13825" max="13825" width="103" customWidth="1"/>
    <col min="13826" max="13826" width="17.85546875" customWidth="1"/>
    <col min="13827" max="13828" width="16.42578125" customWidth="1"/>
    <col min="13829" max="13830" width="31.7109375" customWidth="1"/>
    <col min="14081" max="14081" width="103" customWidth="1"/>
    <col min="14082" max="14082" width="17.85546875" customWidth="1"/>
    <col min="14083" max="14084" width="16.42578125" customWidth="1"/>
    <col min="14085" max="14086" width="31.7109375" customWidth="1"/>
    <col min="14337" max="14337" width="103" customWidth="1"/>
    <col min="14338" max="14338" width="17.85546875" customWidth="1"/>
    <col min="14339" max="14340" width="16.42578125" customWidth="1"/>
    <col min="14341" max="14342" width="31.7109375" customWidth="1"/>
    <col min="14593" max="14593" width="103" customWidth="1"/>
    <col min="14594" max="14594" width="17.85546875" customWidth="1"/>
    <col min="14595" max="14596" width="16.42578125" customWidth="1"/>
    <col min="14597" max="14598" width="31.7109375" customWidth="1"/>
    <col min="14849" max="14849" width="103" customWidth="1"/>
    <col min="14850" max="14850" width="17.85546875" customWidth="1"/>
    <col min="14851" max="14852" width="16.42578125" customWidth="1"/>
    <col min="14853" max="14854" width="31.7109375" customWidth="1"/>
    <col min="15105" max="15105" width="103" customWidth="1"/>
    <col min="15106" max="15106" width="17.85546875" customWidth="1"/>
    <col min="15107" max="15108" width="16.42578125" customWidth="1"/>
    <col min="15109" max="15110" width="31.7109375" customWidth="1"/>
    <col min="15361" max="15361" width="103" customWidth="1"/>
    <col min="15362" max="15362" width="17.85546875" customWidth="1"/>
    <col min="15363" max="15364" width="16.42578125" customWidth="1"/>
    <col min="15365" max="15366" width="31.7109375" customWidth="1"/>
    <col min="15617" max="15617" width="103" customWidth="1"/>
    <col min="15618" max="15618" width="17.85546875" customWidth="1"/>
    <col min="15619" max="15620" width="16.42578125" customWidth="1"/>
    <col min="15621" max="15622" width="31.7109375" customWidth="1"/>
    <col min="15873" max="15873" width="103" customWidth="1"/>
    <col min="15874" max="15874" width="17.85546875" customWidth="1"/>
    <col min="15875" max="15876" width="16.42578125" customWidth="1"/>
    <col min="15877" max="15878" width="31.7109375" customWidth="1"/>
    <col min="16129" max="16129" width="103" customWidth="1"/>
    <col min="16130" max="16130" width="17.85546875" customWidth="1"/>
    <col min="16131" max="16132" width="16.42578125" customWidth="1"/>
    <col min="16133" max="16134" width="31.7109375" customWidth="1"/>
  </cols>
  <sheetData>
    <row r="1" spans="1:7" ht="26.25" x14ac:dyDescent="0.4">
      <c r="A1" s="169"/>
      <c r="B1" s="169"/>
      <c r="C1" s="169"/>
      <c r="D1" s="169"/>
      <c r="E1" s="169"/>
      <c r="F1" s="169"/>
      <c r="G1" s="169"/>
    </row>
    <row r="2" spans="1:7" ht="66" customHeight="1" x14ac:dyDescent="0.5">
      <c r="A2" s="167" t="s">
        <v>236</v>
      </c>
      <c r="B2" s="167"/>
      <c r="C2" s="167"/>
      <c r="D2" s="167"/>
      <c r="E2" s="167"/>
      <c r="F2" s="167"/>
      <c r="G2" s="167"/>
    </row>
    <row r="3" spans="1:7" ht="80.25" customHeight="1" x14ac:dyDescent="0.25">
      <c r="A3" s="188" t="s">
        <v>247</v>
      </c>
      <c r="B3" s="188"/>
      <c r="C3" s="188"/>
      <c r="D3" s="188"/>
      <c r="E3" s="188"/>
      <c r="F3" s="188"/>
      <c r="G3" s="188"/>
    </row>
    <row r="5" spans="1:7" ht="69" customHeight="1" x14ac:dyDescent="0.25">
      <c r="A5" s="56" t="s">
        <v>0</v>
      </c>
      <c r="B5" s="56" t="s">
        <v>1</v>
      </c>
      <c r="C5" s="56" t="s">
        <v>2</v>
      </c>
      <c r="D5" s="56" t="s">
        <v>132</v>
      </c>
      <c r="E5" s="141" t="s">
        <v>256</v>
      </c>
      <c r="F5" s="145" t="s">
        <v>133</v>
      </c>
      <c r="G5" s="142" t="s">
        <v>258</v>
      </c>
    </row>
    <row r="6" spans="1:7" x14ac:dyDescent="0.25">
      <c r="A6" s="59">
        <v>1</v>
      </c>
      <c r="B6" s="59">
        <v>2</v>
      </c>
      <c r="C6" s="59">
        <v>3</v>
      </c>
      <c r="D6" s="59">
        <v>4</v>
      </c>
      <c r="E6" s="59">
        <v>5</v>
      </c>
      <c r="F6" s="59">
        <v>6</v>
      </c>
      <c r="G6" s="59"/>
    </row>
    <row r="7" spans="1:7" x14ac:dyDescent="0.25">
      <c r="A7" s="60" t="s">
        <v>7</v>
      </c>
      <c r="B7" s="84" t="s">
        <v>150</v>
      </c>
      <c r="C7" s="84" t="s">
        <v>9</v>
      </c>
      <c r="D7" s="84" t="s">
        <v>135</v>
      </c>
      <c r="E7" s="84">
        <v>2</v>
      </c>
      <c r="F7" s="63"/>
      <c r="G7" s="85">
        <f>E7*F7</f>
        <v>0</v>
      </c>
    </row>
    <row r="8" spans="1:7" ht="30" x14ac:dyDescent="0.25">
      <c r="A8" s="60" t="s">
        <v>10</v>
      </c>
      <c r="B8" s="84" t="s">
        <v>136</v>
      </c>
      <c r="C8" s="84" t="s">
        <v>124</v>
      </c>
      <c r="D8" s="84">
        <v>32</v>
      </c>
      <c r="E8" s="84" t="s">
        <v>151</v>
      </c>
      <c r="F8" s="63"/>
      <c r="G8" s="85">
        <f>D8*F8</f>
        <v>0</v>
      </c>
    </row>
    <row r="9" spans="1:7" s="24" customFormat="1" ht="52.5" x14ac:dyDescent="0.25">
      <c r="A9" s="66" t="s">
        <v>73</v>
      </c>
      <c r="B9" s="66" t="s">
        <v>137</v>
      </c>
      <c r="C9" s="67" t="s">
        <v>75</v>
      </c>
      <c r="D9" s="66" t="s">
        <v>76</v>
      </c>
      <c r="E9" s="141" t="s">
        <v>256</v>
      </c>
      <c r="F9" s="145" t="s">
        <v>133</v>
      </c>
      <c r="G9" s="142" t="s">
        <v>258</v>
      </c>
    </row>
    <row r="10" spans="1:7" x14ac:dyDescent="0.25">
      <c r="A10" s="43">
        <v>1</v>
      </c>
      <c r="B10" s="69" t="s">
        <v>152</v>
      </c>
      <c r="C10" s="66" t="s">
        <v>84</v>
      </c>
      <c r="D10" s="86">
        <v>1</v>
      </c>
      <c r="E10" s="86">
        <v>1</v>
      </c>
      <c r="F10" s="63"/>
      <c r="G10" s="64">
        <f t="shared" ref="G10:G17" si="0">E10*F10</f>
        <v>0</v>
      </c>
    </row>
    <row r="11" spans="1:7" x14ac:dyDescent="0.25">
      <c r="A11" s="43">
        <v>2</v>
      </c>
      <c r="B11" s="69" t="s">
        <v>153</v>
      </c>
      <c r="C11" s="66" t="s">
        <v>84</v>
      </c>
      <c r="D11" s="86">
        <v>1</v>
      </c>
      <c r="E11" s="86">
        <v>1</v>
      </c>
      <c r="F11" s="63"/>
      <c r="G11" s="64">
        <f t="shared" si="0"/>
        <v>0</v>
      </c>
    </row>
    <row r="12" spans="1:7" x14ac:dyDescent="0.25">
      <c r="A12" s="43">
        <v>3</v>
      </c>
      <c r="B12" s="69" t="s">
        <v>154</v>
      </c>
      <c r="C12" s="66" t="s">
        <v>84</v>
      </c>
      <c r="D12" s="86">
        <v>1</v>
      </c>
      <c r="E12" s="86">
        <v>1</v>
      </c>
      <c r="F12" s="63"/>
      <c r="G12" s="64">
        <f t="shared" si="0"/>
        <v>0</v>
      </c>
    </row>
    <row r="13" spans="1:7" x14ac:dyDescent="0.25">
      <c r="A13" s="43">
        <v>4</v>
      </c>
      <c r="B13" s="69" t="s">
        <v>155</v>
      </c>
      <c r="C13" s="66" t="s">
        <v>84</v>
      </c>
      <c r="D13" s="86">
        <v>1</v>
      </c>
      <c r="E13" s="86">
        <v>1</v>
      </c>
      <c r="F13" s="63"/>
      <c r="G13" s="64">
        <f t="shared" si="0"/>
        <v>0</v>
      </c>
    </row>
    <row r="14" spans="1:7" x14ac:dyDescent="0.25">
      <c r="A14" s="43">
        <v>5</v>
      </c>
      <c r="B14" s="69" t="s">
        <v>156</v>
      </c>
      <c r="C14" s="66" t="s">
        <v>157</v>
      </c>
      <c r="D14" s="86">
        <v>100</v>
      </c>
      <c r="E14" s="86">
        <v>100</v>
      </c>
      <c r="F14" s="63"/>
      <c r="G14" s="64">
        <f t="shared" si="0"/>
        <v>0</v>
      </c>
    </row>
    <row r="15" spans="1:7" x14ac:dyDescent="0.25">
      <c r="A15" s="43">
        <v>6</v>
      </c>
      <c r="B15" s="69" t="s">
        <v>158</v>
      </c>
      <c r="C15" s="66" t="s">
        <v>157</v>
      </c>
      <c r="D15" s="86">
        <v>100</v>
      </c>
      <c r="E15" s="86">
        <v>100</v>
      </c>
      <c r="F15" s="63"/>
      <c r="G15" s="64">
        <f t="shared" si="0"/>
        <v>0</v>
      </c>
    </row>
    <row r="16" spans="1:7" x14ac:dyDescent="0.25">
      <c r="A16" s="43">
        <v>7</v>
      </c>
      <c r="B16" s="69" t="s">
        <v>159</v>
      </c>
      <c r="C16" s="66" t="s">
        <v>157</v>
      </c>
      <c r="D16" s="86">
        <v>100</v>
      </c>
      <c r="E16" s="86">
        <v>100</v>
      </c>
      <c r="F16" s="63"/>
      <c r="G16" s="64">
        <f t="shared" si="0"/>
        <v>0</v>
      </c>
    </row>
    <row r="17" spans="1:7" x14ac:dyDescent="0.25">
      <c r="A17" s="43">
        <v>8</v>
      </c>
      <c r="B17" s="70" t="s">
        <v>160</v>
      </c>
      <c r="C17" s="66" t="s">
        <v>161</v>
      </c>
      <c r="D17" s="86">
        <v>1</v>
      </c>
      <c r="E17" s="86">
        <v>1</v>
      </c>
      <c r="F17" s="79"/>
      <c r="G17" s="64">
        <f t="shared" si="0"/>
        <v>0</v>
      </c>
    </row>
    <row r="18" spans="1:7" x14ac:dyDescent="0.25">
      <c r="A18" s="43"/>
      <c r="B18" s="197" t="s">
        <v>147</v>
      </c>
      <c r="C18" s="197"/>
      <c r="D18" s="197"/>
      <c r="E18" s="87"/>
      <c r="F18" s="80"/>
      <c r="G18" s="71">
        <f>SUM(G10:G17)</f>
        <v>0</v>
      </c>
    </row>
    <row r="19" spans="1:7" ht="21" x14ac:dyDescent="0.25">
      <c r="A19" s="195" t="s">
        <v>164</v>
      </c>
      <c r="B19" s="195"/>
      <c r="C19" s="195"/>
      <c r="D19" s="195"/>
      <c r="E19" s="195"/>
      <c r="F19" s="196"/>
      <c r="G19" s="73">
        <v>0.25</v>
      </c>
    </row>
    <row r="20" spans="1:7" x14ac:dyDescent="0.25">
      <c r="A20" s="74"/>
      <c r="B20" s="75"/>
      <c r="C20" s="75"/>
      <c r="D20" s="75"/>
      <c r="E20" s="76"/>
      <c r="F20" s="81"/>
      <c r="G20" s="71">
        <f>G18*G19</f>
        <v>0</v>
      </c>
    </row>
    <row r="21" spans="1:7" ht="15.75" customHeight="1" x14ac:dyDescent="0.25">
      <c r="A21" s="192" t="s">
        <v>58</v>
      </c>
      <c r="B21" s="192"/>
      <c r="C21" s="192"/>
      <c r="D21" s="192"/>
      <c r="E21" s="192"/>
      <c r="F21" s="193"/>
      <c r="G21" s="77">
        <f>G20+G8+G7</f>
        <v>0</v>
      </c>
    </row>
    <row r="22" spans="1:7" x14ac:dyDescent="0.25">
      <c r="A22" t="s">
        <v>176</v>
      </c>
    </row>
    <row r="23" spans="1:7" ht="15.75" x14ac:dyDescent="0.25">
      <c r="A23" s="12" t="s">
        <v>162</v>
      </c>
      <c r="C23" s="194">
        <f>G21</f>
        <v>0</v>
      </c>
      <c r="D23" s="194"/>
      <c r="E23" s="194"/>
    </row>
    <row r="24" spans="1:7" ht="15.75" x14ac:dyDescent="0.25">
      <c r="A24" s="12"/>
      <c r="C24" s="7"/>
      <c r="D24" s="7"/>
      <c r="E24" s="7"/>
    </row>
    <row r="25" spans="1:7" x14ac:dyDescent="0.25">
      <c r="A25" s="23" t="s">
        <v>163</v>
      </c>
    </row>
    <row r="26" spans="1:7" x14ac:dyDescent="0.25">
      <c r="A26" t="s">
        <v>122</v>
      </c>
    </row>
    <row r="27" spans="1:7" x14ac:dyDescent="0.25">
      <c r="A27" t="s">
        <v>110</v>
      </c>
    </row>
    <row r="28" spans="1:7" ht="18.75" x14ac:dyDescent="0.3">
      <c r="A28" s="150" t="s">
        <v>175</v>
      </c>
      <c r="B28" s="14"/>
      <c r="C28" s="31"/>
      <c r="D28" s="32" t="s">
        <v>166</v>
      </c>
    </row>
    <row r="30" spans="1:7" x14ac:dyDescent="0.25">
      <c r="B30" s="34" t="s">
        <v>177</v>
      </c>
    </row>
    <row r="31" spans="1:7" x14ac:dyDescent="0.25">
      <c r="B31" s="35" t="s">
        <v>178</v>
      </c>
      <c r="F31" s="165" t="s">
        <v>180</v>
      </c>
      <c r="G31" s="165"/>
    </row>
    <row r="32" spans="1:7" x14ac:dyDescent="0.25">
      <c r="B32" s="35" t="s">
        <v>179</v>
      </c>
      <c r="F32" s="166" t="s">
        <v>181</v>
      </c>
      <c r="G32" s="166"/>
    </row>
  </sheetData>
  <mergeCells count="9">
    <mergeCell ref="A1:G1"/>
    <mergeCell ref="F31:G31"/>
    <mergeCell ref="F32:G32"/>
    <mergeCell ref="A2:G2"/>
    <mergeCell ref="A3:G3"/>
    <mergeCell ref="B18:D18"/>
    <mergeCell ref="A21:F21"/>
    <mergeCell ref="C23:E23"/>
    <mergeCell ref="A19:F19"/>
  </mergeCells>
  <phoneticPr fontId="35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H39"/>
  <sheetViews>
    <sheetView topLeftCell="A6" zoomScaleNormal="100" workbookViewId="0">
      <selection activeCell="B14" sqref="B14"/>
    </sheetView>
  </sheetViews>
  <sheetFormatPr defaultRowHeight="15" x14ac:dyDescent="0.25"/>
  <cols>
    <col min="1" max="1" width="4.7109375" customWidth="1"/>
    <col min="2" max="2" width="137.5703125" customWidth="1"/>
    <col min="3" max="4" width="15.28515625" customWidth="1"/>
    <col min="5" max="6" width="33.5703125" customWidth="1"/>
    <col min="255" max="255" width="4.7109375" customWidth="1"/>
    <col min="256" max="256" width="137.5703125" customWidth="1"/>
    <col min="257" max="258" width="15.28515625" customWidth="1"/>
    <col min="259" max="260" width="33.5703125" customWidth="1"/>
    <col min="511" max="511" width="4.7109375" customWidth="1"/>
    <col min="512" max="512" width="137.5703125" customWidth="1"/>
    <col min="513" max="514" width="15.28515625" customWidth="1"/>
    <col min="515" max="516" width="33.5703125" customWidth="1"/>
    <col min="767" max="767" width="4.7109375" customWidth="1"/>
    <col min="768" max="768" width="137.5703125" customWidth="1"/>
    <col min="769" max="770" width="15.28515625" customWidth="1"/>
    <col min="771" max="772" width="33.5703125" customWidth="1"/>
    <col min="1023" max="1023" width="4.7109375" customWidth="1"/>
    <col min="1024" max="1024" width="137.5703125" customWidth="1"/>
    <col min="1025" max="1026" width="15.28515625" customWidth="1"/>
    <col min="1027" max="1028" width="33.5703125" customWidth="1"/>
    <col min="1279" max="1279" width="4.7109375" customWidth="1"/>
    <col min="1280" max="1280" width="137.5703125" customWidth="1"/>
    <col min="1281" max="1282" width="15.28515625" customWidth="1"/>
    <col min="1283" max="1284" width="33.5703125" customWidth="1"/>
    <col min="1535" max="1535" width="4.7109375" customWidth="1"/>
    <col min="1536" max="1536" width="137.5703125" customWidth="1"/>
    <col min="1537" max="1538" width="15.28515625" customWidth="1"/>
    <col min="1539" max="1540" width="33.5703125" customWidth="1"/>
    <col min="1791" max="1791" width="4.7109375" customWidth="1"/>
    <col min="1792" max="1792" width="137.5703125" customWidth="1"/>
    <col min="1793" max="1794" width="15.28515625" customWidth="1"/>
    <col min="1795" max="1796" width="33.5703125" customWidth="1"/>
    <col min="2047" max="2047" width="4.7109375" customWidth="1"/>
    <col min="2048" max="2048" width="137.5703125" customWidth="1"/>
    <col min="2049" max="2050" width="15.28515625" customWidth="1"/>
    <col min="2051" max="2052" width="33.5703125" customWidth="1"/>
    <col min="2303" max="2303" width="4.7109375" customWidth="1"/>
    <col min="2304" max="2304" width="137.5703125" customWidth="1"/>
    <col min="2305" max="2306" width="15.28515625" customWidth="1"/>
    <col min="2307" max="2308" width="33.5703125" customWidth="1"/>
    <col min="2559" max="2559" width="4.7109375" customWidth="1"/>
    <col min="2560" max="2560" width="137.5703125" customWidth="1"/>
    <col min="2561" max="2562" width="15.28515625" customWidth="1"/>
    <col min="2563" max="2564" width="33.5703125" customWidth="1"/>
    <col min="2815" max="2815" width="4.7109375" customWidth="1"/>
    <col min="2816" max="2816" width="137.5703125" customWidth="1"/>
    <col min="2817" max="2818" width="15.28515625" customWidth="1"/>
    <col min="2819" max="2820" width="33.5703125" customWidth="1"/>
    <col min="3071" max="3071" width="4.7109375" customWidth="1"/>
    <col min="3072" max="3072" width="137.5703125" customWidth="1"/>
    <col min="3073" max="3074" width="15.28515625" customWidth="1"/>
    <col min="3075" max="3076" width="33.5703125" customWidth="1"/>
    <col min="3327" max="3327" width="4.7109375" customWidth="1"/>
    <col min="3328" max="3328" width="137.5703125" customWidth="1"/>
    <col min="3329" max="3330" width="15.28515625" customWidth="1"/>
    <col min="3331" max="3332" width="33.5703125" customWidth="1"/>
    <col min="3583" max="3583" width="4.7109375" customWidth="1"/>
    <col min="3584" max="3584" width="137.5703125" customWidth="1"/>
    <col min="3585" max="3586" width="15.28515625" customWidth="1"/>
    <col min="3587" max="3588" width="33.5703125" customWidth="1"/>
    <col min="3839" max="3839" width="4.7109375" customWidth="1"/>
    <col min="3840" max="3840" width="137.5703125" customWidth="1"/>
    <col min="3841" max="3842" width="15.28515625" customWidth="1"/>
    <col min="3843" max="3844" width="33.5703125" customWidth="1"/>
    <col min="4095" max="4095" width="4.7109375" customWidth="1"/>
    <col min="4096" max="4096" width="137.5703125" customWidth="1"/>
    <col min="4097" max="4098" width="15.28515625" customWidth="1"/>
    <col min="4099" max="4100" width="33.5703125" customWidth="1"/>
    <col min="4351" max="4351" width="4.7109375" customWidth="1"/>
    <col min="4352" max="4352" width="137.5703125" customWidth="1"/>
    <col min="4353" max="4354" width="15.28515625" customWidth="1"/>
    <col min="4355" max="4356" width="33.5703125" customWidth="1"/>
    <col min="4607" max="4607" width="4.7109375" customWidth="1"/>
    <col min="4608" max="4608" width="137.5703125" customWidth="1"/>
    <col min="4609" max="4610" width="15.28515625" customWidth="1"/>
    <col min="4611" max="4612" width="33.5703125" customWidth="1"/>
    <col min="4863" max="4863" width="4.7109375" customWidth="1"/>
    <col min="4864" max="4864" width="137.5703125" customWidth="1"/>
    <col min="4865" max="4866" width="15.28515625" customWidth="1"/>
    <col min="4867" max="4868" width="33.5703125" customWidth="1"/>
    <col min="5119" max="5119" width="4.7109375" customWidth="1"/>
    <col min="5120" max="5120" width="137.5703125" customWidth="1"/>
    <col min="5121" max="5122" width="15.28515625" customWidth="1"/>
    <col min="5123" max="5124" width="33.5703125" customWidth="1"/>
    <col min="5375" max="5375" width="4.7109375" customWidth="1"/>
    <col min="5376" max="5376" width="137.5703125" customWidth="1"/>
    <col min="5377" max="5378" width="15.28515625" customWidth="1"/>
    <col min="5379" max="5380" width="33.5703125" customWidth="1"/>
    <col min="5631" max="5631" width="4.7109375" customWidth="1"/>
    <col min="5632" max="5632" width="137.5703125" customWidth="1"/>
    <col min="5633" max="5634" width="15.28515625" customWidth="1"/>
    <col min="5635" max="5636" width="33.5703125" customWidth="1"/>
    <col min="5887" max="5887" width="4.7109375" customWidth="1"/>
    <col min="5888" max="5888" width="137.5703125" customWidth="1"/>
    <col min="5889" max="5890" width="15.28515625" customWidth="1"/>
    <col min="5891" max="5892" width="33.5703125" customWidth="1"/>
    <col min="6143" max="6143" width="4.7109375" customWidth="1"/>
    <col min="6144" max="6144" width="137.5703125" customWidth="1"/>
    <col min="6145" max="6146" width="15.28515625" customWidth="1"/>
    <col min="6147" max="6148" width="33.5703125" customWidth="1"/>
    <col min="6399" max="6399" width="4.7109375" customWidth="1"/>
    <col min="6400" max="6400" width="137.5703125" customWidth="1"/>
    <col min="6401" max="6402" width="15.28515625" customWidth="1"/>
    <col min="6403" max="6404" width="33.5703125" customWidth="1"/>
    <col min="6655" max="6655" width="4.7109375" customWidth="1"/>
    <col min="6656" max="6656" width="137.5703125" customWidth="1"/>
    <col min="6657" max="6658" width="15.28515625" customWidth="1"/>
    <col min="6659" max="6660" width="33.5703125" customWidth="1"/>
    <col min="6911" max="6911" width="4.7109375" customWidth="1"/>
    <col min="6912" max="6912" width="137.5703125" customWidth="1"/>
    <col min="6913" max="6914" width="15.28515625" customWidth="1"/>
    <col min="6915" max="6916" width="33.5703125" customWidth="1"/>
    <col min="7167" max="7167" width="4.7109375" customWidth="1"/>
    <col min="7168" max="7168" width="137.5703125" customWidth="1"/>
    <col min="7169" max="7170" width="15.28515625" customWidth="1"/>
    <col min="7171" max="7172" width="33.5703125" customWidth="1"/>
    <col min="7423" max="7423" width="4.7109375" customWidth="1"/>
    <col min="7424" max="7424" width="137.5703125" customWidth="1"/>
    <col min="7425" max="7426" width="15.28515625" customWidth="1"/>
    <col min="7427" max="7428" width="33.5703125" customWidth="1"/>
    <col min="7679" max="7679" width="4.7109375" customWidth="1"/>
    <col min="7680" max="7680" width="137.5703125" customWidth="1"/>
    <col min="7681" max="7682" width="15.28515625" customWidth="1"/>
    <col min="7683" max="7684" width="33.5703125" customWidth="1"/>
    <col min="7935" max="7935" width="4.7109375" customWidth="1"/>
    <col min="7936" max="7936" width="137.5703125" customWidth="1"/>
    <col min="7937" max="7938" width="15.28515625" customWidth="1"/>
    <col min="7939" max="7940" width="33.5703125" customWidth="1"/>
    <col min="8191" max="8191" width="4.7109375" customWidth="1"/>
    <col min="8192" max="8192" width="137.5703125" customWidth="1"/>
    <col min="8193" max="8194" width="15.28515625" customWidth="1"/>
    <col min="8195" max="8196" width="33.5703125" customWidth="1"/>
    <col min="8447" max="8447" width="4.7109375" customWidth="1"/>
    <col min="8448" max="8448" width="137.5703125" customWidth="1"/>
    <col min="8449" max="8450" width="15.28515625" customWidth="1"/>
    <col min="8451" max="8452" width="33.5703125" customWidth="1"/>
    <col min="8703" max="8703" width="4.7109375" customWidth="1"/>
    <col min="8704" max="8704" width="137.5703125" customWidth="1"/>
    <col min="8705" max="8706" width="15.28515625" customWidth="1"/>
    <col min="8707" max="8708" width="33.5703125" customWidth="1"/>
    <col min="8959" max="8959" width="4.7109375" customWidth="1"/>
    <col min="8960" max="8960" width="137.5703125" customWidth="1"/>
    <col min="8961" max="8962" width="15.28515625" customWidth="1"/>
    <col min="8963" max="8964" width="33.5703125" customWidth="1"/>
    <col min="9215" max="9215" width="4.7109375" customWidth="1"/>
    <col min="9216" max="9216" width="137.5703125" customWidth="1"/>
    <col min="9217" max="9218" width="15.28515625" customWidth="1"/>
    <col min="9219" max="9220" width="33.5703125" customWidth="1"/>
    <col min="9471" max="9471" width="4.7109375" customWidth="1"/>
    <col min="9472" max="9472" width="137.5703125" customWidth="1"/>
    <col min="9473" max="9474" width="15.28515625" customWidth="1"/>
    <col min="9475" max="9476" width="33.5703125" customWidth="1"/>
    <col min="9727" max="9727" width="4.7109375" customWidth="1"/>
    <col min="9728" max="9728" width="137.5703125" customWidth="1"/>
    <col min="9729" max="9730" width="15.28515625" customWidth="1"/>
    <col min="9731" max="9732" width="33.5703125" customWidth="1"/>
    <col min="9983" max="9983" width="4.7109375" customWidth="1"/>
    <col min="9984" max="9984" width="137.5703125" customWidth="1"/>
    <col min="9985" max="9986" width="15.28515625" customWidth="1"/>
    <col min="9987" max="9988" width="33.5703125" customWidth="1"/>
    <col min="10239" max="10239" width="4.7109375" customWidth="1"/>
    <col min="10240" max="10240" width="137.5703125" customWidth="1"/>
    <col min="10241" max="10242" width="15.28515625" customWidth="1"/>
    <col min="10243" max="10244" width="33.5703125" customWidth="1"/>
    <col min="10495" max="10495" width="4.7109375" customWidth="1"/>
    <col min="10496" max="10496" width="137.5703125" customWidth="1"/>
    <col min="10497" max="10498" width="15.28515625" customWidth="1"/>
    <col min="10499" max="10500" width="33.5703125" customWidth="1"/>
    <col min="10751" max="10751" width="4.7109375" customWidth="1"/>
    <col min="10752" max="10752" width="137.5703125" customWidth="1"/>
    <col min="10753" max="10754" width="15.28515625" customWidth="1"/>
    <col min="10755" max="10756" width="33.5703125" customWidth="1"/>
    <col min="11007" max="11007" width="4.7109375" customWidth="1"/>
    <col min="11008" max="11008" width="137.5703125" customWidth="1"/>
    <col min="11009" max="11010" width="15.28515625" customWidth="1"/>
    <col min="11011" max="11012" width="33.5703125" customWidth="1"/>
    <col min="11263" max="11263" width="4.7109375" customWidth="1"/>
    <col min="11264" max="11264" width="137.5703125" customWidth="1"/>
    <col min="11265" max="11266" width="15.28515625" customWidth="1"/>
    <col min="11267" max="11268" width="33.5703125" customWidth="1"/>
    <col min="11519" max="11519" width="4.7109375" customWidth="1"/>
    <col min="11520" max="11520" width="137.5703125" customWidth="1"/>
    <col min="11521" max="11522" width="15.28515625" customWidth="1"/>
    <col min="11523" max="11524" width="33.5703125" customWidth="1"/>
    <col min="11775" max="11775" width="4.7109375" customWidth="1"/>
    <col min="11776" max="11776" width="137.5703125" customWidth="1"/>
    <col min="11777" max="11778" width="15.28515625" customWidth="1"/>
    <col min="11779" max="11780" width="33.5703125" customWidth="1"/>
    <col min="12031" max="12031" width="4.7109375" customWidth="1"/>
    <col min="12032" max="12032" width="137.5703125" customWidth="1"/>
    <col min="12033" max="12034" width="15.28515625" customWidth="1"/>
    <col min="12035" max="12036" width="33.5703125" customWidth="1"/>
    <col min="12287" max="12287" width="4.7109375" customWidth="1"/>
    <col min="12288" max="12288" width="137.5703125" customWidth="1"/>
    <col min="12289" max="12290" width="15.28515625" customWidth="1"/>
    <col min="12291" max="12292" width="33.5703125" customWidth="1"/>
    <col min="12543" max="12543" width="4.7109375" customWidth="1"/>
    <col min="12544" max="12544" width="137.5703125" customWidth="1"/>
    <col min="12545" max="12546" width="15.28515625" customWidth="1"/>
    <col min="12547" max="12548" width="33.5703125" customWidth="1"/>
    <col min="12799" max="12799" width="4.7109375" customWidth="1"/>
    <col min="12800" max="12800" width="137.5703125" customWidth="1"/>
    <col min="12801" max="12802" width="15.28515625" customWidth="1"/>
    <col min="12803" max="12804" width="33.5703125" customWidth="1"/>
    <col min="13055" max="13055" width="4.7109375" customWidth="1"/>
    <col min="13056" max="13056" width="137.5703125" customWidth="1"/>
    <col min="13057" max="13058" width="15.28515625" customWidth="1"/>
    <col min="13059" max="13060" width="33.5703125" customWidth="1"/>
    <col min="13311" max="13311" width="4.7109375" customWidth="1"/>
    <col min="13312" max="13312" width="137.5703125" customWidth="1"/>
    <col min="13313" max="13314" width="15.28515625" customWidth="1"/>
    <col min="13315" max="13316" width="33.5703125" customWidth="1"/>
    <col min="13567" max="13567" width="4.7109375" customWidth="1"/>
    <col min="13568" max="13568" width="137.5703125" customWidth="1"/>
    <col min="13569" max="13570" width="15.28515625" customWidth="1"/>
    <col min="13571" max="13572" width="33.5703125" customWidth="1"/>
    <col min="13823" max="13823" width="4.7109375" customWidth="1"/>
    <col min="13824" max="13824" width="137.5703125" customWidth="1"/>
    <col min="13825" max="13826" width="15.28515625" customWidth="1"/>
    <col min="13827" max="13828" width="33.5703125" customWidth="1"/>
    <col min="14079" max="14079" width="4.7109375" customWidth="1"/>
    <col min="14080" max="14080" width="137.5703125" customWidth="1"/>
    <col min="14081" max="14082" width="15.28515625" customWidth="1"/>
    <col min="14083" max="14084" width="33.5703125" customWidth="1"/>
    <col min="14335" max="14335" width="4.7109375" customWidth="1"/>
    <col min="14336" max="14336" width="137.5703125" customWidth="1"/>
    <col min="14337" max="14338" width="15.28515625" customWidth="1"/>
    <col min="14339" max="14340" width="33.5703125" customWidth="1"/>
    <col min="14591" max="14591" width="4.7109375" customWidth="1"/>
    <col min="14592" max="14592" width="137.5703125" customWidth="1"/>
    <col min="14593" max="14594" width="15.28515625" customWidth="1"/>
    <col min="14595" max="14596" width="33.5703125" customWidth="1"/>
    <col min="14847" max="14847" width="4.7109375" customWidth="1"/>
    <col min="14848" max="14848" width="137.5703125" customWidth="1"/>
    <col min="14849" max="14850" width="15.28515625" customWidth="1"/>
    <col min="14851" max="14852" width="33.5703125" customWidth="1"/>
    <col min="15103" max="15103" width="4.7109375" customWidth="1"/>
    <col min="15104" max="15104" width="137.5703125" customWidth="1"/>
    <col min="15105" max="15106" width="15.28515625" customWidth="1"/>
    <col min="15107" max="15108" width="33.5703125" customWidth="1"/>
    <col min="15359" max="15359" width="4.7109375" customWidth="1"/>
    <col min="15360" max="15360" width="137.5703125" customWidth="1"/>
    <col min="15361" max="15362" width="15.28515625" customWidth="1"/>
    <col min="15363" max="15364" width="33.5703125" customWidth="1"/>
    <col min="15615" max="15615" width="4.7109375" customWidth="1"/>
    <col min="15616" max="15616" width="137.5703125" customWidth="1"/>
    <col min="15617" max="15618" width="15.28515625" customWidth="1"/>
    <col min="15619" max="15620" width="33.5703125" customWidth="1"/>
    <col min="15871" max="15871" width="4.7109375" customWidth="1"/>
    <col min="15872" max="15872" width="137.5703125" customWidth="1"/>
    <col min="15873" max="15874" width="15.28515625" customWidth="1"/>
    <col min="15875" max="15876" width="33.5703125" customWidth="1"/>
    <col min="16127" max="16127" width="4.7109375" customWidth="1"/>
    <col min="16128" max="16128" width="137.5703125" customWidth="1"/>
    <col min="16129" max="16130" width="15.28515625" customWidth="1"/>
    <col min="16131" max="16132" width="33.5703125" customWidth="1"/>
  </cols>
  <sheetData>
    <row r="1" spans="1:8" ht="26.25" x14ac:dyDescent="0.4">
      <c r="A1" s="169"/>
      <c r="B1" s="169"/>
      <c r="C1" s="169"/>
      <c r="D1" s="169"/>
      <c r="E1" s="169"/>
      <c r="F1" s="169"/>
    </row>
    <row r="2" spans="1:8" ht="66" customHeight="1" x14ac:dyDescent="0.5">
      <c r="A2" s="167" t="s">
        <v>237</v>
      </c>
      <c r="B2" s="167"/>
      <c r="C2" s="167"/>
      <c r="D2" s="167"/>
      <c r="E2" s="167"/>
      <c r="F2" s="167"/>
      <c r="G2" s="36"/>
      <c r="H2" s="36"/>
    </row>
    <row r="3" spans="1:8" ht="80.25" customHeight="1" x14ac:dyDescent="0.25">
      <c r="A3" s="171" t="s">
        <v>224</v>
      </c>
      <c r="B3" s="171"/>
      <c r="C3" s="171"/>
      <c r="D3" s="171"/>
      <c r="E3" s="171"/>
      <c r="F3" s="171"/>
    </row>
    <row r="5" spans="1:8" ht="18.75" x14ac:dyDescent="0.4">
      <c r="A5" s="182" t="s">
        <v>72</v>
      </c>
      <c r="B5" s="182"/>
      <c r="C5" s="182"/>
      <c r="D5" s="182"/>
      <c r="E5" s="182"/>
      <c r="F5" s="182"/>
    </row>
    <row r="6" spans="1:8" ht="52.5" x14ac:dyDescent="0.25">
      <c r="A6" s="43" t="s">
        <v>73</v>
      </c>
      <c r="B6" s="43" t="s">
        <v>74</v>
      </c>
      <c r="C6" s="44" t="s">
        <v>75</v>
      </c>
      <c r="D6" s="141" t="s">
        <v>256</v>
      </c>
      <c r="E6" s="145" t="s">
        <v>133</v>
      </c>
      <c r="F6" s="142" t="s">
        <v>258</v>
      </c>
    </row>
    <row r="7" spans="1:8" x14ac:dyDescent="0.25">
      <c r="A7" s="43">
        <v>1</v>
      </c>
      <c r="B7" s="54" t="s">
        <v>182</v>
      </c>
      <c r="C7" s="43" t="s">
        <v>9</v>
      </c>
      <c r="D7" s="45">
        <v>2</v>
      </c>
      <c r="E7" s="55"/>
      <c r="F7" s="46">
        <f>D7*E7</f>
        <v>0</v>
      </c>
    </row>
    <row r="8" spans="1:8" x14ac:dyDescent="0.25">
      <c r="A8" s="43">
        <v>2</v>
      </c>
      <c r="B8" s="54" t="s">
        <v>183</v>
      </c>
      <c r="C8" s="43" t="s">
        <v>9</v>
      </c>
      <c r="D8" s="45">
        <v>2</v>
      </c>
      <c r="E8" s="55"/>
      <c r="F8" s="46">
        <f t="shared" ref="F8:F11" si="0">D8*E8</f>
        <v>0</v>
      </c>
    </row>
    <row r="9" spans="1:8" x14ac:dyDescent="0.25">
      <c r="A9" s="43">
        <v>3</v>
      </c>
      <c r="B9" s="54" t="s">
        <v>184</v>
      </c>
      <c r="C9" s="43" t="s">
        <v>9</v>
      </c>
      <c r="D9" s="45">
        <v>2</v>
      </c>
      <c r="E9" s="55"/>
      <c r="F9" s="46">
        <f t="shared" si="0"/>
        <v>0</v>
      </c>
    </row>
    <row r="10" spans="1:8" x14ac:dyDescent="0.25">
      <c r="A10" s="43">
        <v>4</v>
      </c>
      <c r="B10" s="54" t="s">
        <v>185</v>
      </c>
      <c r="C10" s="43" t="s">
        <v>9</v>
      </c>
      <c r="D10" s="45">
        <v>2</v>
      </c>
      <c r="E10" s="55"/>
      <c r="F10" s="46">
        <f t="shared" si="0"/>
        <v>0</v>
      </c>
    </row>
    <row r="11" spans="1:8" x14ac:dyDescent="0.25">
      <c r="A11" s="43">
        <v>5</v>
      </c>
      <c r="B11" s="54" t="s">
        <v>186</v>
      </c>
      <c r="C11" s="43" t="s">
        <v>9</v>
      </c>
      <c r="D11" s="45">
        <v>2</v>
      </c>
      <c r="E11" s="55"/>
      <c r="F11" s="46">
        <f t="shared" si="0"/>
        <v>0</v>
      </c>
    </row>
    <row r="12" spans="1:8" ht="18.75" x14ac:dyDescent="0.4">
      <c r="A12" s="43"/>
      <c r="B12" s="198" t="s">
        <v>80</v>
      </c>
      <c r="C12" s="198"/>
      <c r="D12" s="198"/>
      <c r="E12" s="198"/>
      <c r="F12" s="83">
        <f>F25</f>
        <v>0</v>
      </c>
    </row>
    <row r="13" spans="1:8" ht="22.5" x14ac:dyDescent="0.45">
      <c r="A13" s="170" t="s">
        <v>165</v>
      </c>
      <c r="B13" s="170"/>
      <c r="C13" s="170"/>
      <c r="D13" s="170"/>
      <c r="E13" s="170"/>
      <c r="F13" s="33">
        <f>SUM(F7:F12)</f>
        <v>0</v>
      </c>
    </row>
    <row r="16" spans="1:8" ht="52.5" x14ac:dyDescent="0.25">
      <c r="A16" s="43" t="s">
        <v>73</v>
      </c>
      <c r="B16" s="43" t="s">
        <v>74</v>
      </c>
      <c r="C16" s="44" t="s">
        <v>75</v>
      </c>
      <c r="D16" s="141" t="s">
        <v>256</v>
      </c>
      <c r="E16" s="145" t="s">
        <v>133</v>
      </c>
      <c r="F16" s="142" t="s">
        <v>258</v>
      </c>
    </row>
    <row r="17" spans="1:6" x14ac:dyDescent="0.25">
      <c r="A17" s="43">
        <v>1</v>
      </c>
      <c r="B17" s="82" t="s">
        <v>187</v>
      </c>
      <c r="C17" s="43" t="s">
        <v>84</v>
      </c>
      <c r="D17" s="45">
        <v>2</v>
      </c>
      <c r="E17" s="55"/>
      <c r="F17" s="46">
        <f>D17*E17</f>
        <v>0</v>
      </c>
    </row>
    <row r="18" spans="1:6" x14ac:dyDescent="0.25">
      <c r="A18" s="43">
        <v>2</v>
      </c>
      <c r="B18" s="82" t="s">
        <v>188</v>
      </c>
      <c r="C18" s="43" t="s">
        <v>84</v>
      </c>
      <c r="D18" s="45">
        <v>2</v>
      </c>
      <c r="E18" s="55"/>
      <c r="F18" s="46">
        <f t="shared" ref="F18:F24" si="1">D18*E18</f>
        <v>0</v>
      </c>
    </row>
    <row r="19" spans="1:6" x14ac:dyDescent="0.25">
      <c r="A19" s="43">
        <v>3</v>
      </c>
      <c r="B19" s="82" t="s">
        <v>86</v>
      </c>
      <c r="C19" s="43" t="s">
        <v>84</v>
      </c>
      <c r="D19" s="45">
        <v>2</v>
      </c>
      <c r="E19" s="55"/>
      <c r="F19" s="46">
        <f t="shared" si="1"/>
        <v>0</v>
      </c>
    </row>
    <row r="20" spans="1:6" x14ac:dyDescent="0.25">
      <c r="A20" s="43">
        <v>4</v>
      </c>
      <c r="B20" s="82" t="s">
        <v>87</v>
      </c>
      <c r="C20" s="43" t="s">
        <v>84</v>
      </c>
      <c r="D20" s="45">
        <v>4</v>
      </c>
      <c r="E20" s="55"/>
      <c r="F20" s="46">
        <f t="shared" si="1"/>
        <v>0</v>
      </c>
    </row>
    <row r="21" spans="1:6" x14ac:dyDescent="0.25">
      <c r="A21" s="43">
        <v>5</v>
      </c>
      <c r="B21" s="82" t="s">
        <v>189</v>
      </c>
      <c r="C21" s="43" t="s">
        <v>84</v>
      </c>
      <c r="D21" s="45">
        <v>2</v>
      </c>
      <c r="E21" s="55"/>
      <c r="F21" s="46">
        <f t="shared" si="1"/>
        <v>0</v>
      </c>
    </row>
    <row r="22" spans="1:6" x14ac:dyDescent="0.25">
      <c r="A22" s="43">
        <v>6</v>
      </c>
      <c r="B22" s="82" t="s">
        <v>89</v>
      </c>
      <c r="C22" s="43" t="s">
        <v>84</v>
      </c>
      <c r="D22" s="45">
        <v>2</v>
      </c>
      <c r="E22" s="55"/>
      <c r="F22" s="46">
        <f t="shared" si="1"/>
        <v>0</v>
      </c>
    </row>
    <row r="23" spans="1:6" x14ac:dyDescent="0.25">
      <c r="A23" s="43">
        <v>7</v>
      </c>
      <c r="B23" s="82" t="s">
        <v>90</v>
      </c>
      <c r="C23" s="43" t="s">
        <v>84</v>
      </c>
      <c r="D23" s="45">
        <v>4</v>
      </c>
      <c r="E23" s="55"/>
      <c r="F23" s="46">
        <f t="shared" si="1"/>
        <v>0</v>
      </c>
    </row>
    <row r="24" spans="1:6" x14ac:dyDescent="0.25">
      <c r="A24" s="43">
        <v>8</v>
      </c>
      <c r="B24" s="82" t="s">
        <v>91</v>
      </c>
      <c r="C24" s="43" t="s">
        <v>84</v>
      </c>
      <c r="D24" s="45">
        <v>4</v>
      </c>
      <c r="E24" s="55"/>
      <c r="F24" s="46">
        <f t="shared" si="1"/>
        <v>0</v>
      </c>
    </row>
    <row r="25" spans="1:6" ht="18.75" x14ac:dyDescent="0.4">
      <c r="A25" s="170" t="s">
        <v>81</v>
      </c>
      <c r="B25" s="170"/>
      <c r="C25" s="170"/>
      <c r="D25" s="170"/>
      <c r="E25" s="170"/>
      <c r="F25" s="51">
        <f>SUM(F17:F24)</f>
        <v>0</v>
      </c>
    </row>
    <row r="26" spans="1:6" x14ac:dyDescent="0.25">
      <c r="A26" t="s">
        <v>176</v>
      </c>
    </row>
    <row r="27" spans="1:6" ht="15.75" x14ac:dyDescent="0.25">
      <c r="A27" s="12" t="s">
        <v>190</v>
      </c>
      <c r="C27" s="27">
        <f>F13</f>
        <v>0</v>
      </c>
      <c r="D27" s="26"/>
    </row>
    <row r="31" spans="1:6" x14ac:dyDescent="0.25">
      <c r="A31" s="13" t="s">
        <v>191</v>
      </c>
    </row>
    <row r="32" spans="1:6" x14ac:dyDescent="0.25">
      <c r="A32" t="s">
        <v>70</v>
      </c>
    </row>
    <row r="33" spans="1:6" x14ac:dyDescent="0.25">
      <c r="A33" t="s">
        <v>192</v>
      </c>
    </row>
    <row r="34" spans="1:6" x14ac:dyDescent="0.25">
      <c r="A34" t="s">
        <v>95</v>
      </c>
    </row>
    <row r="35" spans="1:6" ht="18.75" x14ac:dyDescent="0.3">
      <c r="A35" s="150" t="s">
        <v>193</v>
      </c>
      <c r="B35" s="14"/>
      <c r="C35" s="31"/>
      <c r="D35" s="32" t="s">
        <v>166</v>
      </c>
    </row>
    <row r="36" spans="1:6" x14ac:dyDescent="0.25">
      <c r="B36" s="14"/>
    </row>
    <row r="37" spans="1:6" x14ac:dyDescent="0.25">
      <c r="B37" s="34" t="s">
        <v>177</v>
      </c>
    </row>
    <row r="38" spans="1:6" x14ac:dyDescent="0.25">
      <c r="B38" s="35" t="s">
        <v>178</v>
      </c>
      <c r="E38" s="165" t="s">
        <v>180</v>
      </c>
      <c r="F38" s="165"/>
    </row>
    <row r="39" spans="1:6" x14ac:dyDescent="0.25">
      <c r="B39" s="35" t="s">
        <v>179</v>
      </c>
      <c r="E39" s="166" t="s">
        <v>181</v>
      </c>
      <c r="F39" s="166"/>
    </row>
  </sheetData>
  <mergeCells count="9">
    <mergeCell ref="A25:E25"/>
    <mergeCell ref="E38:F38"/>
    <mergeCell ref="E39:F39"/>
    <mergeCell ref="A1:F1"/>
    <mergeCell ref="A2:F2"/>
    <mergeCell ref="A3:F3"/>
    <mergeCell ref="A5:F5"/>
    <mergeCell ref="B12:E12"/>
    <mergeCell ref="A13:E13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CD3AAFDCA912488F651093C59168C9" ma:contentTypeVersion="16" ma:contentTypeDescription="Utwórz nowy dokument." ma:contentTypeScope="" ma:versionID="a0d922c6e0bb651ea4bb1bf5cb00fbf9">
  <xsd:schema xmlns:xsd="http://www.w3.org/2001/XMLSchema" xmlns:xs="http://www.w3.org/2001/XMLSchema" xmlns:p="http://schemas.microsoft.com/office/2006/metadata/properties" xmlns:ns3="94214d5f-f76b-4d3c-8854-dafa3d771b12" xmlns:ns4="d92c77a0-46cf-4226-b813-617581a66ca9" targetNamespace="http://schemas.microsoft.com/office/2006/metadata/properties" ma:root="true" ma:fieldsID="7a2615a866c042e78f9e20a13e5f1808" ns3:_="" ns4:_="">
    <xsd:import namespace="94214d5f-f76b-4d3c-8854-dafa3d771b12"/>
    <xsd:import namespace="d92c77a0-46cf-4226-b813-617581a66ca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  <xsd:element ref="ns4:MediaServiceAutoTags" minOccurs="0"/>
                <xsd:element ref="ns4:MediaLengthInSeconds" minOccurs="0"/>
                <xsd:element ref="ns4:MediaServiceDateTaken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214d5f-f76b-4d3c-8854-dafa3d771b1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2c77a0-46cf-4226-b813-617581a66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92c77a0-46cf-4226-b813-617581a66ca9" xsi:nil="true"/>
  </documentManagement>
</p:properties>
</file>

<file path=customXml/itemProps1.xml><?xml version="1.0" encoding="utf-8"?>
<ds:datastoreItem xmlns:ds="http://schemas.openxmlformats.org/officeDocument/2006/customXml" ds:itemID="{908B2430-B031-4E9F-8C49-2032F672D2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6D8E3A-1262-4675-9654-B299A5EED8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214d5f-f76b-4d3c-8854-dafa3d771b12"/>
    <ds:schemaRef ds:uri="d92c77a0-46cf-4226-b813-617581a66c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AD5F13-623C-43C9-BB70-7830755FEAE6}">
  <ds:schemaRefs>
    <ds:schemaRef ds:uri="http://purl.org/dc/dcmitype/"/>
    <ds:schemaRef ds:uri="d92c77a0-46cf-4226-b813-617581a66ca9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94214d5f-f76b-4d3c-8854-dafa3d771b12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Nazwane zakresy</vt:lpstr>
      </vt:variant>
      <vt:variant>
        <vt:i4>12</vt:i4>
      </vt:variant>
    </vt:vector>
  </HeadingPairs>
  <TitlesOfParts>
    <vt:vector size="24" baseType="lpstr">
      <vt:lpstr>Cz 1</vt:lpstr>
      <vt:lpstr>Cz 2</vt:lpstr>
      <vt:lpstr>Cz 3</vt:lpstr>
      <vt:lpstr>Cz 4</vt:lpstr>
      <vt:lpstr>Cz 5</vt:lpstr>
      <vt:lpstr>Cz 6</vt:lpstr>
      <vt:lpstr>Cz 7</vt:lpstr>
      <vt:lpstr>Cz 8</vt:lpstr>
      <vt:lpstr>Cz 9</vt:lpstr>
      <vt:lpstr>Cz 10</vt:lpstr>
      <vt:lpstr>Cz 11</vt:lpstr>
      <vt:lpstr>Cz 12</vt:lpstr>
      <vt:lpstr>'Cz 1'!Obszar_wydruku</vt:lpstr>
      <vt:lpstr>'Cz 10'!Obszar_wydruku</vt:lpstr>
      <vt:lpstr>'Cz 11'!Obszar_wydruku</vt:lpstr>
      <vt:lpstr>'Cz 12'!Obszar_wydruku</vt:lpstr>
      <vt:lpstr>'Cz 2'!Obszar_wydruku</vt:lpstr>
      <vt:lpstr>'Cz 3'!Obszar_wydruku</vt:lpstr>
      <vt:lpstr>'Cz 4'!Obszar_wydruku</vt:lpstr>
      <vt:lpstr>'Cz 5'!Obszar_wydruku</vt:lpstr>
      <vt:lpstr>'Cz 6'!Obszar_wydruku</vt:lpstr>
      <vt:lpstr>'Cz 7'!Obszar_wydruku</vt:lpstr>
      <vt:lpstr>'Cz 8'!Obszar_wydruku</vt:lpstr>
      <vt:lpstr>'Cz 9'!Obszar_wydruku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Mirosław (PKW)</dc:creator>
  <cp:lastModifiedBy>Janusz Mirosław (PKW)</cp:lastModifiedBy>
  <cp:lastPrinted>2024-11-03T15:27:59Z</cp:lastPrinted>
  <dcterms:created xsi:type="dcterms:W3CDTF">2024-03-04T06:11:11Z</dcterms:created>
  <dcterms:modified xsi:type="dcterms:W3CDTF">2025-03-31T08:28:05Z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0x01010027CD3AAFDCA912488F651093C59168C9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2024-06-05T09:50:57Z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4d11153b-1b44-475a-9c7b-de06a1c9d6ef</vt:lpwstr>
  </property>
  <property fmtid="{D5CDD505-2E9C-101B-9397-08002B2CF9AE}" pid="8" name="MSIP_Label_defa4170-0d19-0005-0004-bc88714345d2_ActionId">
    <vt:lpwstr>406e52dd-0c6d-4d5e-b182-9e3709267bb6</vt:lpwstr>
  </property>
  <property fmtid="{D5CDD505-2E9C-101B-9397-08002B2CF9AE}" pid="9" name="MSIP_Label_defa4170-0d19-0005-0004-bc88714345d2_ContentBits">
    <vt:lpwstr>0</vt:lpwstr>
  </property>
</Properties>
</file>