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P:\ORLEN OIL\ILONA\CONNECT_POSTĘPOWANIA\GDAŃSK\PRZEGLĄDY P.POŻ\"/>
    </mc:Choice>
  </mc:AlternateContent>
  <xr:revisionPtr revIDLastSave="0" documentId="13_ncr:1_{0AC5628F-A8BE-4908-A1FA-4BA7154A2405}" xr6:coauthVersionLast="47" xr6:coauthVersionMax="47" xr10:uidLastSave="{00000000-0000-0000-0000-000000000000}"/>
  <bookViews>
    <workbookView xWindow="28680" yWindow="-99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C6" i="1"/>
  <c r="D6" i="1" s="1"/>
  <c r="C4" i="1"/>
  <c r="D4" i="1" s="1"/>
  <c r="D7" i="1" l="1"/>
  <c r="C8" i="1" s="1"/>
  <c r="D8" i="1" s="1"/>
  <c r="C9" i="1" s="1"/>
  <c r="C7" i="1"/>
</calcChain>
</file>

<file path=xl/sharedStrings.xml><?xml version="1.0" encoding="utf-8"?>
<sst xmlns="http://schemas.openxmlformats.org/spreadsheetml/2006/main" count="15" uniqueCount="14">
  <si>
    <t>RAZEM</t>
  </si>
  <si>
    <t xml:space="preserve">Stawka robocizny kosztorysowej dla Robót wykonywanych w dni robocze (od poniedziałku do piątku) w godzinach od 6.00 do 18.00: w dni powszednie </t>
  </si>
  <si>
    <t>Stawka robocizny kosztorysowej dla Robót wykonywanych w dni robocze (od poniedziałku do piątku) w godzinach od 18.00 do 6.00 oraz w soboty, niedziele i dni ustawowo wolne od pracy</t>
  </si>
  <si>
    <t>Koszty zakupu i transportu liczone do materiałów  Kz (M) = ………….. %</t>
  </si>
  <si>
    <t>Koszty ogólne liczone do robocizny i sprzętu  Ko (R+S) = …………….. %</t>
  </si>
  <si>
    <t>Zysk liczony do robocizny, sprzętu i kosztów ogólnych  Z (R+S+Ko) = ………….. %</t>
  </si>
  <si>
    <t>Szacowana ilość godzin [h]</t>
  </si>
  <si>
    <t>Kwota[PLN]</t>
  </si>
  <si>
    <t>Stawka rbh [PLN]</t>
  </si>
  <si>
    <t>Wartość [%]</t>
  </si>
  <si>
    <t>Szacowany koszt [PLN]</t>
  </si>
  <si>
    <t>wypełniamy tylko kolumnę "B" oraz wpisujemy wartośc wskazaną z wiersza poz.9 "RAZEM" na CONNECT</t>
  </si>
  <si>
    <t>wartość 24 msc do wpisania na platformie CONNECT</t>
  </si>
  <si>
    <t xml:space="preserve">Nazwa oferenta …..........................................................................                     nr postępowania......................................................................                                                Wykonywanie bieżących przeglądów, prób, konserwacji oraz remontu instalacji p.poż. oraz sprzętu p-poż. na instalacjach i obiektach ORLEN Oil Sp. z o.o. w Zakładzie Gdańsk w latach 2025-2026.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</si>
</sst>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4" x14ac:knownFonts="1"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3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pane xSplit="2" topLeftCell="D1" activePane="topRight" state="frozen"/>
      <selection pane="topRight" activeCell="C9" sqref="C9:D9"/>
    </sheetView>
  </sheetViews>
  <sheetFormatPr defaultRowHeight="14.25" x14ac:dyDescent="0.2"/>
  <cols>
    <col min="1" max="1" width="36.75" customWidth="1"/>
    <col min="2" max="2" width="11.375" bestFit="1" customWidth="1"/>
    <col min="3" max="3" width="13.75" hidden="1" customWidth="1"/>
    <col min="4" max="4" width="15.125" customWidth="1"/>
    <col min="5" max="5" width="18.375" customWidth="1"/>
  </cols>
  <sheetData>
    <row r="1" spans="1:6" ht="75.75" customHeight="1" thickBot="1" x14ac:dyDescent="0.25">
      <c r="A1" s="30" t="s">
        <v>13</v>
      </c>
      <c r="B1" s="31"/>
      <c r="C1" s="31"/>
      <c r="D1" s="32"/>
    </row>
    <row r="2" spans="1:6" ht="36.75" customHeight="1" thickBot="1" x14ac:dyDescent="0.25">
      <c r="A2" s="7"/>
      <c r="B2" s="12" t="s">
        <v>8</v>
      </c>
      <c r="C2" s="12" t="s">
        <v>6</v>
      </c>
      <c r="D2" s="12" t="s">
        <v>7</v>
      </c>
    </row>
    <row r="3" spans="1:6" ht="57" x14ac:dyDescent="0.2">
      <c r="A3" s="3" t="s">
        <v>1</v>
      </c>
      <c r="B3" s="8"/>
      <c r="C3" s="11">
        <f>1000*2</f>
        <v>2000</v>
      </c>
      <c r="D3" s="22">
        <f>C3*B3</f>
        <v>0</v>
      </c>
    </row>
    <row r="4" spans="1:6" ht="72" thickBot="1" x14ac:dyDescent="0.25">
      <c r="A4" s="6" t="s">
        <v>2</v>
      </c>
      <c r="B4" s="13"/>
      <c r="C4" s="14">
        <f>300*2</f>
        <v>600</v>
      </c>
      <c r="D4" s="23">
        <f>C4*B4</f>
        <v>0</v>
      </c>
    </row>
    <row r="5" spans="1:6" ht="30.75" thickBot="1" x14ac:dyDescent="0.25">
      <c r="A5" s="18"/>
      <c r="B5" s="19" t="s">
        <v>9</v>
      </c>
      <c r="C5" s="20" t="s">
        <v>10</v>
      </c>
      <c r="D5" s="21" t="s">
        <v>7</v>
      </c>
    </row>
    <row r="6" spans="1:6" ht="46.5" customHeight="1" x14ac:dyDescent="0.2">
      <c r="A6" s="15" t="s">
        <v>3</v>
      </c>
      <c r="B6" s="16"/>
      <c r="C6" s="17">
        <f>20000*2</f>
        <v>40000</v>
      </c>
      <c r="D6" s="24">
        <f>(C6*B6)/100+C6</f>
        <v>40000</v>
      </c>
    </row>
    <row r="7" spans="1:6" ht="44.25" customHeight="1" x14ac:dyDescent="0.2">
      <c r="A7" s="4" t="s">
        <v>4</v>
      </c>
      <c r="B7" s="9"/>
      <c r="C7" s="26">
        <f>D3</f>
        <v>0</v>
      </c>
      <c r="D7" s="25">
        <f>(D3*B7)/100</f>
        <v>0</v>
      </c>
    </row>
    <row r="8" spans="1:6" ht="44.25" customHeight="1" x14ac:dyDescent="0.2">
      <c r="A8" s="6" t="s">
        <v>5</v>
      </c>
      <c r="B8" s="9"/>
      <c r="C8" s="26">
        <f>D3+D7</f>
        <v>0</v>
      </c>
      <c r="D8" s="25">
        <f>(C8*B8)/100+C8</f>
        <v>0</v>
      </c>
    </row>
    <row r="9" spans="1:6" ht="44.25" customHeight="1" thickBot="1" x14ac:dyDescent="0.3">
      <c r="A9" s="5" t="s">
        <v>0</v>
      </c>
      <c r="B9" s="10"/>
      <c r="C9" s="27">
        <f>SUM(D3:D8)</f>
        <v>40000</v>
      </c>
      <c r="D9" s="28"/>
      <c r="E9" s="2" t="s">
        <v>12</v>
      </c>
      <c r="F9" s="1"/>
    </row>
    <row r="12" spans="1:6" x14ac:dyDescent="0.2">
      <c r="A12" s="29" t="s">
        <v>11</v>
      </c>
      <c r="B12" s="29"/>
      <c r="C12" s="29"/>
    </row>
    <row r="13" spans="1:6" x14ac:dyDescent="0.2">
      <c r="A13" s="29"/>
      <c r="B13" s="29"/>
      <c r="C13" s="29"/>
    </row>
    <row r="14" spans="1:6" x14ac:dyDescent="0.2">
      <c r="A14" s="29"/>
      <c r="B14" s="29"/>
      <c r="C14" s="29"/>
    </row>
    <row r="15" spans="1:6" x14ac:dyDescent="0.2">
      <c r="A15" s="29"/>
      <c r="B15" s="29"/>
      <c r="C15" s="29"/>
    </row>
  </sheetData>
  <mergeCells count="3">
    <mergeCell ref="C9:D9"/>
    <mergeCell ref="A12:C15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Buła</dc:creator>
  <cp:lastModifiedBy>Kraśniewska Ilona (OIL)</cp:lastModifiedBy>
  <dcterms:created xsi:type="dcterms:W3CDTF">2021-12-08T06:36:29Z</dcterms:created>
  <dcterms:modified xsi:type="dcterms:W3CDTF">2024-09-24T11:43:35Z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312e15-a5e9-4500-a857-15b9f442bba9_Enabled">
    <vt:lpwstr>true</vt:lpwstr>
  </property>
  <property fmtid="{D5CDD505-2E9C-101B-9397-08002B2CF9AE}" pid="3" name="MSIP_Label_53312e15-a5e9-4500-a857-15b9f442bba9_SetDate">
    <vt:lpwstr>2024-08-23T06:32:32Z</vt:lpwstr>
  </property>
  <property fmtid="{D5CDD505-2E9C-101B-9397-08002B2CF9AE}" pid="4" name="MSIP_Label_53312e15-a5e9-4500-a857-15b9f442bba9_Method">
    <vt:lpwstr>Standard</vt:lpwstr>
  </property>
  <property fmtid="{D5CDD505-2E9C-101B-9397-08002B2CF9AE}" pid="5" name="MSIP_Label_53312e15-a5e9-4500-a857-15b9f442bba9_Name">
    <vt:lpwstr>Informacje służbowe</vt:lpwstr>
  </property>
  <property fmtid="{D5CDD505-2E9C-101B-9397-08002B2CF9AE}" pid="6" name="MSIP_Label_53312e15-a5e9-4500-a857-15b9f442bba9_SiteId">
    <vt:lpwstr>8240863f-2f43-471d-b2eb-4a75fb9fab5b</vt:lpwstr>
  </property>
  <property fmtid="{D5CDD505-2E9C-101B-9397-08002B2CF9AE}" pid="7" name="MSIP_Label_53312e15-a5e9-4500-a857-15b9f442bba9_ActionId">
    <vt:lpwstr>cac19491-b16b-4ee1-95c9-88ed6d28a754</vt:lpwstr>
  </property>
  <property fmtid="{D5CDD505-2E9C-101B-9397-08002B2CF9AE}" pid="8" name="MSIP_Label_53312e15-a5e9-4500-a857-15b9f442bba9_ContentBits">
    <vt:lpwstr>0</vt:lpwstr>
  </property>
</Properties>
</file>