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P:\ORLEN OIL\ILONA\CONNECT_POSTĘPOWANIA\CZECHOWICE\BUR blacharsko dekarska\"/>
    </mc:Choice>
  </mc:AlternateContent>
  <xr:revisionPtr revIDLastSave="0" documentId="13_ncr:1_{731DBC02-A16B-4038-A793-9720BA2877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3" i="1"/>
  <c r="D2" i="1"/>
  <c r="C4" i="1"/>
  <c r="C3" i="1"/>
  <c r="G8" i="2"/>
  <c r="E4" i="1" s="1"/>
  <c r="G7" i="2"/>
  <c r="E3" i="1" s="1"/>
  <c r="G6" i="2"/>
  <c r="E2" i="1" s="1"/>
  <c r="F8" i="2"/>
  <c r="F7" i="2"/>
  <c r="F6" i="2"/>
  <c r="H3" i="1" l="1"/>
  <c r="H5" i="1" s="1"/>
</calcChain>
</file>

<file path=xl/sharedStrings.xml><?xml version="1.0" encoding="utf-8"?>
<sst xmlns="http://schemas.openxmlformats.org/spreadsheetml/2006/main" count="17" uniqueCount="14">
  <si>
    <t>Stawka</t>
  </si>
  <si>
    <t>Kryterium</t>
  </si>
  <si>
    <t xml:space="preserve">Narzut na usługi wynosić będzie …% ceny </t>
  </si>
  <si>
    <t xml:space="preserve">Narzut na materiał wynosić będzie …% ceny </t>
  </si>
  <si>
    <t>Kwota na rok</t>
  </si>
  <si>
    <t>Szacowania ilość rbh/wartość na msc.</t>
  </si>
  <si>
    <t>Szacowania ilość rbh/wartość na rok</t>
  </si>
  <si>
    <t>Godzinowa stawka rozliczeniowa netto.</t>
  </si>
  <si>
    <t>Szacowana wartość na 1 rok:</t>
  </si>
  <si>
    <t>&lt;-------- wartość do wpisania na Platformie Connect w kryterium "cena"</t>
  </si>
  <si>
    <t>Szacowana wartość na okres trwania umowy (36msc)</t>
  </si>
  <si>
    <t>pola do wypełnienia przez Oferenta -W KOLUMNIE B2: B4 ZASTOSOWANO PRZYKŁADOWĄ STAWKĘ</t>
  </si>
  <si>
    <t>Postępowanie: OO/2/000435/24</t>
  </si>
  <si>
    <t>NAZWA OFERENTA: …............................................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</si>
</sst>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;;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5" fontId="0" fillId="0" borderId="0" xfId="0" applyNumberFormat="1"/>
    <xf numFmtId="165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0" fontId="0" fillId="4" borderId="1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6" fillId="0" borderId="0" xfId="0" applyFont="1" applyAlignment="1">
      <alignment vertical="center"/>
    </xf>
    <xf numFmtId="0" fontId="7" fillId="0" borderId="0" xfId="2" applyAlignment="1">
      <alignment horizontal="left" vertical="center"/>
    </xf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nnect.orlen.pl/app/HomeServlet?MP_module=demand&amp;MP_action=status_tab&amp;demandIdentity=50442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workbookViewId="0">
      <selection activeCell="G16" sqref="G16"/>
    </sheetView>
  </sheetViews>
  <sheetFormatPr defaultRowHeight="15" x14ac:dyDescent="0.25"/>
  <cols>
    <col min="1" max="1" width="49.28515625" customWidth="1"/>
    <col min="2" max="2" width="14.7109375" style="3" customWidth="1"/>
    <col min="3" max="3" width="21.140625" style="3" hidden="1" customWidth="1"/>
    <col min="4" max="4" width="27" style="3" hidden="1" customWidth="1"/>
    <col min="5" max="5" width="15.42578125" style="3" hidden="1" customWidth="1"/>
    <col min="7" max="7" width="27.7109375" customWidth="1"/>
    <col min="8" max="8" width="20" customWidth="1"/>
    <col min="9" max="9" width="10.5703125" bestFit="1" customWidth="1"/>
    <col min="10" max="10" width="23.42578125" customWidth="1"/>
  </cols>
  <sheetData>
    <row r="1" spans="1:10" ht="29.25" customHeight="1" x14ac:dyDescent="0.25">
      <c r="A1" s="29" t="s">
        <v>12</v>
      </c>
      <c r="C1" s="6" t="s">
        <v>5</v>
      </c>
      <c r="D1" s="6" t="s">
        <v>6</v>
      </c>
      <c r="E1" s="4" t="s">
        <v>4</v>
      </c>
    </row>
    <row r="2" spans="1:10" ht="32.450000000000003" customHeight="1" x14ac:dyDescent="0.25">
      <c r="A2" s="28" t="s">
        <v>13</v>
      </c>
      <c r="C2" s="7"/>
      <c r="D2" s="7">
        <f>Arkusz2!F6</f>
        <v>960</v>
      </c>
      <c r="E2" s="7">
        <f>Arkusz2!G6</f>
        <v>960</v>
      </c>
    </row>
    <row r="3" spans="1:10" ht="15" customHeight="1" x14ac:dyDescent="0.25">
      <c r="A3" s="5" t="s">
        <v>1</v>
      </c>
      <c r="B3" s="4" t="s">
        <v>0</v>
      </c>
      <c r="C3" s="7">
        <f>Arkusz2!E7</f>
        <v>6090.9089999999997</v>
      </c>
      <c r="D3" s="7">
        <f>Arkusz2!F7</f>
        <v>73090.907999999996</v>
      </c>
      <c r="E3" s="7">
        <f>Arkusz2!G7</f>
        <v>73821.817079999993</v>
      </c>
      <c r="G3" s="16" t="s">
        <v>8</v>
      </c>
      <c r="H3" s="17">
        <f>SUM(E2:E4)</f>
        <v>86901.817079999993</v>
      </c>
    </row>
    <row r="4" spans="1:10" ht="15.75" customHeight="1" x14ac:dyDescent="0.25">
      <c r="A4" s="2" t="s">
        <v>7</v>
      </c>
      <c r="B4" s="13">
        <v>1</v>
      </c>
      <c r="C4" s="7">
        <f>Arkusz2!E8</f>
        <v>1000</v>
      </c>
      <c r="D4" s="8">
        <f>Arkusz2!F8</f>
        <v>12000</v>
      </c>
      <c r="E4" s="7">
        <f>Arkusz2!G8</f>
        <v>12120</v>
      </c>
      <c r="G4" s="16"/>
      <c r="H4" s="18"/>
    </row>
    <row r="5" spans="1:10" ht="90" customHeight="1" x14ac:dyDescent="0.25">
      <c r="A5" s="1" t="s">
        <v>3</v>
      </c>
      <c r="B5" s="14">
        <v>0.01</v>
      </c>
      <c r="G5" s="15" t="s">
        <v>10</v>
      </c>
      <c r="H5" s="23">
        <f>(H3*3)</f>
        <v>260705.45123999997</v>
      </c>
      <c r="I5" s="19" t="s">
        <v>9</v>
      </c>
      <c r="J5" s="20"/>
    </row>
    <row r="6" spans="1:10" x14ac:dyDescent="0.25">
      <c r="A6" s="1" t="s">
        <v>2</v>
      </c>
      <c r="B6" s="14">
        <v>0.01</v>
      </c>
      <c r="G6" s="15"/>
      <c r="H6" s="24"/>
      <c r="I6" s="21"/>
      <c r="J6" s="22"/>
    </row>
    <row r="8" spans="1:10" x14ac:dyDescent="0.25">
      <c r="A8" s="25" t="s">
        <v>11</v>
      </c>
      <c r="B8" s="26"/>
      <c r="C8" s="26"/>
      <c r="D8" s="26"/>
      <c r="E8" s="26"/>
      <c r="F8" s="27"/>
      <c r="G8" s="27"/>
    </row>
  </sheetData>
  <mergeCells count="4">
    <mergeCell ref="I5:J6"/>
    <mergeCell ref="H5:H6"/>
    <mergeCell ref="G3:G4"/>
    <mergeCell ref="H3:H4"/>
  </mergeCells>
  <phoneticPr fontId="4" type="noConversion"/>
  <hyperlinks>
    <hyperlink ref="A1" r:id="rId1" display="https://connect.orlen.pl/app/HomeServlet?MP_module=demand&amp;MP_action=status_tab&amp;demandIdentity=504427" xr:uid="{5E1DA094-4949-4A8D-9D96-3BA068A13906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A47BB-E976-4155-B9AF-21089D860CCC}">
  <dimension ref="C5:G11"/>
  <sheetViews>
    <sheetView workbookViewId="0">
      <selection activeCell="E8" sqref="E8"/>
    </sheetView>
  </sheetViews>
  <sheetFormatPr defaultRowHeight="15" x14ac:dyDescent="0.25"/>
  <cols>
    <col min="5" max="5" width="15.28515625" customWidth="1"/>
    <col min="6" max="6" width="15.42578125" customWidth="1"/>
    <col min="7" max="7" width="12.42578125" customWidth="1"/>
  </cols>
  <sheetData>
    <row r="5" spans="3:7" x14ac:dyDescent="0.25">
      <c r="C5" s="9"/>
      <c r="D5" s="10" t="s">
        <v>0</v>
      </c>
      <c r="E5" s="11" t="s">
        <v>5</v>
      </c>
      <c r="F5" s="11" t="s">
        <v>6</v>
      </c>
      <c r="G5" s="9"/>
    </row>
    <row r="6" spans="3:7" x14ac:dyDescent="0.25">
      <c r="C6" s="9"/>
      <c r="D6" s="7">
        <v>90</v>
      </c>
      <c r="E6" s="7">
        <v>80</v>
      </c>
      <c r="F6" s="7">
        <f>E6*12</f>
        <v>960</v>
      </c>
      <c r="G6" s="9">
        <f>Arkusz1!B4*F6</f>
        <v>960</v>
      </c>
    </row>
    <row r="7" spans="3:7" x14ac:dyDescent="0.25">
      <c r="C7" s="9"/>
      <c r="D7" s="12">
        <v>0.1</v>
      </c>
      <c r="E7" s="7">
        <v>6090.9089999999997</v>
      </c>
      <c r="F7" s="7">
        <f>E7*12</f>
        <v>73090.907999999996</v>
      </c>
      <c r="G7" s="9">
        <f>(Arkusz1!B5*F7)+F7</f>
        <v>73821.817079999993</v>
      </c>
    </row>
    <row r="8" spans="3:7" x14ac:dyDescent="0.25">
      <c r="C8" s="9"/>
      <c r="D8" s="12">
        <v>0.1</v>
      </c>
      <c r="E8" s="7">
        <v>1000</v>
      </c>
      <c r="F8" s="8">
        <f>E8*12</f>
        <v>12000</v>
      </c>
      <c r="G8" s="9">
        <f>(Arkusz1!B6*F8)+F8</f>
        <v>12120</v>
      </c>
    </row>
    <row r="9" spans="3:7" x14ac:dyDescent="0.25">
      <c r="C9" s="9"/>
      <c r="D9" s="9"/>
      <c r="E9" s="9"/>
      <c r="F9" s="9"/>
      <c r="G9" s="9"/>
    </row>
    <row r="10" spans="3:7" x14ac:dyDescent="0.25">
      <c r="C10" s="9"/>
      <c r="D10" s="9"/>
      <c r="E10" s="9"/>
      <c r="F10" s="9"/>
      <c r="G10" s="9"/>
    </row>
    <row r="11" spans="3:7" x14ac:dyDescent="0.25">
      <c r="C11" s="9"/>
      <c r="D11" s="9"/>
      <c r="E11" s="9"/>
      <c r="F11" s="9"/>
      <c r="G11" s="9"/>
    </row>
  </sheetData>
  <sheetProtection algorithmName="SHA-512" hashValue="j5tryx7WQ3DJXnRgdSanM0fP8jfATvCwTNQQoQCxsf9jTEXcTwvrFkkVeOt//TOchtzkP1+xyacTejjpVdXubQ==" saltValue="DpZcuOw9r5+pxaxLnCAdEQ==" spinCount="100000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Łubian Dawid</dc:creator>
  <cp:lastModifiedBy>Kraśniewska Ilona (OIL)</cp:lastModifiedBy>
  <dcterms:created xsi:type="dcterms:W3CDTF">2015-06-05T18:19:34Z</dcterms:created>
  <dcterms:modified xsi:type="dcterms:W3CDTF">2024-08-23T09:05:25Z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2023-09-28T12:21:15Z</vt:lpwstr>
  </property>
  <property fmtid="{D5CDD505-2E9C-101B-9397-08002B2CF9AE}" pid="4" name="MSIP_Label_53312e15-a5e9-4500-a857-15b9f442bba9_Method">
    <vt:lpwstr>Privileged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0560db9d-735a-42ad-b386-7c9e56cdc539</vt:lpwstr>
  </property>
  <property fmtid="{D5CDD505-2E9C-101B-9397-08002B2CF9AE}" pid="8" name="MSIP_Label_53312e15-a5e9-4500-a857-15b9f442bba9_ContentBits">
    <vt:lpwstr>0</vt:lpwstr>
  </property>
</Properties>
</file>