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IEL\D\Zapotrzebowania\2024\RFI\OCH100305724_ budowa przyłączy teletechnicznych i elektrycznych wraz z okablowaniem i montażem słupów_IKS Solino\"/>
    </mc:Choice>
  </mc:AlternateContent>
  <bookViews>
    <workbookView xWindow="-120" yWindow="-120" windowWidth="29040" windowHeight="15840"/>
  </bookViews>
  <sheets>
    <sheet name="zestawienie" sheetId="2" r:id="rId1"/>
    <sheet name="węzły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2" l="1"/>
  <c r="D16" i="2"/>
  <c r="D13" i="2"/>
  <c r="D14" i="2"/>
  <c r="D15" i="2"/>
  <c r="D12" i="2"/>
  <c r="C17" i="3"/>
</calcChain>
</file>

<file path=xl/sharedStrings.xml><?xml version="1.0" encoding="utf-8"?>
<sst xmlns="http://schemas.openxmlformats.org/spreadsheetml/2006/main" count="61" uniqueCount="51">
  <si>
    <t>Lp.</t>
  </si>
  <si>
    <t>Wyszczególnienie</t>
  </si>
  <si>
    <t>Jedn.</t>
  </si>
  <si>
    <t>Ilość</t>
  </si>
  <si>
    <t>kpl.</t>
  </si>
  <si>
    <t>nr kamery</t>
  </si>
  <si>
    <t>K-04</t>
  </si>
  <si>
    <t>nr węzła/nazwa</t>
  </si>
  <si>
    <t>K-19</t>
  </si>
  <si>
    <t>portiernia</t>
  </si>
  <si>
    <t>K-15</t>
  </si>
  <si>
    <t>K-39</t>
  </si>
  <si>
    <t>K-50</t>
  </si>
  <si>
    <t>K-201</t>
  </si>
  <si>
    <t>K-202</t>
  </si>
  <si>
    <t>K-203</t>
  </si>
  <si>
    <t>K-21</t>
  </si>
  <si>
    <t>K-22</t>
  </si>
  <si>
    <t>K-49</t>
  </si>
  <si>
    <t>K-48</t>
  </si>
  <si>
    <t>K-38</t>
  </si>
  <si>
    <t>AKPIA2</t>
  </si>
  <si>
    <t>K-23</t>
  </si>
  <si>
    <t>K-303</t>
  </si>
  <si>
    <t xml:space="preserve">uziom szpilkowy szafy </t>
  </si>
  <si>
    <t xml:space="preserve">rura RHDPE 110/3,7 mm </t>
  </si>
  <si>
    <t>ilosc studni</t>
  </si>
  <si>
    <t>ilosc nowych słupów</t>
  </si>
  <si>
    <t>Podsumowanie</t>
  </si>
  <si>
    <t>rura osłonowa dwudzielona AROT APS 160 mm</t>
  </si>
  <si>
    <t>jasny niebieski</t>
  </si>
  <si>
    <t>m</t>
  </si>
  <si>
    <t>ciemny niebieski</t>
  </si>
  <si>
    <t>istniejąca rura AROT 70mm</t>
  </si>
  <si>
    <t xml:space="preserve">Oznaczenie Na mapie </t>
  </si>
  <si>
    <t>czerwony</t>
  </si>
  <si>
    <t>słup 5 m z fundamentem</t>
  </si>
  <si>
    <t>czerwony - pod drogą</t>
  </si>
  <si>
    <t>koryto metalowe stalowe ocynkowane 110/60 z pokrywą (na ist. Estakadzie)</t>
  </si>
  <si>
    <t>Szafa zewnętrzna wolno-stojąca typu SZW rack 19 18U</t>
  </si>
  <si>
    <t>Zestaw do wentylacji szaf SZK z termostatem (2 wentylatory 230V)</t>
  </si>
  <si>
    <t>Panel dystrybucji napięć 3U do szaf SZK/SZW</t>
  </si>
  <si>
    <t>Zestaw do ogrzewania szaf rack 230V 50W (z termostatem)</t>
  </si>
  <si>
    <t>Postument do montażu szaf SZW / SZWM w gruncie</t>
  </si>
  <si>
    <t>Płyta Podłogowa do szaf z serii SZK</t>
  </si>
  <si>
    <t>WZ-…</t>
  </si>
  <si>
    <t xml:space="preserve">Kabel FTP kat.6 żelowany </t>
  </si>
  <si>
    <t xml:space="preserve">kabel zasilajacy YnKXS 3*16 </t>
  </si>
  <si>
    <t>uziom szpilkowy słupa</t>
  </si>
  <si>
    <t>Kabel FO 12J SM</t>
  </si>
  <si>
    <t>studni kablowa SKR1 (SK2) o wymiarach 600/1200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</si>
</sst>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45" zoomScaleNormal="145" workbookViewId="0">
      <selection activeCell="B22" sqref="B22"/>
    </sheetView>
  </sheetViews>
  <sheetFormatPr defaultRowHeight="14.25" x14ac:dyDescent="0.2"/>
  <cols>
    <col min="1" max="1" width="3.75" style="5" bestFit="1" customWidth="1"/>
    <col min="2" max="2" width="72.375" style="7" customWidth="1"/>
    <col min="3" max="3" width="6" style="5" bestFit="1" customWidth="1"/>
    <col min="4" max="4" width="5.25" style="5" bestFit="1" customWidth="1"/>
    <col min="5" max="5" width="19.25" style="21" customWidth="1"/>
  </cols>
  <sheetData>
    <row r="1" spans="1:5" ht="3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34</v>
      </c>
    </row>
    <row r="2" spans="1:5" x14ac:dyDescent="0.2">
      <c r="A2" s="14">
        <v>1</v>
      </c>
      <c r="B2" s="3" t="s">
        <v>39</v>
      </c>
      <c r="C2" s="22" t="s">
        <v>4</v>
      </c>
      <c r="D2" s="22">
        <v>5</v>
      </c>
      <c r="E2" s="22" t="s">
        <v>45</v>
      </c>
    </row>
    <row r="3" spans="1:5" x14ac:dyDescent="0.2">
      <c r="A3" s="14">
        <v>2</v>
      </c>
      <c r="B3" s="6" t="s">
        <v>40</v>
      </c>
      <c r="C3" s="22"/>
      <c r="D3" s="22"/>
      <c r="E3" s="22"/>
    </row>
    <row r="4" spans="1:5" x14ac:dyDescent="0.2">
      <c r="A4" s="14">
        <v>3</v>
      </c>
      <c r="B4" s="6" t="s">
        <v>41</v>
      </c>
      <c r="C4" s="22"/>
      <c r="D4" s="22"/>
      <c r="E4" s="22"/>
    </row>
    <row r="5" spans="1:5" x14ac:dyDescent="0.2">
      <c r="A5" s="14">
        <v>4</v>
      </c>
      <c r="B5" s="6" t="s">
        <v>42</v>
      </c>
      <c r="C5" s="22"/>
      <c r="D5" s="22"/>
      <c r="E5" s="22"/>
    </row>
    <row r="6" spans="1:5" x14ac:dyDescent="0.2">
      <c r="A6" s="14">
        <v>5</v>
      </c>
      <c r="B6" s="6" t="s">
        <v>43</v>
      </c>
      <c r="C6" s="22"/>
      <c r="D6" s="22"/>
      <c r="E6" s="22"/>
    </row>
    <row r="7" spans="1:5" x14ac:dyDescent="0.2">
      <c r="A7" s="14">
        <v>6</v>
      </c>
      <c r="B7" s="6" t="s">
        <v>44</v>
      </c>
      <c r="C7" s="22"/>
      <c r="D7" s="22"/>
      <c r="E7" s="22"/>
    </row>
    <row r="8" spans="1:5" x14ac:dyDescent="0.2">
      <c r="A8" s="14">
        <v>7</v>
      </c>
      <c r="B8" s="3" t="s">
        <v>24</v>
      </c>
      <c r="C8" s="4" t="s">
        <v>4</v>
      </c>
      <c r="D8" s="4">
        <v>5</v>
      </c>
      <c r="E8" s="18"/>
    </row>
    <row r="9" spans="1:5" x14ac:dyDescent="0.2">
      <c r="A9" s="14">
        <v>8</v>
      </c>
      <c r="B9" s="3" t="s">
        <v>36</v>
      </c>
      <c r="C9" s="4" t="s">
        <v>4</v>
      </c>
      <c r="D9" s="4">
        <v>3</v>
      </c>
      <c r="E9" s="18"/>
    </row>
    <row r="10" spans="1:5" x14ac:dyDescent="0.2">
      <c r="A10" s="14">
        <v>9</v>
      </c>
      <c r="B10" s="6" t="s">
        <v>48</v>
      </c>
      <c r="C10" s="4" t="s">
        <v>4</v>
      </c>
      <c r="D10" s="4">
        <v>3</v>
      </c>
      <c r="E10" s="18"/>
    </row>
    <row r="11" spans="1:5" x14ac:dyDescent="0.2">
      <c r="A11" s="14">
        <v>10</v>
      </c>
      <c r="B11" s="10" t="s">
        <v>50</v>
      </c>
      <c r="C11" s="8" t="s">
        <v>4</v>
      </c>
      <c r="D11" s="8">
        <v>33</v>
      </c>
      <c r="E11" s="19"/>
    </row>
    <row r="12" spans="1:5" x14ac:dyDescent="0.2">
      <c r="A12" s="14">
        <v>11</v>
      </c>
      <c r="B12" s="11" t="s">
        <v>25</v>
      </c>
      <c r="C12" s="9" t="s">
        <v>31</v>
      </c>
      <c r="D12" s="9">
        <f>(2.71+20.65+54.8+54.8+21.18+14.51+26.56+3.19+29.02+39.06+61.43+50.37+30.33+26.58+10.48+3.76+2.37+47.86+50.35+24.25+4.66+25.35+50.36+50.36+58.63+15.4+23.34+19.42+25.34+6.59+45.46+35.8+16.95+27.41+31.44+29.26+61+13.67+7.33+16.83+19.24+35.43+39.83+28.85+16.92+24.77+24.9+6.68)</f>
        <v>1335.4800000000002</v>
      </c>
      <c r="E12" s="20" t="s">
        <v>35</v>
      </c>
    </row>
    <row r="13" spans="1:5" ht="14.45" customHeight="1" x14ac:dyDescent="0.2">
      <c r="A13" s="14">
        <v>12</v>
      </c>
      <c r="B13" s="11" t="s">
        <v>29</v>
      </c>
      <c r="C13" s="9" t="s">
        <v>31</v>
      </c>
      <c r="D13" s="12">
        <f>(2.95+2.7+6.23+6.52+6.41+4.92+2.72)</f>
        <v>32.449999999999996</v>
      </c>
      <c r="E13" s="20" t="s">
        <v>37</v>
      </c>
    </row>
    <row r="14" spans="1:5" x14ac:dyDescent="0.2">
      <c r="A14" s="14">
        <v>13</v>
      </c>
      <c r="B14" s="10" t="s">
        <v>38</v>
      </c>
      <c r="C14" s="9" t="s">
        <v>31</v>
      </c>
      <c r="D14" s="9">
        <f>+(18.67+33.37+5.86+8.42+12.63+2.04+4.43+18.01+9.24+27.77+34.68+56.56+2.33+17.41+19.61+5.38+15.88+5.78+2.14+22.92+2.58+70.91+20.28+5.85+155.76+5.67+40.27+71.77+45.7+50.14+23.7+23.8)</f>
        <v>839.56</v>
      </c>
      <c r="E14" s="20" t="s">
        <v>30</v>
      </c>
    </row>
    <row r="15" spans="1:5" x14ac:dyDescent="0.2">
      <c r="A15" s="14">
        <v>14</v>
      </c>
      <c r="B15" s="11" t="s">
        <v>33</v>
      </c>
      <c r="C15" s="9" t="s">
        <v>31</v>
      </c>
      <c r="D15" s="13">
        <f>(22.04+19.32+5.82+0.47+13.63+8.21+3.93)</f>
        <v>73.420000000000016</v>
      </c>
      <c r="E15" s="20" t="s">
        <v>32</v>
      </c>
    </row>
    <row r="16" spans="1:5" x14ac:dyDescent="0.2">
      <c r="A16" s="14">
        <v>15</v>
      </c>
      <c r="B16" s="6" t="s">
        <v>46</v>
      </c>
      <c r="C16" s="16" t="s">
        <v>31</v>
      </c>
      <c r="D16" s="16">
        <f>13*95</f>
        <v>1235</v>
      </c>
      <c r="E16" s="18"/>
    </row>
    <row r="17" spans="1:5" x14ac:dyDescent="0.2">
      <c r="A17" s="14">
        <v>16</v>
      </c>
      <c r="B17" s="6" t="s">
        <v>47</v>
      </c>
      <c r="C17" s="16" t="s">
        <v>31</v>
      </c>
      <c r="D17" s="16">
        <f>(622.86+364.15)+(622.86+364.15)*0.3</f>
        <v>1283.1130000000001</v>
      </c>
      <c r="E17" s="18"/>
    </row>
    <row r="18" spans="1:5" x14ac:dyDescent="0.2">
      <c r="A18" s="15">
        <v>17</v>
      </c>
      <c r="B18" s="6" t="s">
        <v>49</v>
      </c>
      <c r="C18" s="16" t="s">
        <v>31</v>
      </c>
      <c r="D18" s="16">
        <v>2150</v>
      </c>
      <c r="E18" s="18"/>
    </row>
    <row r="19" spans="1:5" x14ac:dyDescent="0.2">
      <c r="C19" s="17"/>
      <c r="D19" s="17"/>
    </row>
  </sheetData>
  <mergeCells count="3">
    <mergeCell ref="D2:D7"/>
    <mergeCell ref="C2:C7"/>
    <mergeCell ref="E2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zoomScale="150" zoomScaleNormal="150" workbookViewId="0">
      <selection activeCell="C24" sqref="C24"/>
    </sheetView>
  </sheetViews>
  <sheetFormatPr defaultRowHeight="14.25" x14ac:dyDescent="0.2"/>
  <cols>
    <col min="1" max="1" width="19.125" style="5" customWidth="1"/>
    <col min="2" max="2" width="19.5" customWidth="1"/>
    <col min="3" max="3" width="11.5" style="5" customWidth="1"/>
    <col min="4" max="4" width="19.75" customWidth="1"/>
  </cols>
  <sheetData>
    <row r="1" spans="1:4" x14ac:dyDescent="0.2">
      <c r="A1" s="4" t="s">
        <v>7</v>
      </c>
      <c r="B1" s="4" t="s">
        <v>5</v>
      </c>
      <c r="C1" s="4" t="s">
        <v>26</v>
      </c>
      <c r="D1" s="2" t="s">
        <v>27</v>
      </c>
    </row>
    <row r="2" spans="1:4" x14ac:dyDescent="0.2">
      <c r="A2" s="22">
        <v>19</v>
      </c>
      <c r="B2" s="4" t="s">
        <v>6</v>
      </c>
      <c r="C2" s="23">
        <v>11</v>
      </c>
      <c r="D2" s="22">
        <v>3</v>
      </c>
    </row>
    <row r="3" spans="1:4" x14ac:dyDescent="0.2">
      <c r="A3" s="22"/>
      <c r="B3" s="4" t="s">
        <v>8</v>
      </c>
      <c r="C3" s="24"/>
      <c r="D3" s="22"/>
    </row>
    <row r="4" spans="1:4" x14ac:dyDescent="0.2">
      <c r="A4" s="22" t="s">
        <v>9</v>
      </c>
      <c r="B4" s="4" t="s">
        <v>10</v>
      </c>
      <c r="C4" s="24"/>
      <c r="D4" s="22"/>
    </row>
    <row r="5" spans="1:4" x14ac:dyDescent="0.2">
      <c r="A5" s="22"/>
      <c r="B5" s="4" t="s">
        <v>11</v>
      </c>
      <c r="C5" s="24"/>
      <c r="D5" s="22"/>
    </row>
    <row r="6" spans="1:4" x14ac:dyDescent="0.2">
      <c r="A6" s="22"/>
      <c r="B6" s="8" t="s">
        <v>12</v>
      </c>
      <c r="C6" s="24"/>
      <c r="D6" s="22"/>
    </row>
    <row r="7" spans="1:4" x14ac:dyDescent="0.2">
      <c r="A7" s="22"/>
      <c r="B7" s="8" t="s">
        <v>13</v>
      </c>
      <c r="C7" s="24"/>
      <c r="D7" s="22"/>
    </row>
    <row r="8" spans="1:4" x14ac:dyDescent="0.2">
      <c r="A8" s="22"/>
      <c r="B8" s="8" t="s">
        <v>14</v>
      </c>
      <c r="C8" s="24"/>
      <c r="D8" s="22"/>
    </row>
    <row r="9" spans="1:4" x14ac:dyDescent="0.2">
      <c r="A9" s="22"/>
      <c r="B9" s="8" t="s">
        <v>15</v>
      </c>
      <c r="C9" s="25"/>
      <c r="D9" s="22"/>
    </row>
    <row r="10" spans="1:4" x14ac:dyDescent="0.2">
      <c r="A10" s="4">
        <v>18</v>
      </c>
      <c r="B10" s="8" t="s">
        <v>16</v>
      </c>
      <c r="C10" s="4">
        <v>7</v>
      </c>
      <c r="D10" s="22"/>
    </row>
    <row r="11" spans="1:4" x14ac:dyDescent="0.2">
      <c r="A11" s="22">
        <v>17</v>
      </c>
      <c r="B11" s="8" t="s">
        <v>17</v>
      </c>
      <c r="C11" s="22">
        <v>2</v>
      </c>
      <c r="D11" s="22"/>
    </row>
    <row r="12" spans="1:4" x14ac:dyDescent="0.2">
      <c r="A12" s="22"/>
      <c r="B12" s="8" t="s">
        <v>18</v>
      </c>
      <c r="C12" s="22"/>
      <c r="D12" s="22"/>
    </row>
    <row r="13" spans="1:4" x14ac:dyDescent="0.2">
      <c r="A13" s="4">
        <v>16</v>
      </c>
      <c r="B13" s="8" t="s">
        <v>19</v>
      </c>
      <c r="C13" s="4">
        <v>9</v>
      </c>
      <c r="D13" s="22"/>
    </row>
    <row r="14" spans="1:4" x14ac:dyDescent="0.2">
      <c r="A14" s="4">
        <v>15</v>
      </c>
      <c r="B14" s="8" t="s">
        <v>20</v>
      </c>
      <c r="C14" s="23">
        <v>4</v>
      </c>
      <c r="D14" s="22"/>
    </row>
    <row r="15" spans="1:4" x14ac:dyDescent="0.2">
      <c r="A15" s="22" t="s">
        <v>21</v>
      </c>
      <c r="B15" s="8" t="s">
        <v>22</v>
      </c>
      <c r="C15" s="24"/>
      <c r="D15" s="22"/>
    </row>
    <row r="16" spans="1:4" x14ac:dyDescent="0.2">
      <c r="A16" s="22"/>
      <c r="B16" s="8" t="s">
        <v>23</v>
      </c>
      <c r="C16" s="25"/>
      <c r="D16" s="22"/>
    </row>
    <row r="17" spans="1:3" x14ac:dyDescent="0.2">
      <c r="A17" s="5" t="s">
        <v>28</v>
      </c>
      <c r="C17" s="5">
        <f>SUM(C2:C16)</f>
        <v>33</v>
      </c>
    </row>
  </sheetData>
  <mergeCells count="8">
    <mergeCell ref="D2:D16"/>
    <mergeCell ref="A2:A3"/>
    <mergeCell ref="A4:A9"/>
    <mergeCell ref="A11:A12"/>
    <mergeCell ref="A15:A16"/>
    <mergeCell ref="C11:C12"/>
    <mergeCell ref="C2:C9"/>
    <mergeCell ref="C14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zestawienie</vt:lpstr>
      <vt:lpstr>węzły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Majewski</dc:creator>
  <cp:lastModifiedBy>Ewa Wysocka</cp:lastModifiedBy>
  <dcterms:created xsi:type="dcterms:W3CDTF">2023-01-05T12:35:16Z</dcterms:created>
  <dcterms:modified xsi:type="dcterms:W3CDTF">2024-09-25T06:25:35Z</dcterms:modified>
</cp:coreProperties>
</file>