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-105" yWindow="-105" windowWidth="17835" windowHeight="8475" tabRatio="144"/>
  </bookViews>
  <sheets>
    <sheet name="Arkusz1" sheetId="1" r:id="rId1"/>
    <sheet name="Arkusz2" sheetId="2" r:id="rId2"/>
    <sheet name="Arkusz3" sheetId="3" r:id="rId3"/>
    <sheet name="Raport zgodności" sheetId="4" r:id="rId4"/>
  </sheets>
  <calcPr calcId="162913"/>
</workbook>
</file>

<file path=xl/calcChain.xml><?xml version="1.0" encoding="utf-8"?>
<calcChain xmlns="http://schemas.openxmlformats.org/spreadsheetml/2006/main">
  <c r="E37" i="1" l="1"/>
  <c r="E6" i="1" l="1"/>
  <c r="E36" i="1"/>
  <c r="E32" i="1"/>
  <c r="E33" i="1"/>
  <c r="E34" i="1"/>
  <c r="E35" i="1"/>
  <c r="E29" i="1"/>
  <c r="E30" i="1"/>
  <c r="E31" i="1"/>
  <c r="E28" i="1"/>
  <c r="E7" i="1"/>
  <c r="E8" i="1"/>
  <c r="E25" i="1"/>
  <c r="E26" i="1"/>
  <c r="E21" i="1" l="1"/>
  <c r="E38" i="1" s="1"/>
  <c r="E15" i="1" l="1"/>
  <c r="E16" i="1"/>
  <c r="E10" i="1"/>
  <c r="E17" i="1" l="1"/>
  <c r="E18" i="1"/>
  <c r="E20" i="1"/>
  <c r="E11" i="1" l="1"/>
  <c r="E12" i="1"/>
  <c r="E13" i="1"/>
  <c r="E39" i="1" l="1"/>
  <c r="E41" i="1"/>
  <c r="E23" i="1" l="1"/>
  <c r="E24" i="1"/>
  <c r="E40" i="1"/>
  <c r="E43" i="1"/>
  <c r="E42" i="1"/>
  <c r="E44" i="1"/>
</calcChain>
</file>

<file path=xl/sharedStrings.xml><?xml version="1.0" encoding="utf-8"?>
<sst xmlns="http://schemas.openxmlformats.org/spreadsheetml/2006/main" count="91" uniqueCount="60">
  <si>
    <t>j.m.</t>
  </si>
  <si>
    <t>Ilość</t>
  </si>
  <si>
    <t>Wartość netto</t>
  </si>
  <si>
    <t>m2</t>
  </si>
  <si>
    <t>Rozbiórka krawężników z wywozem gruzu oraz wykonanie nowych krawężników 20x30 na nowej ławie betonowej. Rozliczenie powykonawcze. Założono wymianę krawężników ze względu na wykonanie nowej podbudowy</t>
  </si>
  <si>
    <t>mb</t>
  </si>
  <si>
    <t>szt</t>
  </si>
  <si>
    <t>Opis prac</t>
  </si>
  <si>
    <t xml:space="preserve">c.j
</t>
  </si>
  <si>
    <t>Montaż oporników betonowych 12x25x100 na ławie betonowej z oporem z betonu C 16/21, usunięcie uszkodzonych oporników z utylizacją</t>
  </si>
  <si>
    <t>Dodatkowe informacje:</t>
  </si>
  <si>
    <t>Badania nośności i zagęszczenia po stronei wykonawcy</t>
  </si>
  <si>
    <t>TOR projekt i wprowadzenie po stronie Budonaft</t>
  </si>
  <si>
    <t>Regulacja studni i studzienek</t>
  </si>
  <si>
    <t>rozliczenie powykonawcze</t>
  </si>
  <si>
    <t>Reprofilacja kostki istniejącej</t>
  </si>
  <si>
    <t>Krawężniki, obrzeza</t>
  </si>
  <si>
    <t>Różnica za każdy centymetr płytszej podbudowy z uwagi na przydatność podłoża</t>
  </si>
  <si>
    <t xml:space="preserve">Opcjonalnie : Prace dodatkowe, mogące wyniknąć podczas wykonwyania prac </t>
  </si>
  <si>
    <t>Gliwice kostka.xls — raport zgodności</t>
  </si>
  <si>
    <t>Uruchom na: 2023-06-14 13:31</t>
  </si>
  <si>
    <t>Jeśli skoroszyt zostanie zapisany w starszym formacie pliku lub otwarty w starszej wersji programu Microsoft Excel, wymienione funkcje będą niedostępne.</t>
  </si>
  <si>
    <t>Nieznaczna utrata wierności danych</t>
  </si>
  <si>
    <t>Liczba wystąpień</t>
  </si>
  <si>
    <t>Wersja</t>
  </si>
  <si>
    <t>Niektóre komórki lub style w tym skoroszycie zawierają formatowanie, które nie jest obsługiwane w wybranym formacie pliku. Te formaty zostaną przekonwertowane na najbardziej podobne dostępne formaty.</t>
  </si>
  <si>
    <t>Excel 97–2003</t>
  </si>
  <si>
    <t>Podsypka cementowo-piaskowa 1:4, gr 3cm</t>
  </si>
  <si>
    <t>Kostka betonowa Holland, gr 6cm</t>
  </si>
  <si>
    <t xml:space="preserve">Dodatek za każdy dodatkowy 1 centymetr korytowania powyżej głębokości 88cm </t>
  </si>
  <si>
    <t>15cm warstwa podbudowy zasadniczej z mieszanki niezwiązanej  z kruszywem C 90/3 E2=min.50 Mpa</t>
  </si>
  <si>
    <t>20cm warstwa ulepszonego podłoża z mieszanki niezwiązanej lub gruntu niewysadzinowego  o CBR&gt;20% ( grunty niespoiste, piaszczyste dobze zagęszczone), na podłożu spoistym należy ułożyć geowłókninę separacyjną</t>
  </si>
  <si>
    <t xml:space="preserve">Odwodnienie </t>
  </si>
  <si>
    <t xml:space="preserve">Zakres prac Zamość </t>
  </si>
  <si>
    <t>nawierzchnia z kostki brukowej z betonu prasowanego grubości 8 cm wg normy PN - EN 1338:2005</t>
  </si>
  <si>
    <t>podsypka cementowo - piaskowa gr. 3 - 4 cm 1 : 4 wg PN-B-11113:1996</t>
  </si>
  <si>
    <t>podbudowa zasadnicza z betonu C12/15 grubości 23 cm wg PN - EN 206-1:2003 oraz D-04.06.01</t>
  </si>
  <si>
    <t>wzmocnienie podłoża gruntowego warstwą z gruntu stabilizowanego cementem - 2,5 MPa C3/4 grubości 20 cm wg PN - EN 14227-1 mieszanki związane z cementem</t>
  </si>
  <si>
    <t>Konstrukcja projektowanych nawierzchni wewnętrznych dróg dojazdowych, manewrowych oraz stanowisk parkingowych z kostki betonowej
Razem projektowana konstrukcja nawierzchni drogi dojazdowej wynosi 55 cm</t>
  </si>
  <si>
    <t>Nawierzchnia z kostki brukowej z betonu prasowanego grubości 6 cm wg PN-EN 1338:2005.</t>
  </si>
  <si>
    <t>Podsypka cementowo - piaskowa 1:4 grubości 5 cm wg PN-B-11113:1996.</t>
  </si>
  <si>
    <t>Warstwa gruntu stabilizowanego cementem C1,5/2 grubości 10 cm wg normy PN-EN-14227-1:2007,1,5 - Mpa mieszanki związane z cementem wg WT-5.</t>
  </si>
  <si>
    <t>PROJEKTOWANA NAWIERZCHNIA CHODNIKÓW I UTWARDZEŃ O NAWIERZCHNI Z KOSTKI BETONOWEJ GR.8 CM Razem projektowana konstrukcja nawierzchni wynosi 21 cm</t>
  </si>
  <si>
    <t>Krawężnik betonowy wibroprasowany typu lekkiego o wymiarach 0,15x0,30x1,00 m wysokości 10 cm</t>
  </si>
  <si>
    <t>Opornik betonowy wibroprasowany o wymiarach 0,12x0,25x1,00 m całkowicie zatopiony na ławie z betonu C12/15 grubości 15 cm wymagania wg BN-64/8845:02 (Krawężniki uliczne - warunki techniczne ustawienia i odbioru) - PN-EN1340:2004.</t>
  </si>
  <si>
    <t>PROJEKTOWANA NAWIERZCHNIA CHODNIKÓW I UTWARDZEŃ O NAWIERZCHNI
Z KOSTKI BETONOWEJ GR.6 CM</t>
  </si>
  <si>
    <t xml:space="preserve">Zjazd z kostki betonowej szarej grubość 10 cm </t>
  </si>
  <si>
    <t xml:space="preserve">Wybruk z kostki granitowej 15/17 spoinowanej piaskiem kwarcowym na bazie żywicy reaktywnej </t>
  </si>
  <si>
    <t xml:space="preserve">Pobocze z KŁSM 0/31,5 grubość 20 cm </t>
  </si>
  <si>
    <t xml:space="preserve">Krawężnik obniżony 22x15 na ławie betonowej z oporem </t>
  </si>
  <si>
    <t xml:space="preserve">podsypka cem.-piask 1:4, 5cm </t>
  </si>
  <si>
    <t>podbudowa z betonu C12/15, 20cm</t>
  </si>
  <si>
    <t xml:space="preserve">KŁSM 0/31,5 grubość 25 cm </t>
  </si>
  <si>
    <t xml:space="preserve">podsypka cem.-piask 1:4, 3cm </t>
  </si>
  <si>
    <t>Zjazd</t>
  </si>
  <si>
    <t>odwodnienie liniowe systemowe DN400 ruszt żeliwny  z odprowadzeniem wody (przy myjni-wjazd wyjazd)</t>
  </si>
  <si>
    <t>Obrzeże betonowe wibroprasowane typu o wymiarach 0,08 x0,30 x1,00 m ustawione na ławie z betonu C12/15 grubości 10 cm z oporem szalowanym gr. 10 cm wymagania wg BN-64/8845:02 (Krawężniki uliczne - warunki techniczne ustawienia i odbioru) - PN-EN1340:2004. -</t>
  </si>
  <si>
    <t>kpl</t>
  </si>
  <si>
    <t>odwodnienie betonowe  liniowe 150 kl.D400  (szczelinowe)</t>
  </si>
  <si>
    <t xml:space="preserve">uporządkowanie terenów zielonych (min. humusowanie) na wjazdach do celów odbiorowych przez zarządcę drogi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</si>
</sst>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&quot;      &quot;;\-#,##0.00&quot;      &quot;;&quot; -&quot;#&quot;      &quot;;@\ "/>
    <numFmt numFmtId="165" formatCode="#,##0.00\ &quot;zł&quot;"/>
  </numFmts>
  <fonts count="18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zcionka tekstu podstawowego"/>
      <charset val="238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b/>
      <i/>
      <sz val="10"/>
      <name val="Calibri"/>
      <family val="2"/>
      <charset val="1"/>
    </font>
    <font>
      <b/>
      <sz val="10"/>
      <color indexed="9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1"/>
      <color rgb="FFC00000"/>
      <name val="Calibri"/>
      <family val="2"/>
      <charset val="1"/>
    </font>
    <font>
      <sz val="10"/>
      <color rgb="FFC00000"/>
      <name val="Calibri"/>
      <family val="2"/>
      <charset val="1"/>
    </font>
    <font>
      <b/>
      <sz val="10"/>
      <color rgb="FFC00000"/>
      <name val="Calibri"/>
      <family val="2"/>
      <charset val="1"/>
    </font>
    <font>
      <b/>
      <u/>
      <sz val="10"/>
      <name val="Calibri"/>
      <family val="2"/>
      <charset val="238"/>
    </font>
    <font>
      <b/>
      <u/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30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5">
    <xf numFmtId="0" fontId="0" fillId="0" borderId="0"/>
    <xf numFmtId="0" fontId="1" fillId="0" borderId="0" applyBorder="0" applyProtection="0"/>
    <xf numFmtId="164" fontId="9" fillId="0" borderId="0" applyBorder="0" applyProtection="0"/>
    <xf numFmtId="0" fontId="1" fillId="0" borderId="0" applyBorder="0" applyProtection="0"/>
    <xf numFmtId="0" fontId="2" fillId="0" borderId="0" applyBorder="0" applyProtection="0"/>
  </cellStyleXfs>
  <cellXfs count="7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4" fontId="4" fillId="0" borderId="1" xfId="2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2" applyNumberFormat="1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3" borderId="1" xfId="3" applyFont="1" applyFill="1" applyBorder="1" applyAlignment="1" applyProtection="1">
      <alignment horizontal="left" vertical="center" wrapText="1"/>
      <protection locked="0"/>
    </xf>
    <xf numFmtId="164" fontId="7" fillId="3" borderId="1" xfId="0" applyNumberFormat="1" applyFont="1" applyFill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/>
    </xf>
    <xf numFmtId="0" fontId="3" fillId="0" borderId="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1" xfId="2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165" fontId="4" fillId="0" borderId="1" xfId="2" applyNumberFormat="1" applyFont="1" applyBorder="1" applyAlignment="1" applyProtection="1">
      <alignment horizontal="center" vertical="center" wrapText="1"/>
      <protection locked="0"/>
    </xf>
    <xf numFmtId="165" fontId="5" fillId="0" borderId="1" xfId="2" applyNumberFormat="1" applyFont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>
      <alignment horizontal="left" vertical="center" wrapText="1"/>
    </xf>
    <xf numFmtId="165" fontId="7" fillId="3" borderId="1" xfId="0" applyNumberFormat="1" applyFont="1" applyFill="1" applyBorder="1" applyAlignment="1">
      <alignment horizontal="left" vertical="center" wrapText="1"/>
    </xf>
    <xf numFmtId="165" fontId="8" fillId="0" borderId="1" xfId="2" applyNumberFormat="1" applyFont="1" applyBorder="1" applyAlignment="1">
      <alignment horizontal="center" vertical="center"/>
    </xf>
    <xf numFmtId="165" fontId="3" fillId="0" borderId="0" xfId="0" applyNumberFormat="1" applyFont="1"/>
    <xf numFmtId="0" fontId="10" fillId="4" borderId="1" xfId="3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left" vertical="center" wrapText="1"/>
    </xf>
    <xf numFmtId="165" fontId="10" fillId="5" borderId="1" xfId="0" applyNumberFormat="1" applyFont="1" applyFill="1" applyBorder="1" applyAlignment="1">
      <alignment horizontal="left" vertical="center" wrapText="1"/>
    </xf>
    <xf numFmtId="0" fontId="11" fillId="5" borderId="1" xfId="3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1" xfId="4" applyFont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5" fontId="8" fillId="6" borderId="1" xfId="2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wrapText="1"/>
    </xf>
    <xf numFmtId="0" fontId="3" fillId="6" borderId="0" xfId="0" applyFont="1" applyFill="1"/>
    <xf numFmtId="0" fontId="15" fillId="3" borderId="1" xfId="3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lef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0" fontId="3" fillId="7" borderId="0" xfId="0" applyFont="1" applyFill="1" applyAlignment="1">
      <alignment wrapText="1"/>
    </xf>
    <xf numFmtId="0" fontId="3" fillId="7" borderId="0" xfId="0" applyFont="1" applyFill="1"/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10" fillId="7" borderId="0" xfId="0" applyFont="1" applyFill="1"/>
    <xf numFmtId="0" fontId="10" fillId="8" borderId="1" xfId="3" applyFont="1" applyFill="1" applyBorder="1" applyAlignment="1" applyProtection="1">
      <alignment horizontal="left" vertical="center" wrapText="1"/>
      <protection locked="0"/>
    </xf>
    <xf numFmtId="0" fontId="10" fillId="8" borderId="1" xfId="0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left" vertical="center" wrapText="1"/>
    </xf>
    <xf numFmtId="165" fontId="8" fillId="9" borderId="1" xfId="2" applyNumberFormat="1" applyFont="1" applyFill="1" applyBorder="1" applyAlignment="1">
      <alignment horizontal="center" vertical="center"/>
    </xf>
    <xf numFmtId="0" fontId="3" fillId="9" borderId="0" xfId="0" applyFont="1" applyFill="1" applyAlignment="1">
      <alignment wrapText="1"/>
    </xf>
    <xf numFmtId="0" fontId="3" fillId="9" borderId="0" xfId="0" applyFont="1" applyFill="1"/>
    <xf numFmtId="0" fontId="16" fillId="8" borderId="1" xfId="3" applyFont="1" applyFill="1" applyBorder="1" applyAlignment="1" applyProtection="1">
      <alignment horizontal="left" vertical="center" wrapText="1"/>
      <protection locked="0"/>
    </xf>
    <xf numFmtId="0" fontId="16" fillId="8" borderId="1" xfId="0" applyFont="1" applyFill="1" applyBorder="1" applyAlignment="1">
      <alignment horizontal="center" vertical="center" wrapText="1"/>
    </xf>
    <xf numFmtId="164" fontId="16" fillId="8" borderId="1" xfId="0" applyNumberFormat="1" applyFont="1" applyFill="1" applyBorder="1" applyAlignment="1">
      <alignment horizontal="left" vertical="center" wrapText="1"/>
    </xf>
    <xf numFmtId="165" fontId="17" fillId="9" borderId="1" xfId="2" applyNumberFormat="1" applyFont="1" applyFill="1" applyBorder="1" applyAlignment="1">
      <alignment horizontal="center" vertical="center"/>
    </xf>
    <xf numFmtId="0" fontId="16" fillId="9" borderId="0" xfId="0" applyFont="1" applyFill="1" applyAlignment="1">
      <alignment wrapText="1"/>
    </xf>
    <xf numFmtId="0" fontId="16" fillId="9" borderId="0" xfId="0" applyFont="1" applyFill="1"/>
    <xf numFmtId="165" fontId="8" fillId="7" borderId="1" xfId="2" applyNumberFormat="1" applyFont="1" applyFill="1" applyBorder="1" applyAlignment="1">
      <alignment horizontal="center" vertical="center"/>
    </xf>
    <xf numFmtId="164" fontId="4" fillId="0" borderId="2" xfId="2" applyFont="1" applyBorder="1" applyAlignment="1" applyProtection="1">
      <alignment horizontal="center" vertical="center" wrapText="1"/>
      <protection locked="0"/>
    </xf>
  </cellXfs>
  <cellStyles count="5">
    <cellStyle name="A4 Small 210 x 297 mm 2" xfId="1"/>
    <cellStyle name="Dziesiętny 2" xfId="2"/>
    <cellStyle name="Normalny" xfId="0" builtinId="0"/>
    <cellStyle name="Normalny 2 18" xfId="3"/>
    <cellStyle name="Normalny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zoomScale="130" zoomScaleNormal="130" workbookViewId="0">
      <selection activeCell="A49" sqref="A49"/>
    </sheetView>
  </sheetViews>
  <sheetFormatPr defaultColWidth="11.5703125" defaultRowHeight="12.75"/>
  <cols>
    <col min="1" max="1" width="70.85546875" style="2" customWidth="1"/>
    <col min="2" max="3" width="11.5703125" style="18"/>
    <col min="4" max="4" width="11.5703125" style="1"/>
    <col min="5" max="5" width="16.5703125" style="27" customWidth="1"/>
    <col min="6" max="6" width="22.42578125" style="2" customWidth="1"/>
    <col min="7" max="16384" width="11.5703125" style="1"/>
  </cols>
  <sheetData>
    <row r="1" spans="1:6">
      <c r="A1" s="73" t="s">
        <v>33</v>
      </c>
      <c r="B1" s="73"/>
      <c r="C1" s="73"/>
      <c r="D1" s="73"/>
      <c r="E1" s="73"/>
    </row>
    <row r="2" spans="1:6" ht="25.5">
      <c r="A2" s="3" t="s">
        <v>7</v>
      </c>
      <c r="B2" s="4" t="s">
        <v>0</v>
      </c>
      <c r="C2" s="19" t="s">
        <v>1</v>
      </c>
      <c r="D2" s="3" t="s">
        <v>8</v>
      </c>
      <c r="E2" s="22" t="s">
        <v>2</v>
      </c>
    </row>
    <row r="3" spans="1:6">
      <c r="A3" s="5"/>
      <c r="B3" s="6"/>
      <c r="C3" s="20"/>
      <c r="D3" s="6"/>
      <c r="E3" s="23"/>
    </row>
    <row r="4" spans="1:6">
      <c r="A4" s="7"/>
      <c r="B4" s="15"/>
      <c r="C4" s="15"/>
      <c r="D4" s="8"/>
      <c r="E4" s="24"/>
    </row>
    <row r="5" spans="1:6" ht="25.5">
      <c r="A5" s="9" t="s">
        <v>42</v>
      </c>
      <c r="B5" s="16"/>
      <c r="C5" s="16"/>
      <c r="D5" s="10"/>
      <c r="E5" s="25"/>
    </row>
    <row r="6" spans="1:6" ht="30">
      <c r="A6" s="11" t="s">
        <v>39</v>
      </c>
      <c r="B6" s="57" t="s">
        <v>3</v>
      </c>
      <c r="C6" s="57">
        <v>54</v>
      </c>
      <c r="D6" s="13"/>
      <c r="E6" s="26">
        <f>C6*D6</f>
        <v>0</v>
      </c>
    </row>
    <row r="7" spans="1:6" s="59" customFormat="1" ht="15">
      <c r="A7" s="28" t="s">
        <v>40</v>
      </c>
      <c r="B7" s="29" t="s">
        <v>3</v>
      </c>
      <c r="C7" s="29">
        <v>54</v>
      </c>
      <c r="D7" s="30"/>
      <c r="E7" s="26">
        <f t="shared" ref="E7:E8" si="0">C7*D7</f>
        <v>0</v>
      </c>
      <c r="F7" s="58"/>
    </row>
    <row r="8" spans="1:6" ht="25.5">
      <c r="A8" s="28" t="s">
        <v>41</v>
      </c>
      <c r="B8" s="57" t="s">
        <v>3</v>
      </c>
      <c r="C8" s="57">
        <v>54</v>
      </c>
      <c r="D8" s="30"/>
      <c r="E8" s="26">
        <f t="shared" si="0"/>
        <v>0</v>
      </c>
    </row>
    <row r="9" spans="1:6" ht="25.5">
      <c r="A9" s="34" t="s">
        <v>45</v>
      </c>
      <c r="B9" s="31"/>
      <c r="C9" s="31"/>
      <c r="D9" s="32"/>
      <c r="E9" s="33"/>
    </row>
    <row r="10" spans="1:6" s="54" customFormat="1" ht="38.25">
      <c r="A10" s="28" t="s">
        <v>31</v>
      </c>
      <c r="B10" s="29" t="s">
        <v>3</v>
      </c>
      <c r="C10" s="29">
        <v>233</v>
      </c>
      <c r="D10" s="30"/>
      <c r="E10" s="26">
        <f>C10*D10</f>
        <v>0</v>
      </c>
      <c r="F10" s="53"/>
    </row>
    <row r="11" spans="1:6" ht="25.5">
      <c r="A11" s="28" t="s">
        <v>30</v>
      </c>
      <c r="B11" s="29" t="s">
        <v>3</v>
      </c>
      <c r="C11" s="29">
        <v>233</v>
      </c>
      <c r="D11" s="30"/>
      <c r="E11" s="26">
        <f>C11*D11</f>
        <v>0</v>
      </c>
    </row>
    <row r="12" spans="1:6" ht="15">
      <c r="A12" s="28" t="s">
        <v>27</v>
      </c>
      <c r="B12" s="29" t="s">
        <v>3</v>
      </c>
      <c r="C12" s="29">
        <v>233</v>
      </c>
      <c r="D12" s="30"/>
      <c r="E12" s="26">
        <f>C12*D12</f>
        <v>0</v>
      </c>
    </row>
    <row r="13" spans="1:6" ht="15">
      <c r="A13" s="28" t="s">
        <v>28</v>
      </c>
      <c r="B13" s="29" t="s">
        <v>3</v>
      </c>
      <c r="C13" s="29">
        <v>233</v>
      </c>
      <c r="D13" s="30"/>
      <c r="E13" s="26">
        <f>C13*D13</f>
        <v>0</v>
      </c>
    </row>
    <row r="14" spans="1:6" s="48" customFormat="1" ht="38.25">
      <c r="A14" s="34" t="s">
        <v>38</v>
      </c>
      <c r="B14" s="31"/>
      <c r="C14" s="31"/>
      <c r="D14" s="32"/>
      <c r="E14" s="46"/>
      <c r="F14" s="47"/>
    </row>
    <row r="15" spans="1:6" ht="25.5">
      <c r="A15" s="28" t="s">
        <v>37</v>
      </c>
      <c r="B15" s="29" t="s">
        <v>3</v>
      </c>
      <c r="C15" s="29">
        <v>1535</v>
      </c>
      <c r="D15" s="30"/>
      <c r="E15" s="26">
        <f t="shared" ref="E15:E21" si="1">C15*D15</f>
        <v>0</v>
      </c>
    </row>
    <row r="16" spans="1:6" ht="25.5">
      <c r="A16" s="28" t="s">
        <v>36</v>
      </c>
      <c r="B16" s="29" t="s">
        <v>3</v>
      </c>
      <c r="C16" s="29">
        <v>1535</v>
      </c>
      <c r="D16" s="30"/>
      <c r="E16" s="26">
        <f t="shared" si="1"/>
        <v>0</v>
      </c>
    </row>
    <row r="17" spans="1:14" ht="15">
      <c r="A17" s="28" t="s">
        <v>35</v>
      </c>
      <c r="B17" s="29" t="s">
        <v>3</v>
      </c>
      <c r="C17" s="29">
        <v>1535</v>
      </c>
      <c r="D17" s="30"/>
      <c r="E17" s="26">
        <f t="shared" si="1"/>
        <v>0</v>
      </c>
    </row>
    <row r="18" spans="1:14" ht="25.5">
      <c r="A18" s="28" t="s">
        <v>34</v>
      </c>
      <c r="B18" s="29" t="s">
        <v>3</v>
      </c>
      <c r="C18" s="29">
        <v>1535</v>
      </c>
      <c r="D18" s="30"/>
      <c r="E18" s="26">
        <f t="shared" si="1"/>
        <v>0</v>
      </c>
      <c r="F18" s="45"/>
      <c r="G18" s="14"/>
      <c r="H18" s="14"/>
      <c r="I18" s="14"/>
      <c r="J18" s="14"/>
      <c r="K18" s="14"/>
      <c r="L18" s="14"/>
      <c r="M18" s="14"/>
      <c r="N18" s="14"/>
    </row>
    <row r="19" spans="1:14" s="48" customFormat="1" ht="15">
      <c r="A19" s="34" t="s">
        <v>32</v>
      </c>
      <c r="B19" s="31"/>
      <c r="C19" s="31"/>
      <c r="D19" s="32"/>
      <c r="E19" s="46"/>
      <c r="F19" s="55"/>
      <c r="G19" s="56"/>
      <c r="H19" s="56"/>
      <c r="I19" s="56"/>
      <c r="J19" s="56"/>
      <c r="K19" s="56"/>
      <c r="L19" s="56"/>
      <c r="M19" s="56"/>
      <c r="N19" s="56"/>
    </row>
    <row r="20" spans="1:14" ht="25.5">
      <c r="A20" s="28" t="s">
        <v>55</v>
      </c>
      <c r="B20" s="29" t="s">
        <v>5</v>
      </c>
      <c r="C20" s="29">
        <v>6</v>
      </c>
      <c r="D20" s="30"/>
      <c r="E20" s="26">
        <f t="shared" si="1"/>
        <v>0</v>
      </c>
      <c r="F20" s="55"/>
      <c r="G20" s="56"/>
      <c r="H20" s="56"/>
      <c r="I20" s="56"/>
      <c r="J20" s="56"/>
      <c r="K20" s="56"/>
      <c r="L20" s="56"/>
      <c r="M20" s="56"/>
      <c r="N20" s="56"/>
    </row>
    <row r="21" spans="1:14" ht="15">
      <c r="A21" s="28" t="s">
        <v>58</v>
      </c>
      <c r="B21" s="29" t="s">
        <v>5</v>
      </c>
      <c r="C21" s="29">
        <v>34</v>
      </c>
      <c r="D21" s="30"/>
      <c r="E21" s="26">
        <f t="shared" si="1"/>
        <v>0</v>
      </c>
      <c r="F21" s="55"/>
      <c r="G21" s="56"/>
      <c r="H21" s="56"/>
      <c r="I21" s="56"/>
      <c r="J21" s="56"/>
      <c r="K21" s="56"/>
      <c r="L21" s="56"/>
      <c r="M21" s="56"/>
      <c r="N21" s="56"/>
    </row>
    <row r="22" spans="1:14" ht="15">
      <c r="A22" s="34" t="s">
        <v>16</v>
      </c>
      <c r="B22" s="31"/>
      <c r="C22" s="31"/>
      <c r="D22" s="32"/>
      <c r="E22" s="46"/>
    </row>
    <row r="23" spans="1:14" ht="27" customHeight="1">
      <c r="A23" s="28" t="s">
        <v>43</v>
      </c>
      <c r="B23" s="29" t="s">
        <v>5</v>
      </c>
      <c r="C23" s="29">
        <v>301</v>
      </c>
      <c r="D23" s="30"/>
      <c r="E23" s="26">
        <f t="shared" ref="E23:E26" si="2">C23*D23</f>
        <v>0</v>
      </c>
    </row>
    <row r="24" spans="1:14" ht="51">
      <c r="A24" s="28" t="s">
        <v>56</v>
      </c>
      <c r="B24" s="29" t="s">
        <v>5</v>
      </c>
      <c r="C24" s="29">
        <v>121</v>
      </c>
      <c r="D24" s="30"/>
      <c r="E24" s="26">
        <f t="shared" si="2"/>
        <v>0</v>
      </c>
    </row>
    <row r="25" spans="1:14" ht="38.25">
      <c r="A25" s="28" t="s">
        <v>44</v>
      </c>
      <c r="B25" s="29" t="s">
        <v>5</v>
      </c>
      <c r="C25" s="29">
        <v>107</v>
      </c>
      <c r="D25" s="30"/>
      <c r="E25" s="26">
        <f t="shared" si="2"/>
        <v>0</v>
      </c>
    </row>
    <row r="26" spans="1:14" ht="15">
      <c r="A26" s="28" t="s">
        <v>49</v>
      </c>
      <c r="B26" s="29" t="s">
        <v>5</v>
      </c>
      <c r="C26" s="29">
        <v>19</v>
      </c>
      <c r="D26" s="30"/>
      <c r="E26" s="26">
        <f t="shared" si="2"/>
        <v>0</v>
      </c>
    </row>
    <row r="27" spans="1:14" s="71" customFormat="1" ht="15">
      <c r="A27" s="66" t="s">
        <v>54</v>
      </c>
      <c r="B27" s="67"/>
      <c r="C27" s="67"/>
      <c r="D27" s="68"/>
      <c r="E27" s="69"/>
      <c r="F27" s="70"/>
    </row>
    <row r="28" spans="1:14" s="65" customFormat="1" ht="15">
      <c r="A28" s="60" t="s">
        <v>46</v>
      </c>
      <c r="B28" s="61" t="s">
        <v>3</v>
      </c>
      <c r="C28" s="61">
        <v>86</v>
      </c>
      <c r="D28" s="62"/>
      <c r="E28" s="63">
        <f>C28*D28</f>
        <v>0</v>
      </c>
      <c r="F28" s="64"/>
    </row>
    <row r="29" spans="1:14" ht="15">
      <c r="A29" s="28" t="s">
        <v>53</v>
      </c>
      <c r="B29" s="29" t="s">
        <v>3</v>
      </c>
      <c r="C29" s="29">
        <v>86</v>
      </c>
      <c r="D29" s="30"/>
      <c r="E29" s="72">
        <f t="shared" ref="E29:E37" si="3">C29*D29</f>
        <v>0</v>
      </c>
    </row>
    <row r="30" spans="1:14" ht="15">
      <c r="A30" s="28" t="s">
        <v>51</v>
      </c>
      <c r="B30" s="29" t="s">
        <v>3</v>
      </c>
      <c r="C30" s="29">
        <v>86</v>
      </c>
      <c r="D30" s="30"/>
      <c r="E30" s="72">
        <f t="shared" si="3"/>
        <v>0</v>
      </c>
    </row>
    <row r="31" spans="1:14" ht="15">
      <c r="A31" s="28" t="s">
        <v>52</v>
      </c>
      <c r="B31" s="29" t="s">
        <v>3</v>
      </c>
      <c r="C31" s="29">
        <v>86</v>
      </c>
      <c r="D31" s="30"/>
      <c r="E31" s="72">
        <f t="shared" si="3"/>
        <v>0</v>
      </c>
    </row>
    <row r="32" spans="1:14" s="65" customFormat="1" ht="25.5">
      <c r="A32" s="60" t="s">
        <v>47</v>
      </c>
      <c r="B32" s="61" t="s">
        <v>3</v>
      </c>
      <c r="C32" s="61">
        <v>58</v>
      </c>
      <c r="D32" s="62"/>
      <c r="E32" s="63">
        <f t="shared" si="3"/>
        <v>0</v>
      </c>
      <c r="F32" s="64"/>
    </row>
    <row r="33" spans="1:6" ht="15">
      <c r="A33" s="28" t="s">
        <v>50</v>
      </c>
      <c r="B33" s="29" t="s">
        <v>3</v>
      </c>
      <c r="C33" s="29">
        <v>58</v>
      </c>
      <c r="D33" s="30"/>
      <c r="E33" s="72">
        <f t="shared" si="3"/>
        <v>0</v>
      </c>
    </row>
    <row r="34" spans="1:6" ht="15">
      <c r="A34" s="28" t="s">
        <v>51</v>
      </c>
      <c r="B34" s="29" t="s">
        <v>3</v>
      </c>
      <c r="C34" s="29">
        <v>58</v>
      </c>
      <c r="D34" s="30"/>
      <c r="E34" s="72">
        <f t="shared" si="3"/>
        <v>0</v>
      </c>
    </row>
    <row r="35" spans="1:6" ht="15">
      <c r="A35" s="28" t="s">
        <v>52</v>
      </c>
      <c r="B35" s="29" t="s">
        <v>3</v>
      </c>
      <c r="C35" s="29">
        <v>58</v>
      </c>
      <c r="D35" s="30"/>
      <c r="E35" s="72">
        <f t="shared" si="3"/>
        <v>0</v>
      </c>
    </row>
    <row r="36" spans="1:6" s="65" customFormat="1" ht="15">
      <c r="A36" s="60" t="s">
        <v>48</v>
      </c>
      <c r="B36" s="29" t="s">
        <v>3</v>
      </c>
      <c r="C36" s="61">
        <v>30</v>
      </c>
      <c r="D36" s="62"/>
      <c r="E36" s="63">
        <f t="shared" si="3"/>
        <v>0</v>
      </c>
      <c r="F36" s="64"/>
    </row>
    <row r="37" spans="1:6" s="65" customFormat="1" ht="25.5">
      <c r="A37" s="60" t="s">
        <v>59</v>
      </c>
      <c r="B37" s="29" t="s">
        <v>57</v>
      </c>
      <c r="C37" s="61">
        <v>1</v>
      </c>
      <c r="D37" s="62"/>
      <c r="E37" s="63">
        <f t="shared" si="3"/>
        <v>0</v>
      </c>
      <c r="F37" s="64"/>
    </row>
    <row r="38" spans="1:6">
      <c r="A38" s="49" t="s">
        <v>18</v>
      </c>
      <c r="B38" s="50"/>
      <c r="C38" s="50"/>
      <c r="D38" s="51"/>
      <c r="E38" s="52">
        <f>SUM(E6:E37)</f>
        <v>0</v>
      </c>
    </row>
    <row r="39" spans="1:6" ht="45">
      <c r="A39" s="43" t="s">
        <v>4</v>
      </c>
      <c r="B39" s="12" t="s">
        <v>5</v>
      </c>
      <c r="C39" s="21">
        <v>1</v>
      </c>
      <c r="D39" s="13"/>
      <c r="E39" s="26">
        <f t="shared" ref="E39:E44" si="4">IF(ISTEXT(D39),D39,C39*D39)</f>
        <v>0</v>
      </c>
    </row>
    <row r="40" spans="1:6" ht="15">
      <c r="A40" s="11" t="s">
        <v>13</v>
      </c>
      <c r="B40" s="12" t="s">
        <v>6</v>
      </c>
      <c r="C40" s="21">
        <v>1</v>
      </c>
      <c r="D40" s="13"/>
      <c r="E40" s="26">
        <f t="shared" si="4"/>
        <v>0</v>
      </c>
    </row>
    <row r="41" spans="1:6" ht="25.5">
      <c r="A41" s="44" t="s">
        <v>9</v>
      </c>
      <c r="B41" s="17" t="s">
        <v>5</v>
      </c>
      <c r="C41" s="17">
        <v>1</v>
      </c>
      <c r="D41" s="14"/>
      <c r="E41" s="26">
        <f t="shared" si="4"/>
        <v>0</v>
      </c>
    </row>
    <row r="42" spans="1:6" ht="15">
      <c r="A42" s="45" t="s">
        <v>29</v>
      </c>
      <c r="B42" s="17" t="s">
        <v>3</v>
      </c>
      <c r="C42" s="17">
        <v>1</v>
      </c>
      <c r="D42" s="14"/>
      <c r="E42" s="26">
        <f t="shared" si="4"/>
        <v>0</v>
      </c>
    </row>
    <row r="43" spans="1:6" ht="15">
      <c r="A43" s="45" t="s">
        <v>17</v>
      </c>
      <c r="B43" s="17" t="s">
        <v>3</v>
      </c>
      <c r="C43" s="17">
        <v>1</v>
      </c>
      <c r="D43" s="14"/>
      <c r="E43" s="26">
        <f t="shared" si="4"/>
        <v>0</v>
      </c>
    </row>
    <row r="44" spans="1:6" ht="15">
      <c r="A44" s="45" t="s">
        <v>15</v>
      </c>
      <c r="B44" s="17" t="s">
        <v>3</v>
      </c>
      <c r="C44" s="17">
        <v>1</v>
      </c>
      <c r="D44" s="14"/>
      <c r="E44" s="26">
        <f t="shared" si="4"/>
        <v>0</v>
      </c>
    </row>
    <row r="45" spans="1:6" ht="22.5" customHeight="1">
      <c r="A45" s="1"/>
      <c r="B45" s="1"/>
      <c r="C45" s="1"/>
      <c r="E45" s="1"/>
    </row>
    <row r="47" spans="1:6">
      <c r="A47" s="2" t="s">
        <v>10</v>
      </c>
    </row>
    <row r="48" spans="1:6">
      <c r="A48" s="2" t="s">
        <v>11</v>
      </c>
    </row>
    <row r="49" spans="1:1">
      <c r="A49" s="2" t="s">
        <v>12</v>
      </c>
    </row>
    <row r="50" spans="1:1">
      <c r="A50" s="2" t="s">
        <v>14</v>
      </c>
    </row>
  </sheetData>
  <sheetProtection selectLockedCells="1" selectUnlockedCells="1"/>
  <mergeCells count="1">
    <mergeCell ref="A1:E1"/>
  </mergeCell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1.5703125" defaultRowHeight="12.7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topLeftCell="A4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>
      <c r="B1" s="35" t="s">
        <v>19</v>
      </c>
      <c r="C1" s="35"/>
      <c r="D1" s="39"/>
      <c r="E1" s="39"/>
      <c r="F1" s="39"/>
    </row>
    <row r="2" spans="2:6">
      <c r="B2" s="35" t="s">
        <v>20</v>
      </c>
      <c r="C2" s="35"/>
      <c r="D2" s="39"/>
      <c r="E2" s="39"/>
      <c r="F2" s="39"/>
    </row>
    <row r="3" spans="2:6">
      <c r="B3" s="36"/>
      <c r="C3" s="36"/>
      <c r="D3" s="40"/>
      <c r="E3" s="40"/>
      <c r="F3" s="40"/>
    </row>
    <row r="4" spans="2:6" ht="38.25">
      <c r="B4" s="36" t="s">
        <v>21</v>
      </c>
      <c r="C4" s="36"/>
      <c r="D4" s="40"/>
      <c r="E4" s="40"/>
      <c r="F4" s="40"/>
    </row>
    <row r="5" spans="2:6">
      <c r="B5" s="36"/>
      <c r="C5" s="36"/>
      <c r="D5" s="40"/>
      <c r="E5" s="40"/>
      <c r="F5" s="40"/>
    </row>
    <row r="6" spans="2:6" ht="25.5">
      <c r="B6" s="35" t="s">
        <v>22</v>
      </c>
      <c r="C6" s="35"/>
      <c r="D6" s="39"/>
      <c r="E6" s="39" t="s">
        <v>23</v>
      </c>
      <c r="F6" s="39" t="s">
        <v>24</v>
      </c>
    </row>
    <row r="7" spans="2:6" ht="13.5" thickBot="1">
      <c r="B7" s="36"/>
      <c r="C7" s="36"/>
      <c r="D7" s="40"/>
      <c r="E7" s="40"/>
      <c r="F7" s="40"/>
    </row>
    <row r="8" spans="2:6" ht="39" thickBot="1">
      <c r="B8" s="37" t="s">
        <v>25</v>
      </c>
      <c r="C8" s="38"/>
      <c r="D8" s="41"/>
      <c r="E8" s="41">
        <v>4</v>
      </c>
      <c r="F8" s="42" t="s">
        <v>26</v>
      </c>
    </row>
    <row r="9" spans="2:6">
      <c r="B9" s="36"/>
      <c r="C9" s="36"/>
      <c r="D9" s="40"/>
      <c r="E9" s="40"/>
      <c r="F9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Raport zgodności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Jasiołek Michał (BUD)</dc:creator>
  <cp:lastModifiedBy>Lidia Ożóg</cp:lastModifiedBy>
  <dcterms:created xsi:type="dcterms:W3CDTF">2022-08-11T10:06:22Z</dcterms:created>
  <dcterms:modified xsi:type="dcterms:W3CDTF">2024-09-25T08:31:36Z</dcterms:modified>
</cp:coreProperties>
</file>