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D\Administracja\Centralizacja zakupów 2021 2022 2023 2024\Usługi FM 2021 2022 2023\Sprzątanie - postępowanie 2024\"/>
    </mc:Choice>
  </mc:AlternateContent>
  <xr:revisionPtr revIDLastSave="0" documentId="8_{68B634A8-0F42-4503-A897-5BD5A2DCC52A}" xr6:coauthVersionLast="47" xr6:coauthVersionMax="47" xr10:uidLastSave="{00000000-0000-0000-0000-000000000000}"/>
  <bookViews>
    <workbookView xWindow="-120" yWindow="-120" windowWidth="29040" windowHeight="17640" firstSheet="3" activeTab="9" xr2:uid="{00000000-000D-0000-FFFF-FFFF00000000}"/>
  </bookViews>
  <sheets>
    <sheet name="Instrukcje" sheetId="2" state="hidden" r:id="rId1"/>
    <sheet name="Podsumowanie" sheetId="3" state="hidden" r:id="rId2"/>
    <sheet name="Informacje ogólne" sheetId="6" state="hidden" r:id="rId3"/>
    <sheet name="Toruń" sheetId="22" r:id="rId4"/>
    <sheet name="Kalisz" sheetId="23" r:id="rId5"/>
    <sheet name="Koszalin" sheetId="24" r:id="rId6"/>
    <sheet name="Płock" sheetId="25" r:id="rId7"/>
    <sheet name="Olsztyn" sheetId="26" r:id="rId8"/>
    <sheet name="Gdańsk" sheetId="27" r:id="rId9"/>
    <sheet name="Centrala" sheetId="28" r:id="rId10"/>
    <sheet name="Poligon" sheetId="29" r:id="rId11"/>
    <sheet name="Wycena przejęcia pracowników FM" sheetId="14" state="hidden" r:id="rId12"/>
    <sheet name="Pracownicy FM" sheetId="15" state="hidden" r:id="rId13"/>
    <sheet name="Wykaz nieruchomości" sheetId="16" state="hidden" r:id="rId14"/>
  </sheets>
  <externalReferences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2" i="15" l="1"/>
  <c r="J52" i="15"/>
  <c r="I52" i="15"/>
  <c r="H52" i="15"/>
  <c r="G52" i="15"/>
  <c r="F52" i="15"/>
  <c r="E52" i="15"/>
  <c r="D52" i="15"/>
  <c r="K43" i="15"/>
  <c r="J43" i="15"/>
  <c r="E43" i="15"/>
  <c r="D43" i="15"/>
  <c r="F42" i="15"/>
  <c r="H42" i="15" s="1"/>
  <c r="I42" i="15" s="1"/>
  <c r="F40" i="15"/>
  <c r="H40" i="15" s="1"/>
  <c r="I40" i="15" s="1"/>
  <c r="F39" i="15"/>
  <c r="H39" i="15" s="1"/>
  <c r="I39" i="15" s="1"/>
  <c r="F38" i="15"/>
  <c r="K32" i="15"/>
  <c r="J32" i="15"/>
  <c r="I32" i="15"/>
  <c r="H32" i="15"/>
  <c r="G32" i="15"/>
  <c r="F32" i="15"/>
  <c r="E32" i="15"/>
  <c r="D32" i="15"/>
  <c r="I130" i="14"/>
  <c r="H130" i="14"/>
  <c r="G130" i="14"/>
  <c r="F130" i="14"/>
  <c r="E130" i="14"/>
  <c r="D129" i="14"/>
  <c r="D128" i="14"/>
  <c r="D127" i="14"/>
  <c r="D126" i="14"/>
  <c r="I112" i="14"/>
  <c r="I120" i="14" s="1"/>
  <c r="H112" i="14"/>
  <c r="H120" i="14" s="1"/>
  <c r="G112" i="14"/>
  <c r="G120" i="14" s="1"/>
  <c r="F112" i="14"/>
  <c r="F120" i="14" s="1"/>
  <c r="E112" i="14"/>
  <c r="E120" i="14" s="1"/>
  <c r="I111" i="14"/>
  <c r="I119" i="14" s="1"/>
  <c r="H111" i="14"/>
  <c r="H119" i="14" s="1"/>
  <c r="G111" i="14"/>
  <c r="G119" i="14" s="1"/>
  <c r="F111" i="14"/>
  <c r="F119" i="14" s="1"/>
  <c r="E111" i="14"/>
  <c r="E119" i="14" s="1"/>
  <c r="I110" i="14"/>
  <c r="I118" i="14" s="1"/>
  <c r="H110" i="14"/>
  <c r="H118" i="14" s="1"/>
  <c r="G110" i="14"/>
  <c r="G118" i="14" s="1"/>
  <c r="F110" i="14"/>
  <c r="F118" i="14" s="1"/>
  <c r="E110" i="14"/>
  <c r="E118" i="14" s="1"/>
  <c r="I109" i="14"/>
  <c r="I117" i="14" s="1"/>
  <c r="H109" i="14"/>
  <c r="H117" i="14" s="1"/>
  <c r="G109" i="14"/>
  <c r="F109" i="14"/>
  <c r="F117" i="14" s="1"/>
  <c r="E109" i="14"/>
  <c r="E117" i="14" s="1"/>
  <c r="I94" i="14"/>
  <c r="H94" i="14"/>
  <c r="G94" i="14"/>
  <c r="F94" i="14"/>
  <c r="E94" i="14"/>
  <c r="D93" i="14"/>
  <c r="D92" i="14"/>
  <c r="D91" i="14"/>
  <c r="D90" i="14"/>
  <c r="D89" i="14"/>
  <c r="I74" i="14"/>
  <c r="I83" i="14" s="1"/>
  <c r="H74" i="14"/>
  <c r="H83" i="14" s="1"/>
  <c r="G74" i="14"/>
  <c r="G83" i="14" s="1"/>
  <c r="F74" i="14"/>
  <c r="F83" i="14" s="1"/>
  <c r="E74" i="14"/>
  <c r="E83" i="14" s="1"/>
  <c r="I73" i="14"/>
  <c r="I82" i="14" s="1"/>
  <c r="H73" i="14"/>
  <c r="H82" i="14" s="1"/>
  <c r="G73" i="14"/>
  <c r="G82" i="14" s="1"/>
  <c r="F73" i="14"/>
  <c r="F82" i="14" s="1"/>
  <c r="E73" i="14"/>
  <c r="E82" i="14" s="1"/>
  <c r="I72" i="14"/>
  <c r="I81" i="14" s="1"/>
  <c r="H72" i="14"/>
  <c r="H81" i="14" s="1"/>
  <c r="G72" i="14"/>
  <c r="G81" i="14" s="1"/>
  <c r="F72" i="14"/>
  <c r="F81" i="14" s="1"/>
  <c r="E72" i="14"/>
  <c r="E81" i="14" s="1"/>
  <c r="I71" i="14"/>
  <c r="I80" i="14" s="1"/>
  <c r="H71" i="14"/>
  <c r="H80" i="14" s="1"/>
  <c r="G71" i="14"/>
  <c r="G80" i="14" s="1"/>
  <c r="F71" i="14"/>
  <c r="F80" i="14" s="1"/>
  <c r="E71" i="14"/>
  <c r="E80" i="14" s="1"/>
  <c r="I70" i="14"/>
  <c r="I79" i="14" s="1"/>
  <c r="H70" i="14"/>
  <c r="H79" i="14" s="1"/>
  <c r="G70" i="14"/>
  <c r="G79" i="14" s="1"/>
  <c r="F70" i="14"/>
  <c r="F79" i="14" s="1"/>
  <c r="E70" i="14"/>
  <c r="E79" i="14" s="1"/>
  <c r="I54" i="14"/>
  <c r="H54" i="14"/>
  <c r="G54" i="14"/>
  <c r="F54" i="14"/>
  <c r="E54" i="14"/>
  <c r="D53" i="14"/>
  <c r="D52" i="14"/>
  <c r="D51" i="14"/>
  <c r="D50" i="14"/>
  <c r="D49" i="14"/>
  <c r="I34" i="14"/>
  <c r="I43" i="14" s="1"/>
  <c r="H34" i="14"/>
  <c r="H43" i="14" s="1"/>
  <c r="G34" i="14"/>
  <c r="G43" i="14" s="1"/>
  <c r="F34" i="14"/>
  <c r="F43" i="14" s="1"/>
  <c r="E34" i="14"/>
  <c r="E43" i="14" s="1"/>
  <c r="I33" i="14"/>
  <c r="I42" i="14" s="1"/>
  <c r="H33" i="14"/>
  <c r="H42" i="14" s="1"/>
  <c r="G33" i="14"/>
  <c r="G42" i="14" s="1"/>
  <c r="F33" i="14"/>
  <c r="F42" i="14" s="1"/>
  <c r="E33" i="14"/>
  <c r="E42" i="14" s="1"/>
  <c r="I32" i="14"/>
  <c r="I41" i="14" s="1"/>
  <c r="H32" i="14"/>
  <c r="H41" i="14" s="1"/>
  <c r="G32" i="14"/>
  <c r="G41" i="14" s="1"/>
  <c r="F32" i="14"/>
  <c r="F41" i="14" s="1"/>
  <c r="E32" i="14"/>
  <c r="E41" i="14" s="1"/>
  <c r="I31" i="14"/>
  <c r="I40" i="14" s="1"/>
  <c r="H31" i="14"/>
  <c r="G31" i="14"/>
  <c r="G40" i="14" s="1"/>
  <c r="F31" i="14"/>
  <c r="F40" i="14" s="1"/>
  <c r="E31" i="14"/>
  <c r="I30" i="14"/>
  <c r="I39" i="14" s="1"/>
  <c r="H30" i="14"/>
  <c r="H39" i="14" s="1"/>
  <c r="G30" i="14"/>
  <c r="G39" i="14" s="1"/>
  <c r="F30" i="14"/>
  <c r="E30" i="14"/>
  <c r="E39" i="14" s="1"/>
  <c r="K27" i="3"/>
  <c r="K38" i="3" s="1"/>
  <c r="J27" i="3"/>
  <c r="J38" i="3" s="1"/>
  <c r="I27" i="3"/>
  <c r="I38" i="3" s="1"/>
  <c r="H27" i="3"/>
  <c r="H38" i="3" s="1"/>
  <c r="G27" i="3"/>
  <c r="G38" i="3" s="1"/>
  <c r="F27" i="3"/>
  <c r="F38" i="3" s="1"/>
  <c r="K26" i="3"/>
  <c r="K37" i="3" s="1"/>
  <c r="J26" i="3"/>
  <c r="J37" i="3" s="1"/>
  <c r="I26" i="3"/>
  <c r="I37" i="3" s="1"/>
  <c r="H26" i="3"/>
  <c r="H37" i="3" s="1"/>
  <c r="G26" i="3"/>
  <c r="G37" i="3" s="1"/>
  <c r="F26" i="3"/>
  <c r="F37" i="3" s="1"/>
  <c r="K25" i="3"/>
  <c r="K36" i="3" s="1"/>
  <c r="J25" i="3"/>
  <c r="J36" i="3" s="1"/>
  <c r="I25" i="3"/>
  <c r="I36" i="3" s="1"/>
  <c r="H25" i="3"/>
  <c r="H36" i="3" s="1"/>
  <c r="G25" i="3"/>
  <c r="G36" i="3" s="1"/>
  <c r="F25" i="3"/>
  <c r="F36" i="3" s="1"/>
  <c r="K24" i="3"/>
  <c r="K35" i="3" s="1"/>
  <c r="J24" i="3"/>
  <c r="J35" i="3" s="1"/>
  <c r="I24" i="3"/>
  <c r="I35" i="3" s="1"/>
  <c r="H24" i="3"/>
  <c r="H35" i="3" s="1"/>
  <c r="G24" i="3"/>
  <c r="G35" i="3" s="1"/>
  <c r="F24" i="3"/>
  <c r="F35" i="3" s="1"/>
  <c r="K23" i="3"/>
  <c r="K34" i="3" s="1"/>
  <c r="J23" i="3"/>
  <c r="J34" i="3" s="1"/>
  <c r="I23" i="3"/>
  <c r="I34" i="3" s="1"/>
  <c r="H23" i="3"/>
  <c r="H34" i="3" s="1"/>
  <c r="G23" i="3"/>
  <c r="G34" i="3" s="1"/>
  <c r="F23" i="3"/>
  <c r="F34" i="3" s="1"/>
  <c r="K22" i="3"/>
  <c r="J22" i="3"/>
  <c r="J33" i="3" s="1"/>
  <c r="I22" i="3"/>
  <c r="H22" i="3"/>
  <c r="H33" i="3" s="1"/>
  <c r="G22" i="3"/>
  <c r="F22" i="3"/>
  <c r="F33" i="3" s="1"/>
  <c r="K16" i="3"/>
  <c r="J16" i="3"/>
  <c r="I16" i="3"/>
  <c r="H16" i="3"/>
  <c r="G16" i="3"/>
  <c r="F16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F43" i="15" l="1"/>
  <c r="G113" i="14"/>
  <c r="D130" i="14"/>
  <c r="I17" i="3"/>
  <c r="G17" i="3"/>
  <c r="K17" i="3"/>
  <c r="G28" i="3"/>
  <c r="K28" i="3"/>
  <c r="F17" i="3"/>
  <c r="J17" i="3"/>
  <c r="H17" i="3"/>
  <c r="H28" i="3"/>
  <c r="H35" i="14"/>
  <c r="F35" i="14"/>
  <c r="H40" i="14"/>
  <c r="H121" i="14"/>
  <c r="I28" i="3"/>
  <c r="K33" i="3"/>
  <c r="K39" i="3" s="1"/>
  <c r="E35" i="14"/>
  <c r="H84" i="14"/>
  <c r="D94" i="14"/>
  <c r="F39" i="3"/>
  <c r="J39" i="3"/>
  <c r="G33" i="3"/>
  <c r="G39" i="3" s="1"/>
  <c r="D54" i="14"/>
  <c r="E75" i="14"/>
  <c r="I75" i="14"/>
  <c r="F113" i="14"/>
  <c r="G117" i="14"/>
  <c r="G121" i="14" s="1"/>
  <c r="G38" i="15"/>
  <c r="G39" i="15"/>
  <c r="G40" i="15"/>
  <c r="G42" i="15"/>
  <c r="H38" i="15"/>
  <c r="G44" i="14"/>
  <c r="E121" i="14"/>
  <c r="I44" i="14"/>
  <c r="E84" i="14"/>
  <c r="I84" i="14"/>
  <c r="H44" i="14"/>
  <c r="I121" i="14"/>
  <c r="F121" i="14"/>
  <c r="G84" i="14"/>
  <c r="F84" i="14"/>
  <c r="I35" i="14"/>
  <c r="F75" i="14"/>
  <c r="H113" i="14"/>
  <c r="G75" i="14"/>
  <c r="E113" i="14"/>
  <c r="I113" i="14"/>
  <c r="G35" i="14"/>
  <c r="F39" i="14"/>
  <c r="F44" i="14" s="1"/>
  <c r="E40" i="14"/>
  <c r="E44" i="14" s="1"/>
  <c r="H75" i="14"/>
  <c r="H39" i="3"/>
  <c r="F28" i="3"/>
  <c r="J28" i="3"/>
  <c r="I33" i="3"/>
  <c r="I39" i="3" s="1"/>
  <c r="G43" i="15" l="1"/>
  <c r="H43" i="15"/>
  <c r="I38" i="15"/>
  <c r="I43" i="15" s="1"/>
</calcChain>
</file>

<file path=xl/sharedStrings.xml><?xml version="1.0" encoding="utf-8"?>
<sst xmlns="http://schemas.openxmlformats.org/spreadsheetml/2006/main" count="4011" uniqueCount="414">
  <si>
    <t>Gdańsk</t>
  </si>
  <si>
    <t>Kategoria</t>
  </si>
  <si>
    <t>Identyfikator usługi</t>
  </si>
  <si>
    <t>Usługa</t>
  </si>
  <si>
    <t>Definicja</t>
  </si>
  <si>
    <t>Typ usługi</t>
  </si>
  <si>
    <t>Jednostka, w której dokonujemy pomiaru danej wartości</t>
  </si>
  <si>
    <t>Usługa świadczona ciągle bądź usługa zamawiana indywidualnie</t>
  </si>
  <si>
    <t>świadczona ciągle</t>
  </si>
  <si>
    <t>-</t>
  </si>
  <si>
    <t>RAZEM</t>
  </si>
  <si>
    <t>Kalisz</t>
  </si>
  <si>
    <t>Płock</t>
  </si>
  <si>
    <t>Toruń</t>
  </si>
  <si>
    <t>Centrala</t>
  </si>
  <si>
    <t>brak danych</t>
  </si>
  <si>
    <t>Instrukcje</t>
  </si>
  <si>
    <r>
      <rPr>
        <b/>
        <u/>
        <sz val="10"/>
        <rFont val="Arial Narrow"/>
        <family val="2"/>
        <charset val="238"/>
      </rPr>
      <t>Prosimy o uzupełnienie wszystkich komórek w niniejszym arkuszu (w zakładkach oznaczonych kolorem niebieskim) według legendy poniżej</t>
    </r>
    <r>
      <rPr>
        <sz val="10"/>
        <rFont val="Arial Narrow"/>
        <family val="2"/>
        <charset val="238"/>
      </rPr>
      <t>, zgodnie z Państwa najlepszą wiedzą i doświadczeniem. W razie jakichkolwiek pytań prosimy o kontakt z Przemysławem Żur, A.T. Kearney (przemyslaw.zur@atkearney.com, numer telefonu: +48 608 66 44 11).</t>
    </r>
  </si>
  <si>
    <t>Legenda</t>
  </si>
  <si>
    <t>Słownik skrótów:</t>
  </si>
  <si>
    <t>Pola do wypełnienia -&gt;</t>
  </si>
  <si>
    <t>EOP - Energa-Operator SA</t>
  </si>
  <si>
    <t>FM - Facility Management</t>
  </si>
  <si>
    <t>Pola ze specyfikacjami, formułami lub informacjami dotyczącymi EOP (nie należy wypełniać)</t>
  </si>
  <si>
    <t>SPV - spółka celowa do świadczenia usług FM, w której udziały nabędzie Inwestor</t>
  </si>
  <si>
    <t>JB - Jednostka Biznesowa</t>
  </si>
  <si>
    <t>ZUZP - Zakładowy Układ Zbiorowy Pracy</t>
  </si>
  <si>
    <t>ZFŚS - Zakładowy Fundusz Świadczeń Socjalnych</t>
  </si>
  <si>
    <t>WAŻNE: Założenia do wyceny na obecnym etapie projektu:</t>
  </si>
  <si>
    <t>- Prosimy o przygotowanie wyceny zakładając, że świadczenie pierwszych usług FM przez SPV rozpoczęłoby się w dniu 31.10.2013</t>
  </si>
  <si>
    <t>- Wszystkie ceny powinny być cenami netto</t>
  </si>
  <si>
    <t>- Wycena oferty powinna uwzględniać warunki umowne zawarte w przesłanej wraz z zapytaniem ofertowym Umowie Inwestycyjnej i Outsourcingowej</t>
  </si>
  <si>
    <t>- Podane w niniejszej ofercie wolumeny usług są szacunkowe, a ich zmiana w trakcie trwania Umowy Outsourcingowej nie powinna być podstawą do modyfikacji oferty handlowej (cen jednostkowych)</t>
  </si>
  <si>
    <t>Dodatkowo prosimy założyć na potrzeby wyceny:</t>
  </si>
  <si>
    <t>- Jednostki Biznesowe zostaną podzielone pomiędzy dwóch dostawców, z których każdy, w sytuacji wyboru przez EOP, otrzyma wolumen usług trzech Jednostek Biznesowych, wskazanych przez EOP na podstawie złożonych ofert</t>
  </si>
  <si>
    <t>- Prosimy o wycenianie usług dla każdej Jednostki Biznesowej osobno (uwaga: docelowo JB Centrala i JB Gdańsk będą traktowane jako jedna Jednostka Biznesowa przekazana jednemu dostawcy)</t>
  </si>
  <si>
    <t>- Wycena oferty powinna być przygotowana w oparciu o warunki umowne zawarte w przesłanej Umowie Inwestycyjnej i Outsourcingowej</t>
  </si>
  <si>
    <t>- Koszty zapewnienia przez Dostawcę zabezpieczenia na wypadek konieczności wypłaty zobowiązań z tytułu roszczeń pracowniczych (gwarancja bankowa / gwarancja ubezpieczeniowa / poręczenie Inwestora / inne) powinny być wkalkulowane w ceny usług</t>
  </si>
  <si>
    <t>- Na potrzeby wyceny należy przyjąć mechanizm i wymagany bazowy poziom SLA zdefiniowany w przesłanej wersji Umowy Outsourcingowej</t>
  </si>
  <si>
    <t>- Koszt nabycia udziałów w SPV przez Inwestora jest równy kapitałowi zakładowemu w wysokości 50 000 zł (kapitał zakładowy będzie źródłem finansowania kosztów założenia spółki i jej działania przez okres do momentu zbycia udziałów Inwestorowi).</t>
  </si>
  <si>
    <t>- Członkowie Rady Nadzorczej SPV pełnią swoje funkcje odpłatnie - wynagrodzenie netto zostało wskazane w Umowie Inwestycyjnej</t>
  </si>
  <si>
    <t>- Całkowite koszty operacyjne SPV przez cały okres kontraktu powinny być wliczone w ceny usług</t>
  </si>
  <si>
    <t>- Zamawiający zapewni licencje dostępowe dla systemu SAP ECC 6.0 (lub nowszych) na potrzeby świadczenia usług administracji nieruchomościami wg liczby użytkowników przeznaczonych do realizacji usług administracji nieruchomościami wymagających pracy w systemie SAP ECC 6.0 (lub nowszych)</t>
  </si>
  <si>
    <t>- Wykonawca będzie pokrywał koszty najmu powierzchni biurowej na potrzeby świadczenia usług administracji nieruchomościami (wraz z opłatami ekploatacyjnymi i mediami). Powierzchnia ta zostanie wynajęta albo od Energa-Operator na warunkach komercyjnych albo od innego podmiotu rynkowego. Na potrzeby realizacji pozostałych usług Wykonawca nie będzie ponosił kosztów najmu powierzchni ani opłat eksploatacyjnych/mediów (np. pomieszczenie dla ochrony, magazynki, kantorki na sprzęt itp.)</t>
  </si>
  <si>
    <t>- Rozliczenie za gotowość do świadczenia usług w związku z przejętymi w trybie art.. 23(1) kp pracownikami obowiązuje do 31.07.2017 r (do daty wygaśnięcia Umowy Społecznej) - szczegóły zostały opisane w przesłanej Umowie Outsourcingowej.</t>
  </si>
  <si>
    <t>Podsumowanie wyceny usług FM oraz całego kontraktu (wynagrodzenie za usługi FM i wynagrodzenie za gotowość do świadczenia pracy pracowników FM przejętych w trybie art.. 23(1) kp)</t>
  </si>
  <si>
    <t>Tabele poniżej prezentują zagregowane wyniki wyceny oferty handlowej w ramach tego RFP. Wypełnią się automatycznie po uzupełnieniu danych w kolejnych zakładkach arkusza.</t>
  </si>
  <si>
    <t>1. Całkowita roczna wartość świadczonych usług wg cen jednostkowych w 2013 roku w podziale na kategorie usług (uwzględniająca materiały eksploatacyjne wliczone w ceny usług)</t>
  </si>
  <si>
    <t>Całkowita roczna wartość świadczonych usług wg cen jednostkowych na dzień 31.10.2013 (uwzględniająca materiały eksploatacyjne wliczone w ceny usług)</t>
  </si>
  <si>
    <t>Kategoria usług</t>
  </si>
  <si>
    <t>jedn.</t>
  </si>
  <si>
    <t>Gdańsk i Centrala</t>
  </si>
  <si>
    <t>Olsztyn-Elbląg</t>
  </si>
  <si>
    <t>Koszalin-Słupsk</t>
  </si>
  <si>
    <t>Usługi przeglądów instalacji i urządzeń</t>
  </si>
  <si>
    <t>zł netto</t>
  </si>
  <si>
    <t xml:space="preserve">Usługi konserwacji i napraw instalacji i urządzeń </t>
  </si>
  <si>
    <t>Usługi ochrony</t>
  </si>
  <si>
    <t>Usługi utrzymania czystości</t>
  </si>
  <si>
    <t>Usługi administracji nieruchomościami</t>
  </si>
  <si>
    <t>2. Całkowita wartość świadczonych usług w ramach kontraktu w okresie 01.11.2013-31.10.2018 (uwzględniająca wartość świadczonych usług, narzędzia i materiały eksploatacyjne wliczone w ceny usług wg Kart Usług oraz założone zmiany cen)</t>
  </si>
  <si>
    <t>Całkowita wartość świadczonych usług dla każdej JB w okresie trwania Umowy Outsourcingowej tj. 01.11.2013-31.10.2018 (uwzględniająca materiały eksploatacyjne wliczone w ceny usług oraz założone zmiany cen usług)</t>
  </si>
  <si>
    <t>Jednostka Biznesowa</t>
  </si>
  <si>
    <t>JB Gdańsk i Centrala</t>
  </si>
  <si>
    <t>JB Kalisz</t>
  </si>
  <si>
    <t>JB Olsztyn-Elbląg</t>
  </si>
  <si>
    <t>JB Koszalin-Słupsk</t>
  </si>
  <si>
    <t>JB Płock</t>
  </si>
  <si>
    <t>JB Toruń</t>
  </si>
  <si>
    <t>3. Całkowita szacunkowa wartość kontraktu w okresie 01.11.2013-31.10.2018 (uwzględniająca wartość wynagrodzenia z tytułu gotowości do świadczenia pracy przez przejętych pracowników FM, wartość świadczonych usług, narzędzia i materiały eksploatacyjne wliczone w ceny usług wg Kart Usług oraz założone zmiany cen)</t>
  </si>
  <si>
    <t>Całkowita wartość kontraktu dla każdej JB w okresie trwania Umowy Outsourcingowej tj. 01.11.2013-31.10.2018 (uwzględniająca wynagrodzenie z tyt. gotowości do świadczenia usług, świadczonych usług, materiały wliczone w ceny usług, zmiany cen usług)</t>
  </si>
  <si>
    <t>Informacje ogólne</t>
  </si>
  <si>
    <t>Dane teleadresowe</t>
  </si>
  <si>
    <t>Pełna nazwa i forma prawna</t>
  </si>
  <si>
    <t>DGP Clean Partner Spółka z Ograniczoną Odpowiedzialnością</t>
  </si>
  <si>
    <t>Pełny adres spółki</t>
  </si>
  <si>
    <t>ul. Najświętszej Marii Panny 5E, 59-220 Legnica</t>
  </si>
  <si>
    <t>Osoba kontaktowa (wypełniająca arkusz)</t>
  </si>
  <si>
    <t>Imię i nazwisko</t>
  </si>
  <si>
    <t>Stanowisko</t>
  </si>
  <si>
    <t>Regionalny Dyrektor Handlowy</t>
  </si>
  <si>
    <t>Telefon komórkowy</t>
  </si>
  <si>
    <t>Telefon stacjonarny</t>
  </si>
  <si>
    <t>58 520 91 16</t>
  </si>
  <si>
    <t>Adres email</t>
  </si>
  <si>
    <t>Jednostka rozliczeniowa</t>
  </si>
  <si>
    <t>Cena etatu w zł netto w ujęciu miesięcznym lub cena za jednostkę rozliczeniową</t>
  </si>
  <si>
    <t>Definicja wycenianej usługi</t>
  </si>
  <si>
    <t>zamawiane indywidualnie</t>
  </si>
  <si>
    <t>roboczogodzina</t>
  </si>
  <si>
    <t>m2</t>
  </si>
  <si>
    <t>Systemy alarmowe i antywłamaniowe</t>
  </si>
  <si>
    <t>Wycena usług - Usługi utrzymania czystości</t>
  </si>
  <si>
    <t>Usługi standardowe</t>
  </si>
  <si>
    <t>Powierzchnia pomieszczeń biurowych, higieniczno-sanitarnych, kuchennych i socjalnych oraz klatek schodowych, ciągów pieszych wewnątrz budynków i korytarzy - sprzątanie 5 razy w tygodniu</t>
  </si>
  <si>
    <t>Powierzchnia pomieszczeń biurowych, higieniczno-sanitarnych, kuchennych i socjalnych oraz klatek schodowych, ciągów pieszych wewnątrz budynków i korytarzy - sprzątanie 3 razy w tygodniu</t>
  </si>
  <si>
    <t>Powierzchnia pomieszczeń biurowych, higieniczno-sanitarnych, kuchennych i socjalnych oraz klatek schodowych, ciągów pieszych wewnątrz budynków i korytarzy - sprzątanie 1 raz w tygodniu</t>
  </si>
  <si>
    <t>US02</t>
  </si>
  <si>
    <t>Sprzątanie wewnątrz budynków: pomieszczenia magazynowe</t>
  </si>
  <si>
    <t>Powierzchnia pomieszczeń magazynowych do sprzątania</t>
  </si>
  <si>
    <t>US03</t>
  </si>
  <si>
    <t>Sprzątanie wewnątrz budynków: pomieszczenia techniczne, piwnice</t>
  </si>
  <si>
    <t>Powierzchnia pomieszczeń technicznych, piwnic do sprzątania</t>
  </si>
  <si>
    <t>US04</t>
  </si>
  <si>
    <t>Sprzątanie wewnątrz budynków: pomieszczenia garażowe</t>
  </si>
  <si>
    <t>Powierzchnia pomieszczeń garażowych do sprzątania</t>
  </si>
  <si>
    <t>US05</t>
  </si>
  <si>
    <t>Utrzymanie terenów zielonych</t>
  </si>
  <si>
    <t>Sprzątanie na zewnątrz budynków - tereny zielone - koszenie i pielęgnacja zieleni</t>
  </si>
  <si>
    <t>m2 (w ujęciu miesięcznym)</t>
  </si>
  <si>
    <t>US06</t>
  </si>
  <si>
    <t>Sprzątanie na zewnątrz budynków</t>
  </si>
  <si>
    <t>Grabienie i zamiatanie liści, zbieranie śmieci i nieczystości, zamiatanie</t>
  </si>
  <si>
    <t>US07</t>
  </si>
  <si>
    <t>Usługi ogrodnicze</t>
  </si>
  <si>
    <t>Pielęgnacja żywopłotów, drzewek, kwiatów, obsadzanie kwietników (donic) i rabat, wysypywanie korą, przycinanie gałęzi itd.</t>
  </si>
  <si>
    <t>US08A</t>
  </si>
  <si>
    <t>Sprzątanie dodatkowe wewnątrz budynków (zamawiane indywidualnie)</t>
  </si>
  <si>
    <t>US08B</t>
  </si>
  <si>
    <t>Sprzątanie dodatkowe na zewnątrz budynków (zamawiane indywidualnie)</t>
  </si>
  <si>
    <t>US09</t>
  </si>
  <si>
    <t>Serwis dzienny</t>
  </si>
  <si>
    <t>Usługi sprzątania w godzinach pracy Zamawiającego</t>
  </si>
  <si>
    <t>etat (w ujęciu miesięcznym)</t>
  </si>
  <si>
    <t>Usługi dodatkowe</t>
  </si>
  <si>
    <t>UD01</t>
  </si>
  <si>
    <t>Mycie okien</t>
  </si>
  <si>
    <t>Mycie okien (wraz z  czyszczeniem / odkurzaniem ram okien)</t>
  </si>
  <si>
    <t>UD02</t>
  </si>
  <si>
    <t>Mycie okien i elewacji (ze sprzętem alpinistycznym)</t>
  </si>
  <si>
    <t>Mycie okien lub elewacji (ze  sprzętem alpinistycznym)</t>
  </si>
  <si>
    <t>UD03</t>
  </si>
  <si>
    <t>Czyszczenie i pranie żaluzji/rolet wewnętrznych</t>
  </si>
  <si>
    <t xml:space="preserve">Czyszczenie i pranie żaluzji i rolet </t>
  </si>
  <si>
    <t>UD04</t>
  </si>
  <si>
    <t>Czyszczenie rolet zewnętrznych</t>
  </si>
  <si>
    <t>UD05</t>
  </si>
  <si>
    <t>Pranie mebli tapicerowanych</t>
  </si>
  <si>
    <t>szt.</t>
  </si>
  <si>
    <t>UD06</t>
  </si>
  <si>
    <t>Pranie wykładziny dywanowej</t>
  </si>
  <si>
    <t>UD07</t>
  </si>
  <si>
    <t>Sprzątanie po remontach</t>
  </si>
  <si>
    <t>UD08</t>
  </si>
  <si>
    <t>Wywóz odpadów nietypowych</t>
  </si>
  <si>
    <t>t</t>
  </si>
  <si>
    <t>UD09</t>
  </si>
  <si>
    <t>Mechaniczne doczyszczanie powierzchni</t>
  </si>
  <si>
    <t>Mechaniczne doczyszczanie powierzchni kamiennych, betownowych, PCV, terakotowych itp.</t>
  </si>
  <si>
    <t>UD10</t>
  </si>
  <si>
    <t>Zabezpieczenie podłóg metodą polimeryzacji</t>
  </si>
  <si>
    <t>UD11</t>
  </si>
  <si>
    <t>Pranie mat wejściowych</t>
  </si>
  <si>
    <t>Pranie - maty wejściowe</t>
  </si>
  <si>
    <t>UD12</t>
  </si>
  <si>
    <t>Strącanie sopli i usuwanie nawisów śnieżnych</t>
  </si>
  <si>
    <t>Strącanie sopli i usuwanie nawisów śnieżnych. Należy wycenić obsługę (gotowość + strącanie sopli i nawisów) jednego budynku w ujęciu miesięcznym</t>
  </si>
  <si>
    <t>sztuka (liczba budynków poddanych usłudze), rozliczenie w ujęciu miesięcznym - zł/budynek/miesiąc</t>
  </si>
  <si>
    <t>UD13</t>
  </si>
  <si>
    <t>Odśnieżanie wraz z usuwaniem gołoledzi</t>
  </si>
  <si>
    <t>Należy wycenić obsługę (gotowość + odśnieżanie/usuwanie gołoledzi w razie potrzeby) za m2 w ujęciu miesięcznym</t>
  </si>
  <si>
    <t>m2 (powierzchnia do potencjalnego odśnieżania/usuwania gołoledzi) - rozliczenie w ujęciu miesięcznym - zł/m2/miesiąc</t>
  </si>
  <si>
    <t>UD14</t>
  </si>
  <si>
    <t>Wywóz śniegu</t>
  </si>
  <si>
    <t>m3</t>
  </si>
  <si>
    <t>UD15</t>
  </si>
  <si>
    <t>Pielęgnacja zieleni wewnątrz budynków</t>
  </si>
  <si>
    <t>Pielęgnacja zieleni wewnątrz budynków (rozliczenie w ujęciu miesięcznym za donicę)</t>
  </si>
  <si>
    <t>sztuka (liczba donic z roślinami) - rozliczenie w zł/sztuka/miesiąc</t>
  </si>
  <si>
    <t>%</t>
  </si>
  <si>
    <t>Jednostka</t>
  </si>
  <si>
    <t>Wycena gotowości do świadczenia usług</t>
  </si>
  <si>
    <t>Informacje dodatkowe na potrzeby wyceny:</t>
  </si>
  <si>
    <t>Dane w zakresie pracowników FM do potencjalnego przejęcia w podziale na JB znajdują się w zakładce "Pracownicy FM".</t>
  </si>
  <si>
    <t xml:space="preserve">Wycena kosztów przejętych pracowników FM powinna polegać na wskazaniu wymaganego poziomu refundacji kosztów po stronie pracodawcy wynikających z przejęcia pracowników przez Energa-Operator SA na rzecz SPV (Inwestora). </t>
  </si>
  <si>
    <t>Oczekiwany poziom refundacji powinien być wyrażony jako procent rzeczywistych kosztów zatrudnienia, jakie będą ponoszone w okresie trwania Umowy Generalnej wynikających z ZUZP/Umowy Społecznej/umów o pracę i związanych z pracownikami FM przejętymi przez SPV w trybie art. 23(1) kp od Energa-Operator SA</t>
  </si>
  <si>
    <t>Wycena powinna być przygotowana dla danej Jednostki Biznesowej (JB) przy założeniu nabycia udziałów w spółce SPV (przejęcia wszystkich pracowników danej JB) w dniu 31.10.2013 r. i w oparciu o zapisy umowne zawarte w przesłanym projekcie Umowy Outsourcingowej</t>
  </si>
  <si>
    <t>UWAGA: Rozliczenie za gotowość do świadczenia usług będzie obowiązywało do końca okresu obowiązywania Umowy Społecznej tj. do 31.07.2017 r. - szczegóły w Umowie Outsourcingowej</t>
  </si>
  <si>
    <t>Na wcześniejszym etapie projektu do RFP dołączono ZUZP, ogólnozakładową Umowę Społeczną oraz inne dokumenty regulujące kwestie pracownicze.</t>
  </si>
  <si>
    <t>Pracownicy objęci Umową Społeczną posiadają gwarancje zatrudnienia do 31.07.2017 r. Część pracowników FM nie jest objęta Umową Społeczną.</t>
  </si>
  <si>
    <t xml:space="preserve">Pracownicy są objęci działaniem związków zawodowych. Związki zawodowe działające w  Energa-Operator są sygnatariuszami Umowy Społecznej, która została dołączona do niniejszego zapytania. Po wyłonieniu inwestora, będzie on dysponował wystarczającym czasem do zawiadomienia związków zawodowych o przejęciu pracowników. </t>
  </si>
  <si>
    <t>Koszty zatrudnienia przejętych pracowników w JB</t>
  </si>
  <si>
    <t>Proszę podać wycenę oczekiwanego wynagrodzenia z tytułu gotowości do świadczenia usług (kosztów zatrudnienia przejętych pracowników) w danej JB jako procent rzeczywistych rocznych kosztów zatrudnienia tych pracowników ponoszonych na przejętych pracowników JB zatrudnionych w danym roku przez SPV i obliczonych na podstawie ZUZP/Umowy Społecznej/pozostałych regulacji wewnętrznych Energa-Operator</t>
  </si>
  <si>
    <t>Procent rzeczywistych kosztów zatrudnienia pracowników w danym roku wynikających z Umowy Społecznej/ZUZP/umów o pracę, które miałyby być ponoszone przez Energa-Operator z tytułu przejęcia pracowników przez SPV (wynagrodzenie SPV za gotowość do świadczenia usług)</t>
  </si>
  <si>
    <t xml:space="preserve">Grupa pracowników </t>
  </si>
  <si>
    <t>Podgrupa pracowników</t>
  </si>
  <si>
    <t>Pracownicy umysłowi</t>
  </si>
  <si>
    <t>Pracownik biurowy niewykwalifikowany w FM</t>
  </si>
  <si>
    <t>Pracownik biurowy wykwalifikowany w FM</t>
  </si>
  <si>
    <t>Pracownicy fizyczni</t>
  </si>
  <si>
    <t>Koszty zatrudnienia pracowników do przejęcia w trybie art. 23(1) kp wynikające z Umowy Społecznej, ZUZP i umów pracę tych pracowników (ujęcie roczne)</t>
  </si>
  <si>
    <t>zł</t>
  </si>
  <si>
    <t>Orientacyjne wynagrodzenie SPV za gotowość do świadczenia usług (od 01.11.2013 do 31.07.2017) - założenie: liczone w ujęciu miesięcznym proporcjonalnie do długości trwania Umowy Społecznej od momentu nabycia udziałów w SPV (zakładana data 01.11.2013) przy stałej liczbie pracowników przez cały okres trwania Umowy Społecznej równej liczbie pracowników przejętych (jest to uproszczenie, gdyż w praktyce wynagrodzenie będzie uzależnione od liczby faktycznie zatrudnionych pracowników na koniec poprzedniego okresu rozliczeniowego)</t>
  </si>
  <si>
    <t>Szacowana liczba pracowników zatrudnionych w SPV na koniec roku (31 grudnia każdego roku kalendarzowego) - wartości indykatywne</t>
  </si>
  <si>
    <t>Proszę podać szacowaną liczbę pracowników FM przejętych od EOP w trybie art. 23(1) k.p. (na bazie Państwa doświadczenia) na koniec każdego roku kalendarzowego</t>
  </si>
  <si>
    <t>Liczba pracowników - sytuacja obecna</t>
  </si>
  <si>
    <t>Sprzątacze</t>
  </si>
  <si>
    <t>Pracownik Pomocniczy Wykwalifikowany</t>
  </si>
  <si>
    <t>Pracownik Pomocniczy Gospodarczy</t>
  </si>
  <si>
    <t>Procent rzeczywistych kosztów pracy pracowników w danym roku wynikających z Umowy Społecznej/ZUZP/umów o pracę, które miałyby być ponoszone przez Energa-Operator z tytułu przejęcia pracowników przez SPV</t>
  </si>
  <si>
    <t>Pracownik biurowy niewykwalifikowany i wykwalifikowany w FM</t>
  </si>
  <si>
    <t>Pracownicy Facility Management</t>
  </si>
  <si>
    <t xml:space="preserve">Uwaga: Prezentowane dane w zakresie kosztów wynagrodzenia zakładają pełne wynagrodzenie pracowników (w skład całkowitego wynagrodzenia pracownika wchodzą m.in. płaca zasadnicza, dodatek stażowy, nagrody jubileuszowe, premia oraz pozostałe dodatki, w tym nagroda roczna tzw. "trzynastka" stanowiąca 8,5% osobowego funduszu płac). </t>
  </si>
  <si>
    <r>
      <rPr>
        <u/>
        <sz val="11"/>
        <rFont val="Arial Narrow"/>
        <family val="2"/>
        <charset val="238"/>
      </rPr>
      <t>Kalkulacja uwzględnia nagrody jubileuszowe dla pracowników</t>
    </r>
    <r>
      <rPr>
        <sz val="11"/>
        <rFont val="Arial Narrow"/>
        <family val="2"/>
        <charset val="238"/>
      </rPr>
      <t xml:space="preserve"> (co do zasady wypłacane co 5 lat po co najmniej 20 latach stażu pracy ogółem - wyjątkiem jest JB Gdańsk po co najmniej 15 latach stażu pracy ogółem). </t>
    </r>
  </si>
  <si>
    <t>Terminy wypłaty nagród jubileuszowych i ich wysokości dla poszczególnych pracowników będą mogły być przekazane na ostatnim etapie projektu z uwagi na dane specyficzne dla danego pracownika (niezagregowane).</t>
  </si>
  <si>
    <t>Szczegóły dotyczące wysokości nagród jubileuszowych i tytułów ich uzyskania znajdują się w przekazanych dokumentach.</t>
  </si>
  <si>
    <t>Koszty pracy pracowników obejmują wynagrodzenie pracowników zdefiniowane wyżej oraz narzuty (ZUS pracodawcy, składki na Pracowniczy Program Emerytalny, ubezpieczenie medyczne dla pracownika, zniżka na energię elektryczną, bony z funduszu świadczeń socjalnych oraz część składek ZFŚS).</t>
  </si>
  <si>
    <t>Pracownicy objęci Umową Społeczną posiadają gwarancje zatrudnienia do 31.07.2017 r.</t>
  </si>
  <si>
    <t xml:space="preserve">Pracownicy są objęci działaniem związków zawodowych. Związki zawodowe działające w  Energa-Operator są sygnatariuszami Umowy Społecznej, która została dołączona do zapytania na wcześniejszym etapie projektu. Po wyłonieniu inwestora będzie on dysponowal wystarczającym czasem do zawiadomienia związków zawodowych o przejęciu pracowników. </t>
  </si>
  <si>
    <t>Założenia co do wzrostu rocznego wynagrodzeń: w latach 2013-2015 wzrost wynagrodzeń co najmniej wskaźnik inflacji ogłaszany przez GUS. Brak ustaleń ze stroną społeczną co do wzrostu wynagrodzeń po 2015 roku.</t>
  </si>
  <si>
    <t>Brak pracowników FM do przejęcia w trybie art. 23(1) kp w przypadku Centrali na dzień dzisiejszy.</t>
  </si>
  <si>
    <t>Dodatkowe informacje w zakresie wymienionego niżej wykazu pracowników FM:</t>
  </si>
  <si>
    <t>- żaden pracownik nie jest zwolniony ze świadczenia pracy</t>
  </si>
  <si>
    <t>- żaden pracownik nie jest w okresie wypowiedzenia</t>
  </si>
  <si>
    <t>- żaden pracownik nie posiada innych okresów wypowiedzenia niż wynikające z Kodeksu pracy</t>
  </si>
  <si>
    <t>- żaden z pracowników nie posiadaja skróconego czasu pracy (czas przeznaczony na karmienie dziecka).</t>
  </si>
  <si>
    <t>Stan na dzień 08.03.2013 r.</t>
  </si>
  <si>
    <t>Liczba pracowników</t>
  </si>
  <si>
    <t>Liczba pracowników objętych Umową Społeczną</t>
  </si>
  <si>
    <t>Liczba pracowników, którzy do końca 2017 roku nabędą prawa emerytalne</t>
  </si>
  <si>
    <t>Zakres czynności wykonywanych przez pracowników</t>
  </si>
  <si>
    <t>Pracownik biurowy nie wykwalifikowany w FM</t>
  </si>
  <si>
    <t>Opracowywanie planów remontów i nadzór nad remontami, Wymagane prawem przeglądy, Opracowywanie planów remontów i nadzór nad remontami, Obsługa najmu lokali, Administracja nieruchomościami, 
Obsługa pracowników EOP w zakresie: posiłków profilaktycznych, zakupu wody, środków czystości, napojów zgodnie z ZUZP Oddziałowymi i innymi uregulowaniami, odzieży roboczej, okularów korekcyjnych, ekwiwalentu za pranie, środków myjących - dystrybucja zakupów, Rozliczanie i refakturowanie rozmów telefonicznych na podst.otrzymanych faktur z TPSA i bilingów szczegółowych.Tworzenie zleceń sprzed.w SAP w celu refakturowania.Opracowanie zestawień/przekroczeń telco z wskazaniem MPK, Nadzór nad ochroną i bezpieczeństwem obiektów nieenergetycznych w RD, Obsługa procesu nabycia,zbycia,przekazania i likwidacji środków trwałych, Prowadzenie ewidencji środków trwałych, Dokonywanie zakupu materiałów ogólnogospodarczych związanych z bieżącym funkcjonowaniem wydziału i budynków, Potwierdzanie i weryfikowanie faktur za media dotyczących obiektów EOP - obsługa tych dokumentów w SAP i SOD, Monitorowanie stanu technicznego, eksploatacja nieruchomości nieenergetycznych, Tworzenie zleceń sprzedaży z tytułu wynajmu pomieszczeń i obiektów EOP, Udział w tworzeniu budżetu Wydziału Administracji, Kontrola kosztów budżetowych w zakresie zakupów towarów i usług leżących w obszarze
odpowiedzialności Administracji, Rozliczenie użytkowanej powierzchni (obiektu) i mediów na użytkowników / najemców. Tworzenie w syst. SAP zleceń sprzedażowych na podstawie otrzymanych faktur od dostawców mediów, Planowanie potrzeb w zakresie funkcjonowania nieruchomości nieenergetycznych, Zakupy związane z organizacją i utrzymaniem stanowiska pracy, Obsługa najmu lokali nieszkalnych
Prowadzenie ewidencji oraz regulacja stanu prawnego budynków i gruntów, dokonywanie aktualizacji wpisów w księgach wieczystych oraz ewidencji gruntów i budynków, Prowadzenie sprawozdawczości dotyczącej najmów i dzierżaw, wykazu nieruchomości niewykorzystywanych oraz sprzedaży nieruchomości, Uczestnictwo w Komisjach przetargowychdotyczących sprzedaży nieruchomości nieenergetycznych, Przygotowywanie wymaganej dokumentacji związanej ze sprzedażą nieruchomości nieeenergetycznych</t>
  </si>
  <si>
    <t>Drobne konserwacje pomieszczeń (np. naprawa ścian, sufitów, podłóg, drzwi, okien), Drobne naprawy instalacji grzewczej, Drobne naprawy instalacji i urządzeń wod.-kan., Montaż i demontaż elementów informacji zewnętrznej i wewnętrznej oraz drobnego wyposażenia, Naprawa wyposażenia meblowego i ruchomego, Przeglądy i naprawy wentylacji i klimatyzacji, Przeprowadzenie dezynsekcji i deratyzacji / wykładanie trutek i lepów, Transport wyposażenia meblowego / AGD / RTV pomiędzy pomieszczeniami i budynkami, Prace zabezpieczające przy zdarzeniach związanych z gwałtownymi zjawiskami atmosferycznymi, Dostarczenie wyposażenia do specjalistycznego serwisu, Drobne konserwacje pomieszczeń (np. naprawa ścian, sufitów, podłóg, drzwi, okien), Drobne naprawy instalacji i urządzeń elektrycznych, Odśnieżanie, usuwanie śliskości, wywóz śniegu, Sprzątanie na zewnątrz budynków, Usługi ogrodnicze, Czyszczenie i pranie żaluzji i rolet, Mycie okien, Polerowanie i zabezpieczanie podłóg, Pranie mebli tapicerowanych, wykładziny dywanowej, mat wejściowych, Sprzątanie wewnątrz budynków, Mechaniczne doczyszczanie powierzchni, Obsługa poczty, Realizacja zakupów dla potrzeb centrali oddziału, Przewóz pracowników w delegacji</t>
  </si>
  <si>
    <t>Drobne konserwacje pomieszczeń (np. naprawa ścian, sufitów, podłóg, drzwi, okien), Naprawa wyposażenia meblowego i ruchomego, Prace zabezpieczające przy zdarzeniach związanych z gwałtownymi zjawiskami atmosferycznymi, Sprzątanie na zewnątrz budynków, Usługi ogrodnicze, Wywóz odpadów nietypowych, Transport wyposażenia meblowego / AGD / RTV pomiędzy pomieszczeniami i budynkami, Utylizowanie zbędnej dokumentacji papierowej</t>
  </si>
  <si>
    <t>Pracownik biurowy wykwalifikowany i niewykwalifikowany w FM</t>
  </si>
  <si>
    <t>Drobne konserwacje pomieszczeń (np. naprawa ścian, sufitów, podłóg, drzwi, okien), Obsługa centrali telefonicznej, Obsługa dokumentów związanych z nabyciem, przekazaniem, likwidacją środków trwałych i niskocennych z zakresu nieruchomości oraz wyposażenia pracownika, Obsługa pracowników w zakresie zakupów np. wody, środków czystości itp., Opracowanie zestawień/przekroczeń telefonicznych ze wskazaniem MPK, Zadania ogólnobiurowe - obsługa korespondencji, Zapewnienie obsługi administracyjnej: np. obsługa pracowników w zakresie dotyczącym stanowiska pracy, Opracowywanie planu kosztów, przychodów i inwestycji dla obszaru związanego z zarzadzaniem nieruchomościami oraz administracją, Obsługa floty pojazdów, Obsługa centrali telefonicznej, Obsługa najmu lokali, Administracja nieruchomościami</t>
  </si>
  <si>
    <t>Drobne konserwacje pomieszczeń (np. naprawa ścian, sufitów, podłóg, drzwi, okien), Odśnieżanie, usuwanie śliskości, wywóz śniegu, Pracownik oddelegowany do Wydziału Dokumentacji Energetycznej
Sprzątanie na zewnątrz budynków, Transport wyposażenia meblowego / AGD / RTV pomiędzy pomieszczeniami i budynkami, Prace zabezpieczające przy zdarzeniach związanych z gwałtownymi zjawiskami atmosferycznymi, Drobne konserwacje pomieszczeń (np. naprawa ścian, sufitów, podłóg, drzwi, okien), Drobne naprawy instalacji grzewczej, Drobne naprawy instalacji i urządzeń elektrycznych, Drobne naprawy instalacji i urządzeń wod.-kan., Montaż i demontaż elementów informacji zewnętrznej i wewnętrznej oraz drobnego wyposażenia, Naprawa wyposażenia meblowego i ruchomego, Usługi ogrodnicze, Sprzątanie wewnątrz budynków, Obsługa ksero</t>
  </si>
  <si>
    <t>Wykaz nieruchomości</t>
  </si>
  <si>
    <t>Jednostka biznesowa</t>
  </si>
  <si>
    <t>Przynależność organizacyjna</t>
  </si>
  <si>
    <t>Nazwa rejonu</t>
  </si>
  <si>
    <t>Zastosowanie budynku</t>
  </si>
  <si>
    <t>Miasto</t>
  </si>
  <si>
    <t>Kod pocztowy</t>
  </si>
  <si>
    <t>Ulica i numer</t>
  </si>
  <si>
    <t>Liczba kondygnacji w budynku</t>
  </si>
  <si>
    <t>Liczba pomieszczeń w budynku ogółem</t>
  </si>
  <si>
    <t>Powierzchnia całkowita budynku (budowli wraz z korytarzami, klatkami schodowymi etc.)</t>
  </si>
  <si>
    <t>Powierzchnia - teren zewnętrzny utwardzony</t>
  </si>
  <si>
    <t>Powierzchnia - teren zewnętrzny zielony</t>
  </si>
  <si>
    <t>Ilość pomieszczeń biurowych</t>
  </si>
  <si>
    <t>Powierzchnia pomieszczeń biurowych</t>
  </si>
  <si>
    <t>Ilość pomieszczeń higieniczno-sanitarnych</t>
  </si>
  <si>
    <t>Powierzchnia pomieszczeń higieniczno-sanitarnych</t>
  </si>
  <si>
    <t>Ilość pomieszczeń kuchennych i socjalnych</t>
  </si>
  <si>
    <t>Powierzchnia pomieszczeń kuchennych i socjalnych</t>
  </si>
  <si>
    <t xml:space="preserve">Powierzchnia magazynów  </t>
  </si>
  <si>
    <t xml:space="preserve">Piwnice, pomieszczenia techniczne </t>
  </si>
  <si>
    <t>Korytarze / ciągi piesze / klatki schodowe</t>
  </si>
  <si>
    <t>Okna - nie wymagające mycia ze sprzętem alpinistycznym</t>
  </si>
  <si>
    <t>Okna - wymagające mycia ze sprzętem alpinistycznym</t>
  </si>
  <si>
    <t>Instalacja wodno-kanalizacyjna</t>
  </si>
  <si>
    <t>Instalacja grzewcza</t>
  </si>
  <si>
    <t>Wentylacja</t>
  </si>
  <si>
    <t>Klimatyzacja</t>
  </si>
  <si>
    <t>BMS</t>
  </si>
  <si>
    <t>System dozoru TV / CCTV</t>
  </si>
  <si>
    <t>Mechaniczna kontrola dostępu</t>
  </si>
  <si>
    <t>Agregaty do zasilania awaryjnego budynków</t>
  </si>
  <si>
    <t>Dźwigi i dźwignice</t>
  </si>
  <si>
    <t>Gaśnice/hydranty</t>
  </si>
  <si>
    <t>System monitoringu przeciwpożarowego</t>
  </si>
  <si>
    <t>Dedykowana osoba do drobnych bieżących konserwacji</t>
  </si>
  <si>
    <t>Czy budynek wymaga ochrony fizycznej?</t>
  </si>
  <si>
    <t>Czy w budynku znajduje się recepcja?</t>
  </si>
  <si>
    <t>Liczba kominów</t>
  </si>
  <si>
    <t>Liczba najemców</t>
  </si>
  <si>
    <t>Powierzchnia wynajmowana</t>
  </si>
  <si>
    <t>Centrala oddziału</t>
  </si>
  <si>
    <t>Budynek biurowy</t>
  </si>
  <si>
    <t>80-557</t>
  </si>
  <si>
    <t>ul. Marynarki Polskiej 130</t>
  </si>
  <si>
    <t>tak</t>
  </si>
  <si>
    <t>nie</t>
  </si>
  <si>
    <t>Budynek biurowo-magazynowy</t>
  </si>
  <si>
    <t>80-870</t>
  </si>
  <si>
    <t>Reja 25</t>
  </si>
  <si>
    <t>Budynek biurowo-warsztatowy</t>
  </si>
  <si>
    <t>Garaż</t>
  </si>
  <si>
    <t>Warsztat</t>
  </si>
  <si>
    <t>Magazyn</t>
  </si>
  <si>
    <t>ul. M. Reja 23</t>
  </si>
  <si>
    <t>80-312</t>
  </si>
  <si>
    <t>ul. Wita Stwosza 19</t>
  </si>
  <si>
    <t xml:space="preserve">brak danych </t>
  </si>
  <si>
    <t>80-867</t>
  </si>
  <si>
    <t>ul. Swojska 9</t>
  </si>
  <si>
    <t>Mieszkanie</t>
  </si>
  <si>
    <t>ul. Swojska 7a</t>
  </si>
  <si>
    <t>80-701</t>
  </si>
  <si>
    <t>ul. Ku Ujściu 35</t>
  </si>
  <si>
    <t>ul. Ku Ujściu 35a</t>
  </si>
  <si>
    <t>Łapino</t>
  </si>
  <si>
    <t>83-050</t>
  </si>
  <si>
    <t>ul. Zagłoby 7</t>
  </si>
  <si>
    <t>Zwartówko</t>
  </si>
  <si>
    <t>84-210</t>
  </si>
  <si>
    <t>Zwartówko 16</t>
  </si>
  <si>
    <t>Kościerzyna</t>
  </si>
  <si>
    <t>83-400</t>
  </si>
  <si>
    <t>ul. Dworcowa 23</t>
  </si>
  <si>
    <t>Sopot</t>
  </si>
  <si>
    <t>81-877</t>
  </si>
  <si>
    <t>ul. Smolna 8</t>
  </si>
  <si>
    <t>Leśniewo</t>
  </si>
  <si>
    <t>80-726</t>
  </si>
  <si>
    <t>Zawodzie 87</t>
  </si>
  <si>
    <t>Zawodzie 87/1</t>
  </si>
  <si>
    <t>Gdynia</t>
  </si>
  <si>
    <t>81-357</t>
  </si>
  <si>
    <t>3-Maja 14a/6</t>
  </si>
  <si>
    <t>3-Maja14a/6a</t>
  </si>
  <si>
    <t>80-407</t>
  </si>
  <si>
    <t>ul. Sochaczewska 1/b 7</t>
  </si>
  <si>
    <t>89-846</t>
  </si>
  <si>
    <t>ul. Na Piaskach 6/9</t>
  </si>
  <si>
    <t>Reda</t>
  </si>
  <si>
    <t>84-240</t>
  </si>
  <si>
    <t>ul. Poniatowskiego 31</t>
  </si>
  <si>
    <t>80-205</t>
  </si>
  <si>
    <t>ul. Trubadurów 34</t>
  </si>
  <si>
    <t>garaż</t>
  </si>
  <si>
    <t>80-395</t>
  </si>
  <si>
    <t>ul. Olsztyńska</t>
  </si>
  <si>
    <t>ul. 3-go Maja</t>
  </si>
  <si>
    <t>80-333</t>
  </si>
  <si>
    <t>ul. Pomorska</t>
  </si>
  <si>
    <t>80-218</t>
  </si>
  <si>
    <t>ul. Towarowa 38</t>
  </si>
  <si>
    <t>Inne (proszę opisać w komentarzach)</t>
  </si>
  <si>
    <t>Gdansk</t>
  </si>
  <si>
    <t>Rejon</t>
  </si>
  <si>
    <t>81-225</t>
  </si>
  <si>
    <t>ul. Morska 118C</t>
  </si>
  <si>
    <t>około 70</t>
  </si>
  <si>
    <t>około 30</t>
  </si>
  <si>
    <t>około 10</t>
  </si>
  <si>
    <t>Tczew</t>
  </si>
  <si>
    <t>83-110</t>
  </si>
  <si>
    <t>ul. Nowa 5</t>
  </si>
  <si>
    <t>ul.Nowa5</t>
  </si>
  <si>
    <t>ul.Jagiellońska 53 b</t>
  </si>
  <si>
    <t>ul.Jagiellońska 53 a</t>
  </si>
  <si>
    <t>Posterunek energetyczny</t>
  </si>
  <si>
    <t>Kolbudy</t>
  </si>
  <si>
    <t>ul.Wybickiego 30</t>
  </si>
  <si>
    <t>Cedry Małe</t>
  </si>
  <si>
    <t>83-020</t>
  </si>
  <si>
    <t>Biurowo-warsztatowy</t>
  </si>
  <si>
    <t>Biurowy</t>
  </si>
  <si>
    <t>ul. Wybickiego 30</t>
  </si>
  <si>
    <t>Starogard Gd.</t>
  </si>
  <si>
    <t>Starogard Gdański</t>
  </si>
  <si>
    <t>83-200</t>
  </si>
  <si>
    <t>ul. Pelplińska 24</t>
  </si>
  <si>
    <t>Budynek biurowo-garażowy</t>
  </si>
  <si>
    <t>Posterunek Energetyczny</t>
  </si>
  <si>
    <t>Gniew</t>
  </si>
  <si>
    <t>83-140</t>
  </si>
  <si>
    <t>ul.Czyżewskiego 25 A</t>
  </si>
  <si>
    <t>Zblewo</t>
  </si>
  <si>
    <t>83-210</t>
  </si>
  <si>
    <t>ul. Północna 3</t>
  </si>
  <si>
    <t>Stara Kiszewa</t>
  </si>
  <si>
    <t>83-430</t>
  </si>
  <si>
    <t>ul. Ogrodowa 5</t>
  </si>
  <si>
    <t>Pelplin</t>
  </si>
  <si>
    <t>83-130</t>
  </si>
  <si>
    <t>ul. Kościuszki 25 A</t>
  </si>
  <si>
    <t>nd</t>
  </si>
  <si>
    <t>Skórcz</t>
  </si>
  <si>
    <t>83-220</t>
  </si>
  <si>
    <t>ul. Pomorska 17</t>
  </si>
  <si>
    <t>ul.Pomorska 17</t>
  </si>
  <si>
    <t>ul.Ogrodowa 5</t>
  </si>
  <si>
    <t>ul.Kościuszki 25 A</t>
  </si>
  <si>
    <t>ul.Północna 3</t>
  </si>
  <si>
    <t>Wejherowo</t>
  </si>
  <si>
    <t>84-200</t>
  </si>
  <si>
    <t>ul. Przemysłowa 18</t>
  </si>
  <si>
    <t>Puck</t>
  </si>
  <si>
    <t>84-100</t>
  </si>
  <si>
    <t>ul.Wejherowska 46</t>
  </si>
  <si>
    <t>Jurata</t>
  </si>
  <si>
    <t>84-140</t>
  </si>
  <si>
    <t>ul. Wojska Polskiego 21</t>
  </si>
  <si>
    <t>84-212</t>
  </si>
  <si>
    <t>Zwartówko 16a</t>
  </si>
  <si>
    <t>Kartuzy</t>
  </si>
  <si>
    <t>83-300</t>
  </si>
  <si>
    <t>ul. 3 Maja 9</t>
  </si>
  <si>
    <t>ul. 3 Maja 4</t>
  </si>
  <si>
    <t>Robert Piotrowicz</t>
  </si>
  <si>
    <t>r.piotrowicz@dozorbud.pl</t>
  </si>
  <si>
    <t>US01.5</t>
  </si>
  <si>
    <t>US01.3</t>
  </si>
  <si>
    <t>US01.1</t>
  </si>
  <si>
    <t>Oddział: Toruń</t>
  </si>
  <si>
    <t>Oddział: Płock</t>
  </si>
  <si>
    <t>Oddział: Olsztyn</t>
  </si>
  <si>
    <t>Oddział: Koszalin</t>
  </si>
  <si>
    <t xml:space="preserve">Sprzątanie wewnątrz budynków (5 razy w tygodniu) </t>
  </si>
  <si>
    <t xml:space="preserve">Sprzątanie wewnątrz budynków (3 razy w tygodniu) </t>
  </si>
  <si>
    <t xml:space="preserve">Sprzątanie wewnątrz budynków (1 raz w tygodniu) </t>
  </si>
  <si>
    <t xml:space="preserve">Uwaga: wycena powinna zawierać wszystkie narzędzia i materiały eksploatacyjne wymienione w Kartach Usług w pozycji "Materiały i narzędzia zapewniane przez Wykonawcę wliczone w cenę usługi"
Pozostałe materiały będą rozliczane na bazie faktur VAT (elektroniczna WZ) i nie powinny być wliczone w ceny poszczególnych usług
</t>
  </si>
  <si>
    <t>Załącznik nr 6 do Umowy …........................</t>
  </si>
  <si>
    <t xml:space="preserve">UD16 </t>
  </si>
  <si>
    <t>Wywóz odpadów zielonych</t>
  </si>
  <si>
    <t>Wywóz liści, gałęzi, trawy itp.</t>
  </si>
  <si>
    <t>Oddział: Kalisz</t>
  </si>
  <si>
    <t>Oddział: Gdańsk</t>
  </si>
  <si>
    <t>Oddział: Centrala</t>
  </si>
  <si>
    <t>Oddział: Poligon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</si>
</sst>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#,##0\ &quot;zł&quot;"/>
    <numFmt numFmtId="165" formatCode="#,##0_ ;[Red]\-#,##0\ "/>
    <numFmt numFmtId="166" formatCode="0_ ;[Red]\-0\ "/>
    <numFmt numFmtId="167" formatCode="#,##0.0000\ &quot;zł&quot;"/>
  </numFmts>
  <fonts count="3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0"/>
      <color theme="0"/>
      <name val="Arial Narrow"/>
      <family val="2"/>
      <charset val="238"/>
    </font>
    <font>
      <sz val="8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 tint="-0.14999847407452621"/>
      <name val="Arial Narrow"/>
      <family val="2"/>
      <charset val="238"/>
    </font>
    <font>
      <sz val="11"/>
      <color theme="0" tint="-0.1499984740745262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u/>
      <sz val="13.2"/>
      <color theme="10"/>
      <name val="Calibri"/>
      <family val="2"/>
      <charset val="238"/>
    </font>
    <font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1"/>
      <name val="Arial Narrow"/>
      <family val="2"/>
      <charset val="238"/>
    </font>
    <font>
      <sz val="10"/>
      <name val="Arial"/>
      <family val="2"/>
      <charset val="238"/>
    </font>
    <font>
      <sz val="11"/>
      <color rgb="FFFF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49002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1">
    <xf numFmtId="0" fontId="0" fillId="0" borderId="0" xfId="0"/>
    <xf numFmtId="0" fontId="4" fillId="3" borderId="0" xfId="4" applyFont="1" applyFill="1" applyAlignment="1">
      <alignment horizontal="center" vertical="center" wrapText="1"/>
    </xf>
    <xf numFmtId="0" fontId="4" fillId="3" borderId="0" xfId="4" applyFont="1" applyFill="1" applyAlignment="1">
      <alignment vertical="center" wrapText="1"/>
    </xf>
    <xf numFmtId="0" fontId="5" fillId="3" borderId="0" xfId="0" applyFont="1" applyFill="1"/>
    <xf numFmtId="0" fontId="5" fillId="0" borderId="0" xfId="0" applyFont="1"/>
    <xf numFmtId="38" fontId="6" fillId="2" borderId="0" xfId="0" applyNumberFormat="1" applyFont="1" applyFill="1" applyAlignment="1">
      <alignment horizontal="center" vertical="center" wrapText="1"/>
    </xf>
    <xf numFmtId="38" fontId="6" fillId="2" borderId="0" xfId="0" applyNumberFormat="1" applyFont="1" applyFill="1" applyAlignment="1">
      <alignment vertical="center" wrapText="1"/>
    </xf>
    <xf numFmtId="0" fontId="4" fillId="3" borderId="0" xfId="4" applyFont="1" applyFill="1" applyAlignment="1">
      <alignment horizontal="center" vertical="center"/>
    </xf>
    <xf numFmtId="0" fontId="7" fillId="4" borderId="1" xfId="4" applyFont="1" applyFill="1" applyBorder="1" applyAlignment="1">
      <alignment horizontal="left" vertical="center"/>
    </xf>
    <xf numFmtId="0" fontId="7" fillId="4" borderId="2" xfId="4" applyFont="1" applyFill="1" applyBorder="1" applyAlignment="1">
      <alignment horizontal="center" vertical="center"/>
    </xf>
    <xf numFmtId="0" fontId="7" fillId="4" borderId="2" xfId="4" applyFont="1" applyFill="1" applyBorder="1" applyAlignment="1">
      <alignment vertical="center"/>
    </xf>
    <xf numFmtId="0" fontId="7" fillId="4" borderId="3" xfId="4" applyFont="1" applyFill="1" applyBorder="1" applyAlignment="1">
      <alignment vertical="center"/>
    </xf>
    <xf numFmtId="0" fontId="9" fillId="3" borderId="0" xfId="4" applyFont="1" applyFill="1" applyAlignment="1">
      <alignment vertical="center" wrapText="1"/>
    </xf>
    <xf numFmtId="0" fontId="5" fillId="3" borderId="0" xfId="0" applyFont="1" applyFill="1" applyAlignment="1">
      <alignment horizontal="center"/>
    </xf>
    <xf numFmtId="38" fontId="6" fillId="2" borderId="8" xfId="0" applyNumberFormat="1" applyFont="1" applyFill="1" applyBorder="1" applyAlignment="1">
      <alignment horizontal="center" vertical="center" wrapText="1"/>
    </xf>
    <xf numFmtId="38" fontId="11" fillId="2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11" xfId="4" applyFont="1" applyFill="1" applyBorder="1" applyAlignment="1">
      <alignment vertical="center" wrapText="1"/>
    </xf>
    <xf numFmtId="38" fontId="6" fillId="2" borderId="12" xfId="0" applyNumberFormat="1" applyFont="1" applyFill="1" applyBorder="1" applyAlignment="1">
      <alignment vertical="center" wrapText="1"/>
    </xf>
    <xf numFmtId="38" fontId="6" fillId="2" borderId="13" xfId="0" applyNumberFormat="1" applyFont="1" applyFill="1" applyBorder="1" applyAlignment="1">
      <alignment vertical="center" wrapText="1"/>
    </xf>
    <xf numFmtId="38" fontId="6" fillId="3" borderId="0" xfId="0" applyNumberFormat="1" applyFont="1" applyFill="1" applyAlignment="1">
      <alignment vertical="center" wrapText="1"/>
    </xf>
    <xf numFmtId="0" fontId="4" fillId="3" borderId="14" xfId="4" applyFont="1" applyFill="1" applyBorder="1" applyAlignment="1">
      <alignment vertical="center" wrapText="1"/>
    </xf>
    <xf numFmtId="38" fontId="6" fillId="2" borderId="15" xfId="0" applyNumberFormat="1" applyFont="1" applyFill="1" applyBorder="1" applyAlignment="1">
      <alignment vertical="center" wrapText="1"/>
    </xf>
    <xf numFmtId="0" fontId="4" fillId="3" borderId="14" xfId="4" applyFont="1" applyFill="1" applyBorder="1" applyAlignment="1">
      <alignment vertical="center"/>
    </xf>
    <xf numFmtId="0" fontId="7" fillId="4" borderId="1" xfId="4" applyFont="1" applyFill="1" applyBorder="1" applyAlignment="1">
      <alignment vertical="center"/>
    </xf>
    <xf numFmtId="0" fontId="7" fillId="3" borderId="0" xfId="4" applyFont="1" applyFill="1" applyAlignment="1">
      <alignment vertical="center"/>
    </xf>
    <xf numFmtId="0" fontId="3" fillId="3" borderId="0" xfId="4" applyFill="1" applyAlignment="1">
      <alignment vertical="center"/>
    </xf>
    <xf numFmtId="0" fontId="9" fillId="3" borderId="0" xfId="4" applyFont="1" applyFill="1" applyAlignment="1">
      <alignment vertical="center"/>
    </xf>
    <xf numFmtId="0" fontId="3" fillId="3" borderId="0" xfId="4" applyFill="1"/>
    <xf numFmtId="0" fontId="4" fillId="3" borderId="0" xfId="4" applyFont="1" applyFill="1" applyAlignment="1">
      <alignment vertical="center"/>
    </xf>
    <xf numFmtId="0" fontId="14" fillId="3" borderId="14" xfId="4" applyFont="1" applyFill="1" applyBorder="1" applyAlignment="1">
      <alignment vertical="center"/>
    </xf>
    <xf numFmtId="0" fontId="14" fillId="3" borderId="0" xfId="4" applyFont="1" applyFill="1" applyAlignment="1">
      <alignment horizontal="left" vertical="center" wrapText="1"/>
    </xf>
    <xf numFmtId="0" fontId="14" fillId="3" borderId="15" xfId="4" applyFont="1" applyFill="1" applyBorder="1" applyAlignment="1">
      <alignment vertical="center"/>
    </xf>
    <xf numFmtId="0" fontId="16" fillId="3" borderId="14" xfId="4" applyFont="1" applyFill="1" applyBorder="1" applyAlignment="1">
      <alignment vertical="center"/>
    </xf>
    <xf numFmtId="0" fontId="16" fillId="3" borderId="0" xfId="4" applyFont="1" applyFill="1" applyAlignment="1">
      <alignment vertical="center"/>
    </xf>
    <xf numFmtId="0" fontId="16" fillId="3" borderId="15" xfId="4" applyFont="1" applyFill="1" applyBorder="1" applyAlignment="1">
      <alignment vertical="center"/>
    </xf>
    <xf numFmtId="0" fontId="17" fillId="3" borderId="14" xfId="4" applyFont="1" applyFill="1" applyBorder="1" applyAlignment="1">
      <alignment vertical="center"/>
    </xf>
    <xf numFmtId="0" fontId="4" fillId="6" borderId="8" xfId="4" applyFont="1" applyFill="1" applyBorder="1" applyAlignment="1">
      <alignment horizontal="left" vertical="center" wrapText="1"/>
    </xf>
    <xf numFmtId="0" fontId="14" fillId="3" borderId="0" xfId="4" applyFont="1" applyFill="1" applyAlignment="1">
      <alignment vertical="center"/>
    </xf>
    <xf numFmtId="0" fontId="4" fillId="3" borderId="14" xfId="4" applyFont="1" applyFill="1" applyBorder="1"/>
    <xf numFmtId="0" fontId="14" fillId="3" borderId="8" xfId="4" applyFont="1" applyFill="1" applyBorder="1" applyAlignment="1">
      <alignment vertical="center"/>
    </xf>
    <xf numFmtId="0" fontId="14" fillId="7" borderId="8" xfId="4" applyFont="1" applyFill="1" applyBorder="1" applyAlignment="1">
      <alignment horizontal="left" vertical="center" wrapText="1"/>
    </xf>
    <xf numFmtId="0" fontId="4" fillId="3" borderId="0" xfId="4" applyFont="1" applyFill="1"/>
    <xf numFmtId="0" fontId="14" fillId="2" borderId="9" xfId="4" applyFont="1" applyFill="1" applyBorder="1" applyAlignment="1">
      <alignment vertical="center"/>
    </xf>
    <xf numFmtId="0" fontId="14" fillId="3" borderId="14" xfId="4" applyFont="1" applyFill="1" applyBorder="1" applyAlignment="1">
      <alignment horizontal="left" vertical="center" wrapText="1"/>
    </xf>
    <xf numFmtId="0" fontId="14" fillId="3" borderId="0" xfId="4" applyFont="1" applyFill="1" applyAlignment="1">
      <alignment horizontal="center" vertical="center" wrapText="1"/>
    </xf>
    <xf numFmtId="0" fontId="14" fillId="3" borderId="1" xfId="4" applyFont="1" applyFill="1" applyBorder="1" applyAlignment="1">
      <alignment horizontal="left" vertical="center" wrapText="1"/>
    </xf>
    <xf numFmtId="0" fontId="14" fillId="3" borderId="2" xfId="4" applyFont="1" applyFill="1" applyBorder="1" applyAlignment="1">
      <alignment horizontal="center" vertical="center" wrapText="1"/>
    </xf>
    <xf numFmtId="0" fontId="14" fillId="3" borderId="3" xfId="4" applyFont="1" applyFill="1" applyBorder="1" applyAlignment="1">
      <alignment vertical="center"/>
    </xf>
    <xf numFmtId="0" fontId="7" fillId="3" borderId="11" xfId="4" applyFont="1" applyFill="1" applyBorder="1" applyAlignment="1">
      <alignment vertical="center"/>
    </xf>
    <xf numFmtId="0" fontId="12" fillId="3" borderId="12" xfId="4" applyFont="1" applyFill="1" applyBorder="1" applyAlignment="1">
      <alignment vertical="center"/>
    </xf>
    <xf numFmtId="0" fontId="12" fillId="3" borderId="13" xfId="4" applyFont="1" applyFill="1" applyBorder="1" applyAlignment="1">
      <alignment vertical="center"/>
    </xf>
    <xf numFmtId="0" fontId="18" fillId="3" borderId="14" xfId="4" quotePrefix="1" applyFont="1" applyFill="1" applyBorder="1" applyAlignment="1">
      <alignment vertical="center"/>
    </xf>
    <xf numFmtId="0" fontId="12" fillId="3" borderId="0" xfId="4" applyFont="1" applyFill="1" applyAlignment="1">
      <alignment vertical="center"/>
    </xf>
    <xf numFmtId="0" fontId="12" fillId="3" borderId="15" xfId="4" applyFont="1" applyFill="1" applyBorder="1" applyAlignment="1">
      <alignment vertical="center"/>
    </xf>
    <xf numFmtId="0" fontId="18" fillId="3" borderId="14" xfId="4" quotePrefix="1" applyFont="1" applyFill="1" applyBorder="1"/>
    <xf numFmtId="0" fontId="14" fillId="3" borderId="14" xfId="4" quotePrefix="1" applyFont="1" applyFill="1" applyBorder="1" applyAlignment="1">
      <alignment horizontal="left" vertical="center"/>
    </xf>
    <xf numFmtId="0" fontId="14" fillId="3" borderId="0" xfId="4" quotePrefix="1" applyFont="1" applyFill="1" applyAlignment="1">
      <alignment horizontal="left" vertical="center" wrapText="1"/>
    </xf>
    <xf numFmtId="0" fontId="14" fillId="3" borderId="15" xfId="4" quotePrefix="1" applyFont="1" applyFill="1" applyBorder="1" applyAlignment="1">
      <alignment horizontal="left" vertical="center" wrapText="1"/>
    </xf>
    <xf numFmtId="0" fontId="19" fillId="3" borderId="0" xfId="4" applyFont="1" applyFill="1" applyAlignment="1">
      <alignment vertical="center" wrapText="1"/>
    </xf>
    <xf numFmtId="0" fontId="19" fillId="3" borderId="0" xfId="4" applyFont="1" applyFill="1" applyAlignment="1">
      <alignment horizontal="center" vertical="center" wrapText="1"/>
    </xf>
    <xf numFmtId="0" fontId="20" fillId="3" borderId="0" xfId="0" applyFont="1" applyFill="1"/>
    <xf numFmtId="0" fontId="4" fillId="0" borderId="0" xfId="0" applyFont="1"/>
    <xf numFmtId="0" fontId="21" fillId="0" borderId="0" xfId="0" applyFont="1"/>
    <xf numFmtId="0" fontId="3" fillId="0" borderId="0" xfId="0" applyFont="1"/>
    <xf numFmtId="0" fontId="16" fillId="0" borderId="0" xfId="0" applyFont="1"/>
    <xf numFmtId="0" fontId="22" fillId="0" borderId="0" xfId="0" applyFont="1"/>
    <xf numFmtId="0" fontId="6" fillId="2" borderId="4" xfId="4" applyFont="1" applyFill="1" applyBorder="1" applyAlignment="1">
      <alignment horizontal="center" vertical="center"/>
    </xf>
    <xf numFmtId="0" fontId="6" fillId="2" borderId="11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 wrapText="1"/>
    </xf>
    <xf numFmtId="0" fontId="16" fillId="7" borderId="8" xfId="4" applyFont="1" applyFill="1" applyBorder="1" applyAlignment="1">
      <alignment horizontal="center" vertical="center"/>
    </xf>
    <xf numFmtId="42" fontId="21" fillId="3" borderId="8" xfId="4" applyNumberFormat="1" applyFont="1" applyFill="1" applyBorder="1" applyAlignment="1">
      <alignment horizontal="center" vertical="center" wrapText="1"/>
    </xf>
    <xf numFmtId="0" fontId="16" fillId="9" borderId="8" xfId="4" applyFont="1" applyFill="1" applyBorder="1" applyAlignment="1">
      <alignment horizontal="center" vertical="center"/>
    </xf>
    <xf numFmtId="42" fontId="22" fillId="9" borderId="8" xfId="4" applyNumberFormat="1" applyFont="1" applyFill="1" applyBorder="1" applyAlignment="1">
      <alignment horizontal="center" vertical="center" wrapText="1"/>
    </xf>
    <xf numFmtId="0" fontId="16" fillId="7" borderId="4" xfId="4" applyFont="1" applyFill="1" applyBorder="1" applyAlignment="1">
      <alignment vertical="center"/>
    </xf>
    <xf numFmtId="0" fontId="16" fillId="7" borderId="5" xfId="4" applyFont="1" applyFill="1" applyBorder="1" applyAlignment="1">
      <alignment vertical="center"/>
    </xf>
    <xf numFmtId="0" fontId="16" fillId="7" borderId="6" xfId="4" applyFont="1" applyFill="1" applyBorder="1" applyAlignment="1">
      <alignment vertical="center"/>
    </xf>
    <xf numFmtId="0" fontId="16" fillId="7" borderId="4" xfId="4" applyFont="1" applyFill="1" applyBorder="1" applyAlignment="1">
      <alignment horizontal="left" vertical="center"/>
    </xf>
    <xf numFmtId="0" fontId="16" fillId="7" borderId="5" xfId="4" applyFont="1" applyFill="1" applyBorder="1" applyAlignment="1">
      <alignment horizontal="left" vertical="center"/>
    </xf>
    <xf numFmtId="0" fontId="16" fillId="7" borderId="6" xfId="4" applyFont="1" applyFill="1" applyBorder="1" applyAlignment="1">
      <alignment horizontal="left" vertical="center"/>
    </xf>
    <xf numFmtId="42" fontId="5" fillId="0" borderId="0" xfId="0" applyNumberFormat="1" applyFont="1"/>
    <xf numFmtId="0" fontId="7" fillId="3" borderId="0" xfId="4" applyFont="1" applyFill="1" applyAlignment="1">
      <alignment horizontal="center" vertical="center"/>
    </xf>
    <xf numFmtId="0" fontId="6" fillId="2" borderId="4" xfId="4" applyFont="1" applyFill="1" applyBorder="1" applyAlignment="1">
      <alignment vertical="center"/>
    </xf>
    <xf numFmtId="0" fontId="23" fillId="2" borderId="6" xfId="4" applyFont="1" applyFill="1" applyBorder="1" applyAlignment="1">
      <alignment vertical="center"/>
    </xf>
    <xf numFmtId="0" fontId="24" fillId="7" borderId="8" xfId="4" applyFont="1" applyFill="1" applyBorder="1" applyAlignment="1">
      <alignment vertical="center"/>
    </xf>
    <xf numFmtId="0" fontId="3" fillId="6" borderId="8" xfId="4" applyFill="1" applyBorder="1" applyAlignment="1" applyProtection="1">
      <alignment horizontal="left" vertical="center" wrapText="1"/>
      <protection locked="0"/>
    </xf>
    <xf numFmtId="0" fontId="3" fillId="6" borderId="8" xfId="4" applyFill="1" applyBorder="1" applyAlignment="1" applyProtection="1">
      <alignment horizontal="left" vertical="top" wrapText="1"/>
      <protection locked="0"/>
    </xf>
    <xf numFmtId="3" fontId="3" fillId="6" borderId="8" xfId="4" applyNumberFormat="1" applyFill="1" applyBorder="1" applyAlignment="1" applyProtection="1">
      <alignment horizontal="left" vertical="center" wrapText="1"/>
      <protection locked="0"/>
    </xf>
    <xf numFmtId="0" fontId="7" fillId="4" borderId="5" xfId="4" applyFont="1" applyFill="1" applyBorder="1" applyAlignment="1">
      <alignment vertical="center"/>
    </xf>
    <xf numFmtId="0" fontId="7" fillId="5" borderId="4" xfId="4" applyFont="1" applyFill="1" applyBorder="1" applyAlignment="1">
      <alignment vertical="center" wrapText="1"/>
    </xf>
    <xf numFmtId="0" fontId="7" fillId="5" borderId="5" xfId="4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3" fillId="3" borderId="0" xfId="4" applyFill="1" applyAlignment="1">
      <alignment vertical="center" wrapText="1"/>
    </xf>
    <xf numFmtId="44" fontId="3" fillId="6" borderId="8" xfId="4" applyNumberFormat="1" applyFill="1" applyBorder="1" applyAlignment="1" applyProtection="1">
      <alignment vertical="center" wrapText="1"/>
      <protection locked="0"/>
    </xf>
    <xf numFmtId="44" fontId="3" fillId="6" borderId="7" xfId="4" applyNumberFormat="1" applyFill="1" applyBorder="1" applyAlignment="1" applyProtection="1">
      <alignment vertical="center" wrapText="1"/>
      <protection locked="0"/>
    </xf>
    <xf numFmtId="0" fontId="7" fillId="4" borderId="4" xfId="4" applyFont="1" applyFill="1" applyBorder="1" applyAlignment="1">
      <alignment vertical="center"/>
    </xf>
    <xf numFmtId="0" fontId="8" fillId="3" borderId="0" xfId="4" applyFont="1" applyFill="1" applyAlignment="1">
      <alignment vertical="center"/>
    </xf>
    <xf numFmtId="0" fontId="4" fillId="7" borderId="8" xfId="4" applyFont="1" applyFill="1" applyBorder="1" applyAlignment="1">
      <alignment horizontal="center" vertical="center"/>
    </xf>
    <xf numFmtId="38" fontId="6" fillId="2" borderId="2" xfId="0" applyNumberFormat="1" applyFont="1" applyFill="1" applyBorder="1" applyAlignment="1">
      <alignment vertical="center" wrapText="1"/>
    </xf>
    <xf numFmtId="38" fontId="6" fillId="2" borderId="12" xfId="0" applyNumberFormat="1" applyFont="1" applyFill="1" applyBorder="1" applyAlignment="1">
      <alignment vertical="center"/>
    </xf>
    <xf numFmtId="38" fontId="6" fillId="2" borderId="0" xfId="0" applyNumberFormat="1" applyFont="1" applyFill="1" applyAlignment="1">
      <alignment vertical="center"/>
    </xf>
    <xf numFmtId="0" fontId="4" fillId="3" borderId="1" xfId="4" applyFont="1" applyFill="1" applyBorder="1" applyAlignment="1">
      <alignment vertical="center"/>
    </xf>
    <xf numFmtId="38" fontId="6" fillId="2" borderId="2" xfId="0" applyNumberFormat="1" applyFont="1" applyFill="1" applyBorder="1" applyAlignment="1">
      <alignment vertical="center"/>
    </xf>
    <xf numFmtId="0" fontId="9" fillId="3" borderId="0" xfId="4" applyFont="1" applyFill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/>
    <xf numFmtId="0" fontId="13" fillId="3" borderId="0" xfId="0" applyFont="1" applyFill="1"/>
    <xf numFmtId="0" fontId="27" fillId="3" borderId="0" xfId="0" applyFont="1" applyFill="1" applyAlignment="1">
      <alignment horizontal="left" vertical="top" wrapText="1"/>
    </xf>
    <xf numFmtId="0" fontId="28" fillId="2" borderId="8" xfId="0" applyFont="1" applyFill="1" applyBorder="1" applyAlignment="1">
      <alignment horizontal="center" vertical="center" wrapText="1"/>
    </xf>
    <xf numFmtId="38" fontId="28" fillId="10" borderId="7" xfId="0" applyNumberFormat="1" applyFont="1" applyFill="1" applyBorder="1" applyAlignment="1">
      <alignment horizontal="left" vertical="center" wrapText="1"/>
    </xf>
    <xf numFmtId="10" fontId="29" fillId="6" borderId="8" xfId="4" applyNumberFormat="1" applyFont="1" applyFill="1" applyBorder="1" applyAlignment="1" applyProtection="1">
      <alignment vertical="center" wrapText="1"/>
      <protection locked="0"/>
    </xf>
    <xf numFmtId="38" fontId="28" fillId="10" borderId="8" xfId="0" applyNumberFormat="1" applyFont="1" applyFill="1" applyBorder="1" applyAlignment="1">
      <alignment horizontal="left" vertical="center" wrapText="1"/>
    </xf>
    <xf numFmtId="164" fontId="29" fillId="3" borderId="8" xfId="4" applyNumberFormat="1" applyFont="1" applyFill="1" applyBorder="1" applyAlignment="1">
      <alignment vertical="center" wrapText="1"/>
    </xf>
    <xf numFmtId="164" fontId="30" fillId="7" borderId="8" xfId="4" applyNumberFormat="1" applyFont="1" applyFill="1" applyBorder="1" applyAlignment="1">
      <alignment vertical="center" wrapText="1"/>
    </xf>
    <xf numFmtId="0" fontId="27" fillId="3" borderId="0" xfId="0" applyFont="1" applyFill="1"/>
    <xf numFmtId="38" fontId="28" fillId="2" borderId="7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3" fontId="29" fillId="7" borderId="8" xfId="4" applyNumberFormat="1" applyFont="1" applyFill="1" applyBorder="1" applyAlignment="1">
      <alignment horizontal="center" vertical="center" wrapText="1"/>
    </xf>
    <xf numFmtId="3" fontId="29" fillId="6" borderId="8" xfId="4" applyNumberFormat="1" applyFont="1" applyFill="1" applyBorder="1" applyAlignment="1" applyProtection="1">
      <alignment vertical="center" wrapText="1"/>
      <protection locked="0"/>
    </xf>
    <xf numFmtId="3" fontId="30" fillId="7" borderId="8" xfId="4" applyNumberFormat="1" applyFont="1" applyFill="1" applyBorder="1" applyAlignment="1">
      <alignment horizontal="center" vertical="center" wrapText="1"/>
    </xf>
    <xf numFmtId="3" fontId="30" fillId="7" borderId="8" xfId="4" applyNumberFormat="1" applyFont="1" applyFill="1" applyBorder="1" applyAlignment="1">
      <alignment vertical="center" wrapText="1"/>
    </xf>
    <xf numFmtId="38" fontId="28" fillId="2" borderId="10" xfId="0" applyNumberFormat="1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9" fillId="3" borderId="0" xfId="4" applyFont="1" applyFill="1" applyAlignment="1">
      <alignment horizontal="center" vertical="center" wrapText="1"/>
    </xf>
    <xf numFmtId="0" fontId="4" fillId="3" borderId="0" xfId="4" applyFont="1" applyFill="1" applyAlignment="1">
      <alignment horizontal="left" vertical="top" wrapText="1"/>
    </xf>
    <xf numFmtId="38" fontId="28" fillId="2" borderId="0" xfId="0" applyNumberFormat="1" applyFont="1" applyFill="1" applyAlignment="1">
      <alignment vertical="center" wrapText="1"/>
    </xf>
    <xf numFmtId="38" fontId="6" fillId="2" borderId="0" xfId="0" applyNumberFormat="1" applyFont="1" applyFill="1" applyAlignment="1">
      <alignment horizontal="left" vertical="top" wrapText="1"/>
    </xf>
    <xf numFmtId="0" fontId="31" fillId="4" borderId="5" xfId="4" applyFont="1" applyFill="1" applyBorder="1" applyAlignment="1">
      <alignment vertical="center" wrapText="1"/>
    </xf>
    <xf numFmtId="0" fontId="18" fillId="4" borderId="6" xfId="4" applyFont="1" applyFill="1" applyBorder="1" applyAlignment="1">
      <alignment horizontal="left" vertical="top" wrapText="1"/>
    </xf>
    <xf numFmtId="0" fontId="32" fillId="3" borderId="0" xfId="4" applyFont="1" applyFill="1" applyAlignment="1">
      <alignment vertical="center" wrapText="1"/>
    </xf>
    <xf numFmtId="0" fontId="8" fillId="3" borderId="0" xfId="4" applyFont="1" applyFill="1" applyAlignment="1">
      <alignment horizontal="left" vertical="top" wrapText="1"/>
    </xf>
    <xf numFmtId="0" fontId="29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top" wrapText="1"/>
    </xf>
    <xf numFmtId="0" fontId="5" fillId="0" borderId="0" xfId="0" applyFont="1" applyAlignment="1">
      <alignment wrapText="1"/>
    </xf>
    <xf numFmtId="0" fontId="26" fillId="3" borderId="0" xfId="0" applyFont="1" applyFill="1"/>
    <xf numFmtId="0" fontId="26" fillId="3" borderId="0" xfId="0" applyFont="1" applyFill="1" applyAlignment="1">
      <alignment horizontal="center"/>
    </xf>
    <xf numFmtId="0" fontId="29" fillId="3" borderId="0" xfId="0" applyFont="1" applyFill="1" applyAlignment="1">
      <alignment wrapText="1"/>
    </xf>
    <xf numFmtId="0" fontId="26" fillId="0" borderId="0" xfId="0" quotePrefix="1" applyFont="1" applyAlignment="1">
      <alignment horizontal="left" indent="2"/>
    </xf>
    <xf numFmtId="0" fontId="31" fillId="5" borderId="5" xfId="4" applyFont="1" applyFill="1" applyBorder="1" applyAlignment="1">
      <alignment vertical="center" wrapText="1"/>
    </xf>
    <xf numFmtId="0" fontId="18" fillId="5" borderId="6" xfId="4" applyFont="1" applyFill="1" applyBorder="1" applyAlignment="1">
      <alignment horizontal="left" vertical="top" wrapText="1"/>
    </xf>
    <xf numFmtId="165" fontId="28" fillId="2" borderId="7" xfId="0" applyNumberFormat="1" applyFont="1" applyFill="1" applyBorder="1" applyAlignment="1">
      <alignment horizontal="centerContinuous" vertical="center" wrapText="1"/>
    </xf>
    <xf numFmtId="166" fontId="28" fillId="2" borderId="7" xfId="0" applyNumberFormat="1" applyFont="1" applyFill="1" applyBorder="1" applyAlignment="1">
      <alignment horizontal="center" vertical="center" wrapText="1"/>
    </xf>
    <xf numFmtId="0" fontId="29" fillId="3" borderId="8" xfId="4" applyFont="1" applyFill="1" applyBorder="1" applyAlignment="1">
      <alignment vertical="center" wrapText="1"/>
    </xf>
    <xf numFmtId="0" fontId="34" fillId="3" borderId="8" xfId="4" applyFont="1" applyFill="1" applyBorder="1" applyAlignment="1">
      <alignment horizontal="right" vertical="center" wrapText="1"/>
    </xf>
    <xf numFmtId="0" fontId="4" fillId="3" borderId="8" xfId="4" applyFont="1" applyFill="1" applyBorder="1" applyAlignment="1">
      <alignment horizontal="left" vertical="top" wrapText="1"/>
    </xf>
    <xf numFmtId="0" fontId="34" fillId="3" borderId="8" xfId="4" applyFont="1" applyFill="1" applyBorder="1" applyAlignment="1">
      <alignment vertical="center" wrapText="1"/>
    </xf>
    <xf numFmtId="38" fontId="28" fillId="10" borderId="8" xfId="0" applyNumberFormat="1" applyFont="1" applyFill="1" applyBorder="1" applyAlignment="1">
      <alignment horizontal="right" vertical="center" wrapText="1"/>
    </xf>
    <xf numFmtId="0" fontId="30" fillId="7" borderId="8" xfId="4" applyFont="1" applyFill="1" applyBorder="1" applyAlignment="1">
      <alignment vertical="center" wrapText="1"/>
    </xf>
    <xf numFmtId="0" fontId="4" fillId="3" borderId="8" xfId="4" applyFont="1" applyFill="1" applyBorder="1" applyAlignment="1">
      <alignment horizontal="center" vertical="center" wrapText="1"/>
    </xf>
    <xf numFmtId="164" fontId="5" fillId="3" borderId="0" xfId="0" applyNumberFormat="1" applyFont="1" applyFill="1"/>
    <xf numFmtId="167" fontId="5" fillId="3" borderId="0" xfId="0" applyNumberFormat="1" applyFont="1" applyFill="1" applyAlignment="1">
      <alignment horizontal="center"/>
    </xf>
    <xf numFmtId="0" fontId="5" fillId="3" borderId="0" xfId="0" applyFont="1" applyFill="1" applyProtection="1">
      <protection locked="0"/>
    </xf>
    <xf numFmtId="0" fontId="5" fillId="3" borderId="0" xfId="0" applyFont="1" applyFill="1" applyAlignment="1" applyProtection="1">
      <alignment horizontal="center"/>
      <protection locked="0"/>
    </xf>
    <xf numFmtId="0" fontId="4" fillId="3" borderId="0" xfId="4" applyFont="1" applyFill="1" applyAlignment="1" applyProtection="1">
      <alignment vertical="center" wrapText="1"/>
      <protection locked="0"/>
    </xf>
    <xf numFmtId="38" fontId="6" fillId="2" borderId="0" xfId="0" applyNumberFormat="1" applyFont="1" applyFill="1" applyAlignment="1" applyProtection="1">
      <alignment vertical="center" wrapText="1"/>
      <protection locked="0"/>
    </xf>
    <xf numFmtId="38" fontId="6" fillId="2" borderId="15" xfId="0" applyNumberFormat="1" applyFont="1" applyFill="1" applyBorder="1" applyAlignment="1" applyProtection="1">
      <alignment vertical="center" wrapText="1"/>
      <protection locked="0"/>
    </xf>
    <xf numFmtId="0" fontId="4" fillId="3" borderId="0" xfId="4" applyFont="1" applyFill="1" applyAlignment="1" applyProtection="1">
      <alignment vertical="center"/>
      <protection locked="0"/>
    </xf>
    <xf numFmtId="0" fontId="7" fillId="4" borderId="4" xfId="4" applyFont="1" applyFill="1" applyBorder="1" applyAlignment="1" applyProtection="1">
      <alignment vertical="center"/>
      <protection locked="0"/>
    </xf>
    <xf numFmtId="0" fontId="7" fillId="4" borderId="5" xfId="4" applyFont="1" applyFill="1" applyBorder="1" applyAlignment="1" applyProtection="1">
      <alignment vertical="center"/>
      <protection locked="0"/>
    </xf>
    <xf numFmtId="0" fontId="7" fillId="4" borderId="5" xfId="4" applyFont="1" applyFill="1" applyBorder="1" applyAlignment="1" applyProtection="1">
      <alignment horizontal="center" vertical="center"/>
      <protection locked="0"/>
    </xf>
    <xf numFmtId="0" fontId="7" fillId="4" borderId="2" xfId="4" applyFont="1" applyFill="1" applyBorder="1" applyAlignment="1" applyProtection="1">
      <alignment vertical="center"/>
      <protection locked="0"/>
    </xf>
    <xf numFmtId="0" fontId="7" fillId="4" borderId="3" xfId="4" applyFont="1" applyFill="1" applyBorder="1" applyAlignment="1" applyProtection="1">
      <alignment vertical="center"/>
      <protection locked="0"/>
    </xf>
    <xf numFmtId="0" fontId="4" fillId="3" borderId="0" xfId="6" applyFont="1" applyFill="1" applyAlignment="1" applyProtection="1">
      <alignment vertical="top"/>
      <protection locked="0"/>
    </xf>
    <xf numFmtId="0" fontId="4" fillId="3" borderId="0" xfId="6" applyFont="1" applyFill="1" applyAlignment="1" applyProtection="1">
      <alignment horizontal="center" vertical="center"/>
      <protection locked="0"/>
    </xf>
    <xf numFmtId="0" fontId="4" fillId="3" borderId="0" xfId="6" applyFont="1" applyFill="1" applyAlignment="1" applyProtection="1">
      <alignment horizontal="center" vertical="center" wrapText="1"/>
      <protection locked="0"/>
    </xf>
    <xf numFmtId="0" fontId="4" fillId="3" borderId="0" xfId="6" applyFont="1" applyFill="1" applyAlignment="1" applyProtection="1">
      <alignment horizontal="center" vertical="top" wrapText="1"/>
      <protection locked="0"/>
    </xf>
    <xf numFmtId="0" fontId="4" fillId="3" borderId="0" xfId="6" applyFont="1" applyFill="1" applyAlignment="1" applyProtection="1">
      <alignment horizontal="center" vertical="top"/>
      <protection locked="0"/>
    </xf>
    <xf numFmtId="0" fontId="4" fillId="3" borderId="0" xfId="6" applyFont="1" applyFill="1" applyAlignment="1" applyProtection="1">
      <alignment horizontal="left" vertical="top"/>
      <protection locked="0"/>
    </xf>
    <xf numFmtId="38" fontId="6" fillId="2" borderId="8" xfId="6" applyNumberFormat="1" applyFont="1" applyFill="1" applyBorder="1" applyAlignment="1" applyProtection="1">
      <alignment horizontal="left" vertical="center" wrapText="1"/>
      <protection locked="0"/>
    </xf>
    <xf numFmtId="38" fontId="6" fillId="2" borderId="7" xfId="6" applyNumberFormat="1" applyFont="1" applyFill="1" applyBorder="1" applyAlignment="1" applyProtection="1">
      <alignment horizontal="left" vertical="center" wrapText="1"/>
      <protection locked="0"/>
    </xf>
    <xf numFmtId="38" fontId="6" fillId="2" borderId="4" xfId="6" applyNumberFormat="1" applyFont="1" applyFill="1" applyBorder="1" applyAlignment="1" applyProtection="1">
      <alignment horizontal="left" vertical="center" wrapText="1"/>
      <protection locked="0"/>
    </xf>
    <xf numFmtId="38" fontId="6" fillId="2" borderId="6" xfId="6" applyNumberFormat="1" applyFont="1" applyFill="1" applyBorder="1" applyAlignment="1" applyProtection="1">
      <alignment horizontal="left" vertical="center" wrapText="1"/>
      <protection locked="0"/>
    </xf>
    <xf numFmtId="38" fontId="6" fillId="2" borderId="1" xfId="6" applyNumberFormat="1" applyFont="1" applyFill="1" applyBorder="1" applyAlignment="1" applyProtection="1">
      <alignment horizontal="left" vertical="center" wrapText="1"/>
      <protection locked="0"/>
    </xf>
    <xf numFmtId="38" fontId="6" fillId="2" borderId="3" xfId="6" applyNumberFormat="1" applyFont="1" applyFill="1" applyBorder="1" applyAlignment="1" applyProtection="1">
      <alignment horizontal="left" vertical="center" wrapText="1"/>
      <protection locked="0"/>
    </xf>
    <xf numFmtId="0" fontId="4" fillId="3" borderId="8" xfId="6" applyFont="1" applyFill="1" applyBorder="1" applyAlignment="1" applyProtection="1">
      <alignment horizontal="left" vertical="top" wrapText="1"/>
      <protection locked="0"/>
    </xf>
    <xf numFmtId="0" fontId="4" fillId="3" borderId="8" xfId="6" applyFont="1" applyFill="1" applyBorder="1" applyAlignment="1" applyProtection="1">
      <alignment horizontal="left" vertical="center" wrapText="1"/>
      <protection locked="0"/>
    </xf>
    <xf numFmtId="49" fontId="4" fillId="3" borderId="8" xfId="6" applyNumberFormat="1" applyFont="1" applyFill="1" applyBorder="1" applyAlignment="1" applyProtection="1">
      <alignment horizontal="left" vertical="top" wrapText="1"/>
      <protection locked="0"/>
    </xf>
    <xf numFmtId="2" fontId="4" fillId="3" borderId="8" xfId="6" applyNumberFormat="1" applyFont="1" applyFill="1" applyBorder="1" applyAlignment="1" applyProtection="1">
      <alignment horizontal="left" vertical="top" wrapText="1"/>
      <protection locked="0"/>
    </xf>
    <xf numFmtId="0" fontId="25" fillId="6" borderId="8" xfId="5" applyFill="1" applyBorder="1" applyAlignment="1" applyProtection="1">
      <alignment horizontal="left" vertical="center" wrapText="1"/>
      <protection locked="0"/>
    </xf>
    <xf numFmtId="38" fontId="6" fillId="2" borderId="7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4" fontId="35" fillId="0" borderId="0" xfId="0" applyNumberFormat="1" applyFont="1"/>
    <xf numFmtId="0" fontId="35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14" fillId="3" borderId="1" xfId="4" quotePrefix="1" applyFont="1" applyFill="1" applyBorder="1" applyAlignment="1">
      <alignment horizontal="left" vertical="center" wrapText="1"/>
    </xf>
    <xf numFmtId="0" fontId="14" fillId="3" borderId="2" xfId="4" quotePrefix="1" applyFont="1" applyFill="1" applyBorder="1" applyAlignment="1">
      <alignment horizontal="left" vertical="center" wrapText="1"/>
    </xf>
    <xf numFmtId="0" fontId="14" fillId="3" borderId="3" xfId="4" quotePrefix="1" applyFont="1" applyFill="1" applyBorder="1" applyAlignment="1">
      <alignment horizontal="left" vertical="center" wrapText="1"/>
    </xf>
    <xf numFmtId="0" fontId="14" fillId="3" borderId="11" xfId="4" applyFont="1" applyFill="1" applyBorder="1" applyAlignment="1">
      <alignment horizontal="left" vertical="center" wrapText="1"/>
    </xf>
    <xf numFmtId="0" fontId="14" fillId="3" borderId="12" xfId="4" applyFont="1" applyFill="1" applyBorder="1" applyAlignment="1">
      <alignment horizontal="left" vertical="center" wrapText="1"/>
    </xf>
    <xf numFmtId="0" fontId="14" fillId="3" borderId="13" xfId="4" applyFont="1" applyFill="1" applyBorder="1" applyAlignment="1">
      <alignment horizontal="left" vertical="center" wrapText="1"/>
    </xf>
    <xf numFmtId="0" fontId="4" fillId="3" borderId="14" xfId="4" applyFont="1" applyFill="1" applyBorder="1" applyAlignment="1">
      <alignment horizontal="left" vertical="center" wrapText="1"/>
    </xf>
    <xf numFmtId="0" fontId="18" fillId="8" borderId="14" xfId="4" quotePrefix="1" applyFont="1" applyFill="1" applyBorder="1" applyAlignment="1">
      <alignment horizontal="left" vertical="top" wrapText="1"/>
    </xf>
    <xf numFmtId="0" fontId="18" fillId="8" borderId="0" xfId="4" quotePrefix="1" applyFont="1" applyFill="1" applyAlignment="1">
      <alignment horizontal="left" vertical="top" wrapText="1"/>
    </xf>
    <xf numFmtId="0" fontId="18" fillId="8" borderId="15" xfId="4" quotePrefix="1" applyFont="1" applyFill="1" applyBorder="1" applyAlignment="1">
      <alignment horizontal="left" vertical="top" wrapText="1"/>
    </xf>
    <xf numFmtId="0" fontId="14" fillId="3" borderId="14" xfId="4" quotePrefix="1" applyFont="1" applyFill="1" applyBorder="1" applyAlignment="1">
      <alignment horizontal="left" vertical="center" wrapText="1"/>
    </xf>
    <xf numFmtId="0" fontId="14" fillId="3" borderId="0" xfId="4" quotePrefix="1" applyFont="1" applyFill="1" applyAlignment="1">
      <alignment horizontal="left" vertical="center" wrapText="1"/>
    </xf>
    <xf numFmtId="0" fontId="14" fillId="3" borderId="15" xfId="4" quotePrefix="1" applyFont="1" applyFill="1" applyBorder="1" applyAlignment="1">
      <alignment horizontal="left" vertical="center" wrapText="1"/>
    </xf>
    <xf numFmtId="0" fontId="14" fillId="3" borderId="14" xfId="4" quotePrefix="1" applyFont="1" applyFill="1" applyBorder="1" applyAlignment="1">
      <alignment horizontal="left" vertical="top" wrapText="1"/>
    </xf>
    <xf numFmtId="0" fontId="14" fillId="3" borderId="0" xfId="4" quotePrefix="1" applyFont="1" applyFill="1" applyAlignment="1">
      <alignment horizontal="left" vertical="top" wrapText="1"/>
    </xf>
    <xf numFmtId="0" fontId="14" fillId="3" borderId="15" xfId="4" quotePrefix="1" applyFont="1" applyFill="1" applyBorder="1" applyAlignment="1">
      <alignment horizontal="left" vertical="top" wrapText="1"/>
    </xf>
    <xf numFmtId="0" fontId="16" fillId="7" borderId="4" xfId="4" applyFont="1" applyFill="1" applyBorder="1" applyAlignment="1">
      <alignment horizontal="left" vertical="center"/>
    </xf>
    <xf numFmtId="0" fontId="16" fillId="7" borderId="5" xfId="4" applyFont="1" applyFill="1" applyBorder="1" applyAlignment="1">
      <alignment horizontal="left" vertical="center"/>
    </xf>
    <xf numFmtId="0" fontId="16" fillId="7" borderId="6" xfId="4" applyFont="1" applyFill="1" applyBorder="1" applyAlignment="1">
      <alignment horizontal="left" vertical="center"/>
    </xf>
    <xf numFmtId="0" fontId="6" fillId="2" borderId="14" xfId="4" applyFont="1" applyFill="1" applyBorder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6" fillId="2" borderId="4" xfId="4" applyFont="1" applyFill="1" applyBorder="1" applyAlignment="1">
      <alignment horizontal="left" vertical="center"/>
    </xf>
    <xf numFmtId="0" fontId="6" fillId="2" borderId="5" xfId="4" applyFont="1" applyFill="1" applyBorder="1" applyAlignment="1">
      <alignment horizontal="left" vertical="center"/>
    </xf>
    <xf numFmtId="0" fontId="6" fillId="2" borderId="6" xfId="4" applyFont="1" applyFill="1" applyBorder="1" applyAlignment="1">
      <alignment horizontal="left" vertical="center"/>
    </xf>
    <xf numFmtId="0" fontId="16" fillId="9" borderId="4" xfId="4" applyFont="1" applyFill="1" applyBorder="1" applyAlignment="1">
      <alignment horizontal="left" vertical="center"/>
    </xf>
    <xf numFmtId="0" fontId="16" fillId="9" borderId="5" xfId="4" applyFont="1" applyFill="1" applyBorder="1" applyAlignment="1">
      <alignment horizontal="left" vertical="center"/>
    </xf>
    <xf numFmtId="0" fontId="16" fillId="9" borderId="6" xfId="4" applyFont="1" applyFill="1" applyBorder="1" applyAlignment="1">
      <alignment horizontal="left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8" fontId="6" fillId="2" borderId="7" xfId="0" applyNumberFormat="1" applyFont="1" applyFill="1" applyBorder="1" applyAlignment="1">
      <alignment horizontal="center" vertical="center" wrapText="1"/>
    </xf>
    <xf numFmtId="38" fontId="6" fillId="2" borderId="9" xfId="0" applyNumberFormat="1" applyFont="1" applyFill="1" applyBorder="1" applyAlignment="1">
      <alignment horizontal="center" vertical="center" wrapText="1"/>
    </xf>
    <xf numFmtId="38" fontId="28" fillId="10" borderId="7" xfId="0" applyNumberFormat="1" applyFont="1" applyFill="1" applyBorder="1" applyAlignment="1">
      <alignment horizontal="left" vertical="center" wrapText="1"/>
    </xf>
    <xf numFmtId="38" fontId="28" fillId="10" borderId="10" xfId="0" applyNumberFormat="1" applyFont="1" applyFill="1" applyBorder="1" applyAlignment="1">
      <alignment horizontal="left" vertical="center" wrapText="1"/>
    </xf>
    <xf numFmtId="38" fontId="28" fillId="10" borderId="9" xfId="0" applyNumberFormat="1" applyFont="1" applyFill="1" applyBorder="1" applyAlignment="1">
      <alignment horizontal="left" vertical="center" wrapText="1"/>
    </xf>
    <xf numFmtId="0" fontId="27" fillId="3" borderId="0" xfId="0" applyFont="1" applyFill="1" applyAlignment="1">
      <alignment horizontal="left" vertical="top" wrapText="1"/>
    </xf>
    <xf numFmtId="38" fontId="28" fillId="2" borderId="4" xfId="0" applyNumberFormat="1" applyFont="1" applyFill="1" applyBorder="1" applyAlignment="1">
      <alignment horizontal="center" vertical="center" wrapText="1"/>
    </xf>
    <xf numFmtId="38" fontId="28" fillId="2" borderId="5" xfId="0" applyNumberFormat="1" applyFont="1" applyFill="1" applyBorder="1" applyAlignment="1">
      <alignment horizontal="center" vertical="center" wrapText="1"/>
    </xf>
    <xf numFmtId="38" fontId="28" fillId="2" borderId="6" xfId="0" applyNumberFormat="1" applyFont="1" applyFill="1" applyBorder="1" applyAlignment="1">
      <alignment horizontal="center" vertical="center" wrapText="1"/>
    </xf>
    <xf numFmtId="38" fontId="28" fillId="10" borderId="4" xfId="0" applyNumberFormat="1" applyFont="1" applyFill="1" applyBorder="1" applyAlignment="1">
      <alignment horizontal="center" vertical="center" wrapText="1"/>
    </xf>
    <xf numFmtId="38" fontId="28" fillId="10" borderId="6" xfId="0" applyNumberFormat="1" applyFont="1" applyFill="1" applyBorder="1" applyAlignment="1">
      <alignment horizontal="center" vertical="center" wrapText="1"/>
    </xf>
    <xf numFmtId="38" fontId="28" fillId="2" borderId="7" xfId="0" applyNumberFormat="1" applyFont="1" applyFill="1" applyBorder="1" applyAlignment="1">
      <alignment horizontal="center" vertical="center" wrapText="1"/>
    </xf>
    <xf numFmtId="38" fontId="28" fillId="2" borderId="9" xfId="0" applyNumberFormat="1" applyFont="1" applyFill="1" applyBorder="1" applyAlignment="1">
      <alignment horizontal="center" vertical="center" wrapText="1"/>
    </xf>
    <xf numFmtId="38" fontId="28" fillId="10" borderId="7" xfId="0" applyNumberFormat="1" applyFont="1" applyFill="1" applyBorder="1" applyAlignment="1">
      <alignment horizontal="center" vertical="center" wrapText="1"/>
    </xf>
    <xf numFmtId="38" fontId="28" fillId="10" borderId="10" xfId="0" applyNumberFormat="1" applyFont="1" applyFill="1" applyBorder="1" applyAlignment="1">
      <alignment horizontal="center" vertical="center" wrapText="1"/>
    </xf>
  </cellXfs>
  <cellStyles count="7">
    <cellStyle name="Hiperłącze" xfId="5" xr:uid="{00000000-0005-0000-0000-000000000000}"/>
    <cellStyle name="Normal 11" xfId="3" xr:uid="{00000000-0005-0000-0000-000001000000}"/>
    <cellStyle name="Normal 2" xfId="1" xr:uid="{00000000-0005-0000-0000-000002000000}"/>
    <cellStyle name="Normal 3" xfId="4" xr:uid="{00000000-0005-0000-0000-000003000000}"/>
    <cellStyle name="Normal 3 2" xfId="2" xr:uid="{00000000-0005-0000-0000-000004000000}"/>
    <cellStyle name="Normal 5" xfId="6" xr:uid="{00000000-0005-0000-0000-000005000000}"/>
    <cellStyle name="Normalny" xfId="0" builtinId="0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2113</xdr:rowOff>
    </xdr:from>
    <xdr:to>
      <xdr:col>2</xdr:col>
      <xdr:colOff>28799</xdr:colOff>
      <xdr:row>4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4038"/>
          <a:ext cx="1829024" cy="483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2A008D8-8A8F-4AD2-A309-27747D1EA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497371F4-F710-4E64-BB29-8A8A82C10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2268</xdr:colOff>
      <xdr:row>1</xdr:row>
      <xdr:rowOff>-1</xdr:rowOff>
    </xdr:from>
    <xdr:to>
      <xdr:col>2</xdr:col>
      <xdr:colOff>0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393" y="161924"/>
          <a:ext cx="1578882" cy="485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2268</xdr:colOff>
      <xdr:row>1</xdr:row>
      <xdr:rowOff>0</xdr:rowOff>
    </xdr:from>
    <xdr:to>
      <xdr:col>2</xdr:col>
      <xdr:colOff>0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743" y="161925"/>
          <a:ext cx="1474107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1</xdr:row>
      <xdr:rowOff>2113</xdr:rowOff>
    </xdr:from>
    <xdr:to>
      <xdr:col>2</xdr:col>
      <xdr:colOff>419099</xdr:colOff>
      <xdr:row>4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" y="211663"/>
          <a:ext cx="1743075" cy="483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</xdr:col>
      <xdr:colOff>1790924</xdr:colOff>
      <xdr:row>3</xdr:row>
      <xdr:rowOff>158919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80975"/>
          <a:ext cx="1790924" cy="463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2113</xdr:rowOff>
    </xdr:from>
    <xdr:to>
      <xdr:col>2</xdr:col>
      <xdr:colOff>28799</xdr:colOff>
      <xdr:row>4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4038"/>
          <a:ext cx="2143349" cy="483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E9FD68DF-9164-455B-9E81-D7315E964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7609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34D1033-2E32-49C5-A9CA-AAE1AB4A4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D88C303-85EB-4F89-A7A8-C5A9D7F15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93760FA-B8B7-4744-9CB2-9FB27A3E8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B8B8206-612A-43D4-BC42-9FE8144CE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0</xdr:row>
      <xdr:rowOff>148167</xdr:rowOff>
    </xdr:from>
    <xdr:to>
      <xdr:col>1</xdr:col>
      <xdr:colOff>10583</xdr:colOff>
      <xdr:row>3</xdr:row>
      <xdr:rowOff>423333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63F63B06-66BD-4223-8B77-7C5AFEA3C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" y="148167"/>
          <a:ext cx="1704975" cy="532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Umowa\Og&#243;lna%20EOP\Aneks%202016%20r\DGP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kładka"/>
      <sheetName val="Instrukcje"/>
      <sheetName val="Podsumowanie"/>
      <sheetName val="Informacje ogólne"/>
      <sheetName val="Przeglądy techniczne"/>
      <sheetName val="Konserwacje i naprawy"/>
      <sheetName val="Usługi ochrony"/>
      <sheetName val="Usługi utrzymania czystości"/>
      <sheetName val="Administracji nieruchomościami"/>
      <sheetName val="Opłaty dodatkowe"/>
      <sheetName val="Zmiana cen i optymalizacja"/>
      <sheetName val="Wybór preferowanych JB"/>
      <sheetName val="Wycena przejęcia pracowników FM"/>
      <sheetName val="Pracownicy FM"/>
      <sheetName val="Wykaz nieruchomości"/>
    </sheetNames>
    <sheetDataSet>
      <sheetData sheetId="0"/>
      <sheetData sheetId="1"/>
      <sheetData sheetId="2">
        <row r="17">
          <cell r="F17">
            <v>3079960.57</v>
          </cell>
        </row>
      </sheetData>
      <sheetData sheetId="3"/>
      <sheetData sheetId="4">
        <row r="39">
          <cell r="M39">
            <v>150333.54</v>
          </cell>
        </row>
        <row r="72">
          <cell r="M72">
            <v>136010.93840000001</v>
          </cell>
        </row>
        <row r="105">
          <cell r="M105">
            <v>148985.73000000001</v>
          </cell>
        </row>
        <row r="138">
          <cell r="M138">
            <v>93294.21</v>
          </cell>
        </row>
        <row r="171">
          <cell r="M171">
            <v>116148.79419999999</v>
          </cell>
        </row>
        <row r="204">
          <cell r="M204">
            <v>153710.43179999999</v>
          </cell>
        </row>
        <row r="237">
          <cell r="M237">
            <v>20484.21</v>
          </cell>
        </row>
      </sheetData>
      <sheetData sheetId="5">
        <row r="34">
          <cell r="O34">
            <v>175800</v>
          </cell>
        </row>
        <row r="61">
          <cell r="O61">
            <v>153600</v>
          </cell>
        </row>
        <row r="88">
          <cell r="O88">
            <v>120000</v>
          </cell>
        </row>
        <row r="115">
          <cell r="O115">
            <v>156000</v>
          </cell>
        </row>
        <row r="142">
          <cell r="O142">
            <v>72600</v>
          </cell>
        </row>
        <row r="169">
          <cell r="O169">
            <v>147000</v>
          </cell>
        </row>
        <row r="196">
          <cell r="O196">
            <v>34800</v>
          </cell>
        </row>
      </sheetData>
      <sheetData sheetId="6">
        <row r="36">
          <cell r="M36">
            <v>1399347.6500000001</v>
          </cell>
        </row>
        <row r="64">
          <cell r="M64">
            <v>762822.39999999979</v>
          </cell>
        </row>
        <row r="92">
          <cell r="M92">
            <v>246488.39999999997</v>
          </cell>
        </row>
        <row r="120">
          <cell r="M120">
            <v>872074.51000000013</v>
          </cell>
        </row>
        <row r="148">
          <cell r="M148">
            <v>829474.79999999993</v>
          </cell>
        </row>
        <row r="176">
          <cell r="M176">
            <v>708182.4</v>
          </cell>
        </row>
        <row r="204">
          <cell r="M204">
            <v>521854.39999999997</v>
          </cell>
        </row>
      </sheetData>
      <sheetData sheetId="7">
        <row r="43">
          <cell r="L43">
            <v>540347.07000000007</v>
          </cell>
        </row>
        <row r="79">
          <cell r="L79">
            <v>417251.24879999994</v>
          </cell>
        </row>
        <row r="115">
          <cell r="L115">
            <v>399667.00620045385</v>
          </cell>
        </row>
        <row r="151">
          <cell r="L151">
            <v>335623.44</v>
          </cell>
        </row>
        <row r="187">
          <cell r="L187">
            <v>436260.94196527556</v>
          </cell>
        </row>
        <row r="223">
          <cell r="L223">
            <v>494880.11905257974</v>
          </cell>
        </row>
        <row r="259">
          <cell r="L259">
            <v>128993.69999999998</v>
          </cell>
        </row>
      </sheetData>
      <sheetData sheetId="8">
        <row r="13">
          <cell r="I13">
            <v>1</v>
          </cell>
        </row>
        <row r="29">
          <cell r="L29">
            <v>54000</v>
          </cell>
        </row>
        <row r="50">
          <cell r="L50">
            <v>50400</v>
          </cell>
        </row>
        <row r="71">
          <cell r="L71">
            <v>98400</v>
          </cell>
        </row>
        <row r="92">
          <cell r="L92">
            <v>105600</v>
          </cell>
        </row>
        <row r="113">
          <cell r="L113">
            <v>49200</v>
          </cell>
        </row>
        <row r="134">
          <cell r="L134">
            <v>51600</v>
          </cell>
        </row>
        <row r="155">
          <cell r="L155">
            <v>54000</v>
          </cell>
        </row>
      </sheetData>
      <sheetData sheetId="9"/>
      <sheetData sheetId="10">
        <row r="39">
          <cell r="E39">
            <v>3079960.57</v>
          </cell>
          <cell r="F39">
            <v>3079960.57</v>
          </cell>
          <cell r="G39">
            <v>2964462.0486249998</v>
          </cell>
          <cell r="H39">
            <v>2882939.3422878124</v>
          </cell>
          <cell r="I39">
            <v>2858434.357878366</v>
          </cell>
          <cell r="J39">
            <v>2808411.7566154948</v>
          </cell>
        </row>
        <row r="40">
          <cell r="E40">
            <v>1520084.5871999997</v>
          </cell>
          <cell r="F40">
            <v>1520084.5871999997</v>
          </cell>
          <cell r="G40">
            <v>1463081.4151799998</v>
          </cell>
          <cell r="H40">
            <v>1422846.6762625498</v>
          </cell>
          <cell r="I40">
            <v>1410752.4795143183</v>
          </cell>
          <cell r="J40">
            <v>1386064.3111228177</v>
          </cell>
        </row>
        <row r="41">
          <cell r="E41">
            <v>1013541.1362004539</v>
          </cell>
          <cell r="F41">
            <v>1013541.1362004539</v>
          </cell>
          <cell r="G41">
            <v>975533.34359293687</v>
          </cell>
          <cell r="H41">
            <v>948706.17664413119</v>
          </cell>
          <cell r="I41">
            <v>940642.17414265615</v>
          </cell>
          <cell r="J41">
            <v>924180.93609515973</v>
          </cell>
        </row>
        <row r="42">
          <cell r="E42">
            <v>1562592.1600000001</v>
          </cell>
          <cell r="F42">
            <v>1562592.1600000001</v>
          </cell>
          <cell r="G42">
            <v>1503994.9540000001</v>
          </cell>
          <cell r="H42">
            <v>1462635.0927650002</v>
          </cell>
          <cell r="I42">
            <v>1450202.6944764978</v>
          </cell>
          <cell r="J42">
            <v>1424824.1473231593</v>
          </cell>
        </row>
        <row r="43">
          <cell r="E43">
            <v>1503684.5361652756</v>
          </cell>
          <cell r="F43">
            <v>1503684.5361652756</v>
          </cell>
          <cell r="G43">
            <v>1447296.3660590779</v>
          </cell>
          <cell r="H43">
            <v>1407495.7159924533</v>
          </cell>
          <cell r="I43">
            <v>1395532.0024065175</v>
          </cell>
          <cell r="J43">
            <v>1371110.1923644035</v>
          </cell>
        </row>
        <row r="44">
          <cell r="E44">
            <v>1555372.9508525799</v>
          </cell>
          <cell r="F44">
            <v>1555372.9508525799</v>
          </cell>
          <cell r="G44">
            <v>1497046.4651956081</v>
          </cell>
          <cell r="H44">
            <v>1455877.6874027289</v>
          </cell>
          <cell r="I44">
            <v>1443502.7270598058</v>
          </cell>
          <cell r="J44">
            <v>1418241.4293362591</v>
          </cell>
        </row>
      </sheetData>
      <sheetData sheetId="11"/>
      <sheetData sheetId="12">
        <row r="38">
          <cell r="E38">
            <v>175633.83718050004</v>
          </cell>
          <cell r="F38">
            <v>1130770.5864847882</v>
          </cell>
          <cell r="G38">
            <v>1248630.0318432483</v>
          </cell>
          <cell r="H38">
            <v>1258602.3622896753</v>
          </cell>
          <cell r="I38">
            <v>765148.9346297686</v>
          </cell>
        </row>
        <row r="75">
          <cell r="E75">
            <v>109559.44162799997</v>
          </cell>
          <cell r="F75">
            <v>700522.72581914742</v>
          </cell>
          <cell r="G75">
            <v>730745.06213505054</v>
          </cell>
          <cell r="H75">
            <v>762246.2803156455</v>
          </cell>
          <cell r="I75">
            <v>452205.58256522694</v>
          </cell>
        </row>
        <row r="112">
          <cell r="E112">
            <v>197251.16677549999</v>
          </cell>
          <cell r="F112">
            <v>1280981.6970009916</v>
          </cell>
          <cell r="G112">
            <v>1374661.0266316454</v>
          </cell>
          <cell r="H112">
            <v>1453300.3898818274</v>
          </cell>
          <cell r="I112">
            <v>832787.35125659953</v>
          </cell>
        </row>
        <row r="148">
          <cell r="E148">
            <v>84422.099041933339</v>
          </cell>
          <cell r="F148">
            <v>536076.07463715039</v>
          </cell>
          <cell r="G148">
            <v>602687.82151384023</v>
          </cell>
          <cell r="H148">
            <v>595231.5220037516</v>
          </cell>
          <cell r="I148">
            <v>380022.63672368939</v>
          </cell>
        </row>
        <row r="187">
          <cell r="E187">
            <v>16274.913198499999</v>
          </cell>
          <cell r="F187">
            <v>91474.292551484701</v>
          </cell>
          <cell r="G187">
            <v>97570.281151341085</v>
          </cell>
          <cell r="H187">
            <v>100353.26970451181</v>
          </cell>
          <cell r="I187">
            <v>60130.274891106179</v>
          </cell>
        </row>
        <row r="224">
          <cell r="E224">
            <v>81974.870123833331</v>
          </cell>
          <cell r="F224">
            <v>516111.75509194878</v>
          </cell>
          <cell r="G224">
            <v>565120.03851810668</v>
          </cell>
          <cell r="H224">
            <v>582830.55702207831</v>
          </cell>
          <cell r="I224">
            <v>358106.1121057265</v>
          </cell>
        </row>
      </sheetData>
      <sheetData sheetId="13">
        <row r="26">
          <cell r="D26">
            <v>4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6</v>
          </cell>
          <cell r="E35">
            <v>589973.20030999987</v>
          </cell>
          <cell r="F35">
            <v>632628.74722758215</v>
          </cell>
          <cell r="G35">
            <v>627522.88331455819</v>
          </cell>
          <cell r="H35">
            <v>667719.65498864092</v>
          </cell>
          <cell r="I35">
            <v>631598.65828186239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D37">
            <v>8</v>
          </cell>
          <cell r="E37">
            <v>505621.21597000002</v>
          </cell>
          <cell r="F37">
            <v>554697.90670317621</v>
          </cell>
          <cell r="G37">
            <v>570419.84149700019</v>
          </cell>
          <cell r="H37">
            <v>542195.07567111379</v>
          </cell>
          <cell r="I37">
            <v>561031.44958247244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2</v>
          </cell>
          <cell r="E65">
            <v>177544.50761999996</v>
          </cell>
          <cell r="F65">
            <v>163346.95098479406</v>
          </cell>
          <cell r="G65">
            <v>171175.93184445807</v>
          </cell>
          <cell r="H65">
            <v>173022.87880088246</v>
          </cell>
          <cell r="I65">
            <v>174712.66312185815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</row>
        <row r="72">
          <cell r="D72">
            <v>7</v>
          </cell>
          <cell r="E72">
            <v>540913.7398199999</v>
          </cell>
          <cell r="F72">
            <v>547601.89805637894</v>
          </cell>
          <cell r="G72">
            <v>583146.20313024358</v>
          </cell>
          <cell r="H72">
            <v>591047.24397386331</v>
          </cell>
          <cell r="I72">
            <v>607313.37665186031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>
            <v>6</v>
          </cell>
          <cell r="E74">
            <v>394547.95892</v>
          </cell>
          <cell r="F74">
            <v>415861.75498397002</v>
          </cell>
          <cell r="G74">
            <v>433742.1177548549</v>
          </cell>
          <cell r="H74">
            <v>421093.25529339939</v>
          </cell>
          <cell r="I74">
            <v>422895.1969324224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r.piotrowicz@dozorbud.p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2"/>
  <sheetViews>
    <sheetView workbookViewId="0">
      <selection activeCell="C24" sqref="C24"/>
    </sheetView>
  </sheetViews>
  <sheetFormatPr defaultColWidth="0" defaultRowHeight="12.75" customHeight="1" zeroHeight="1" x14ac:dyDescent="0.25"/>
  <cols>
    <col min="1" max="1" width="2.5703125" style="31" customWidth="1"/>
    <col min="2" max="2" width="27" style="31" customWidth="1"/>
    <col min="3" max="3" width="35.140625" style="31" customWidth="1"/>
    <col min="4" max="4" width="9.42578125" style="31" customWidth="1"/>
    <col min="5" max="5" width="63.7109375" style="31" customWidth="1"/>
    <col min="6" max="6" width="3.85546875" style="33" customWidth="1"/>
    <col min="7" max="16384" width="6.7109375" style="33" hidden="1"/>
  </cols>
  <sheetData>
    <row r="1" spans="1:15" s="4" customFormat="1" ht="12.75" customHeight="1" x14ac:dyDescent="0.3">
      <c r="A1" s="3"/>
      <c r="B1" s="2"/>
      <c r="C1" s="2"/>
      <c r="D1" s="2"/>
      <c r="E1" s="2"/>
      <c r="F1" s="2"/>
      <c r="G1" s="2"/>
      <c r="H1" s="1"/>
      <c r="I1" s="1"/>
      <c r="J1" s="3"/>
      <c r="K1" s="3"/>
    </row>
    <row r="2" spans="1:15" s="4" customFormat="1" ht="12.75" customHeight="1" x14ac:dyDescent="0.3">
      <c r="A2" s="3"/>
      <c r="B2" s="22"/>
      <c r="C2" s="23"/>
      <c r="D2" s="23"/>
      <c r="E2" s="24"/>
      <c r="F2" s="25"/>
      <c r="G2" s="6"/>
      <c r="H2" s="6"/>
      <c r="I2" s="6"/>
      <c r="J2" s="6"/>
      <c r="K2" s="6"/>
      <c r="L2" s="6"/>
      <c r="M2" s="6"/>
      <c r="N2" s="6"/>
      <c r="O2" s="6"/>
    </row>
    <row r="3" spans="1:15" s="4" customFormat="1" ht="12.75" customHeight="1" x14ac:dyDescent="0.3">
      <c r="A3" s="3"/>
      <c r="B3" s="26"/>
      <c r="C3" s="6"/>
      <c r="D3" s="6"/>
      <c r="E3" s="27"/>
      <c r="F3" s="25"/>
      <c r="G3" s="6"/>
      <c r="H3" s="6"/>
      <c r="I3" s="6"/>
      <c r="J3" s="6"/>
      <c r="K3" s="6"/>
      <c r="L3" s="6"/>
      <c r="M3" s="6"/>
      <c r="N3" s="6"/>
      <c r="O3" s="6"/>
    </row>
    <row r="4" spans="1:15" s="4" customFormat="1" ht="12.75" customHeight="1" x14ac:dyDescent="0.3">
      <c r="A4" s="3"/>
      <c r="B4" s="28"/>
      <c r="C4" s="6"/>
      <c r="D4" s="6"/>
      <c r="E4" s="27"/>
      <c r="F4" s="25"/>
      <c r="G4" s="6"/>
      <c r="H4" s="6"/>
      <c r="I4" s="6"/>
      <c r="J4" s="6"/>
      <c r="K4" s="6"/>
      <c r="L4" s="6"/>
      <c r="M4" s="6"/>
      <c r="N4" s="6"/>
      <c r="O4" s="6"/>
    </row>
    <row r="5" spans="1:15" s="4" customFormat="1" ht="18" x14ac:dyDescent="0.3">
      <c r="A5" s="3"/>
      <c r="B5" s="29" t="s">
        <v>16</v>
      </c>
      <c r="C5" s="10"/>
      <c r="D5" s="10"/>
      <c r="E5" s="11"/>
      <c r="F5" s="30"/>
      <c r="G5" s="10"/>
      <c r="H5" s="9"/>
      <c r="I5" s="10"/>
      <c r="J5" s="10"/>
      <c r="K5" s="10"/>
      <c r="L5" s="10"/>
      <c r="M5" s="10"/>
      <c r="N5" s="10"/>
      <c r="O5" s="11"/>
    </row>
    <row r="6" spans="1:15" x14ac:dyDescent="0.25">
      <c r="B6" s="32"/>
    </row>
    <row r="7" spans="1:15" x14ac:dyDescent="0.25"/>
    <row r="8" spans="1:15" s="34" customFormat="1" ht="26.25" customHeight="1" x14ac:dyDescent="0.25">
      <c r="B8" s="195" t="s">
        <v>17</v>
      </c>
      <c r="C8" s="196"/>
      <c r="D8" s="196"/>
      <c r="E8" s="197"/>
    </row>
    <row r="9" spans="1:15" ht="12.75" customHeight="1" x14ac:dyDescent="0.25">
      <c r="B9" s="35"/>
      <c r="C9" s="36"/>
      <c r="D9" s="36"/>
      <c r="E9" s="37"/>
    </row>
    <row r="10" spans="1:15" ht="12.75" customHeight="1" x14ac:dyDescent="0.25">
      <c r="B10" s="38" t="s">
        <v>18</v>
      </c>
      <c r="C10" s="34"/>
      <c r="D10" s="39"/>
      <c r="E10" s="40" t="s">
        <v>19</v>
      </c>
    </row>
    <row r="11" spans="1:15" ht="12.75" customHeight="1" x14ac:dyDescent="0.25">
      <c r="B11" s="41" t="s">
        <v>20</v>
      </c>
      <c r="C11" s="42"/>
      <c r="D11" s="43"/>
      <c r="E11" s="37" t="s">
        <v>21</v>
      </c>
    </row>
    <row r="12" spans="1:15" ht="12.75" customHeight="1" x14ac:dyDescent="0.25">
      <c r="B12" s="44"/>
      <c r="C12" s="34"/>
      <c r="D12" s="43"/>
      <c r="E12" s="37" t="s">
        <v>22</v>
      </c>
    </row>
    <row r="13" spans="1:15" ht="14.25" customHeight="1" x14ac:dyDescent="0.25">
      <c r="B13" s="198" t="s">
        <v>23</v>
      </c>
      <c r="C13" s="45"/>
      <c r="D13" s="43"/>
      <c r="E13" s="37" t="s">
        <v>24</v>
      </c>
    </row>
    <row r="14" spans="1:15" s="47" customFormat="1" ht="15" customHeight="1" x14ac:dyDescent="0.2">
      <c r="A14" s="34"/>
      <c r="B14" s="198"/>
      <c r="C14" s="46"/>
      <c r="D14" s="43"/>
      <c r="E14" s="37" t="s">
        <v>25</v>
      </c>
    </row>
    <row r="15" spans="1:15" ht="12.75" customHeight="1" x14ac:dyDescent="0.25">
      <c r="B15" s="198"/>
      <c r="C15" s="48"/>
      <c r="D15" s="43"/>
      <c r="E15" s="37" t="s">
        <v>26</v>
      </c>
    </row>
    <row r="16" spans="1:15" s="31" customFormat="1" x14ac:dyDescent="0.25">
      <c r="B16" s="49"/>
      <c r="C16" s="50"/>
      <c r="D16" s="50"/>
      <c r="E16" s="37" t="s">
        <v>27</v>
      </c>
      <c r="F16" s="33"/>
      <c r="G16" s="33"/>
      <c r="H16" s="33"/>
      <c r="I16" s="33"/>
    </row>
    <row r="17" spans="2:9" s="31" customFormat="1" x14ac:dyDescent="0.25">
      <c r="B17" s="51"/>
      <c r="C17" s="52"/>
      <c r="D17" s="52"/>
      <c r="E17" s="53"/>
      <c r="F17" s="33"/>
      <c r="G17" s="33"/>
      <c r="H17" s="33"/>
      <c r="I17" s="33"/>
    </row>
    <row r="18" spans="2:9" s="31" customFormat="1" x14ac:dyDescent="0.25">
      <c r="F18" s="33"/>
      <c r="G18" s="33"/>
      <c r="H18" s="33"/>
      <c r="I18" s="33"/>
    </row>
    <row r="19" spans="2:9" s="31" customFormat="1" ht="18" x14ac:dyDescent="0.25">
      <c r="B19" s="54" t="s">
        <v>28</v>
      </c>
      <c r="C19" s="55"/>
      <c r="D19" s="55"/>
      <c r="E19" s="56"/>
      <c r="F19" s="33"/>
      <c r="G19" s="33"/>
      <c r="H19" s="33"/>
      <c r="I19" s="33"/>
    </row>
    <row r="20" spans="2:9" s="31" customFormat="1" x14ac:dyDescent="0.25">
      <c r="B20" s="57" t="s">
        <v>29</v>
      </c>
      <c r="C20" s="58"/>
      <c r="D20" s="58"/>
      <c r="E20" s="59"/>
      <c r="F20" s="33"/>
      <c r="G20" s="33"/>
      <c r="H20" s="33"/>
      <c r="I20" s="33"/>
    </row>
    <row r="21" spans="2:9" s="31" customFormat="1" x14ac:dyDescent="0.25">
      <c r="B21" s="57" t="s">
        <v>30</v>
      </c>
      <c r="C21" s="58"/>
      <c r="D21" s="58"/>
      <c r="E21" s="59"/>
      <c r="F21" s="33"/>
      <c r="G21" s="33"/>
      <c r="H21" s="33"/>
      <c r="I21" s="33"/>
    </row>
    <row r="22" spans="2:9" s="31" customFormat="1" x14ac:dyDescent="0.25">
      <c r="B22" s="57" t="s">
        <v>31</v>
      </c>
      <c r="C22" s="58"/>
      <c r="D22" s="58"/>
      <c r="E22" s="59"/>
      <c r="F22" s="33"/>
      <c r="G22" s="33"/>
      <c r="H22" s="33"/>
      <c r="I22" s="33"/>
    </row>
    <row r="23" spans="2:9" s="31" customFormat="1" x14ac:dyDescent="0.25">
      <c r="B23" s="199" t="s">
        <v>32</v>
      </c>
      <c r="C23" s="200"/>
      <c r="D23" s="200"/>
      <c r="E23" s="201"/>
      <c r="F23" s="33"/>
      <c r="G23" s="33"/>
      <c r="H23" s="33"/>
      <c r="I23" s="33"/>
    </row>
    <row r="24" spans="2:9" s="31" customFormat="1" ht="13.5" x14ac:dyDescent="0.25">
      <c r="B24" s="60" t="s">
        <v>33</v>
      </c>
      <c r="C24" s="58"/>
      <c r="D24" s="58"/>
      <c r="E24" s="59"/>
      <c r="F24" s="33"/>
      <c r="G24" s="33"/>
      <c r="H24" s="33"/>
      <c r="I24" s="33"/>
    </row>
    <row r="25" spans="2:9" s="31" customFormat="1" x14ac:dyDescent="0.25">
      <c r="B25" s="202" t="s">
        <v>34</v>
      </c>
      <c r="C25" s="203"/>
      <c r="D25" s="203"/>
      <c r="E25" s="204"/>
      <c r="F25" s="33"/>
      <c r="G25" s="33"/>
      <c r="H25" s="33"/>
      <c r="I25" s="33"/>
    </row>
    <row r="26" spans="2:9" s="31" customFormat="1" x14ac:dyDescent="0.25">
      <c r="B26" s="202" t="s">
        <v>35</v>
      </c>
      <c r="C26" s="203"/>
      <c r="D26" s="203"/>
      <c r="E26" s="204"/>
      <c r="F26" s="33"/>
      <c r="G26" s="33"/>
      <c r="H26" s="33"/>
      <c r="I26" s="33"/>
    </row>
    <row r="27" spans="2:9" s="31" customFormat="1" x14ac:dyDescent="0.25">
      <c r="B27" s="202" t="s">
        <v>36</v>
      </c>
      <c r="C27" s="203"/>
      <c r="D27" s="203"/>
      <c r="E27" s="204"/>
      <c r="F27" s="33"/>
      <c r="G27" s="33"/>
      <c r="H27" s="33"/>
      <c r="I27" s="33"/>
    </row>
    <row r="28" spans="2:9" s="31" customFormat="1" x14ac:dyDescent="0.25">
      <c r="B28" s="202" t="s">
        <v>37</v>
      </c>
      <c r="C28" s="203"/>
      <c r="D28" s="203"/>
      <c r="E28" s="204"/>
      <c r="F28" s="33"/>
      <c r="G28" s="33"/>
      <c r="H28" s="33"/>
      <c r="I28" s="33"/>
    </row>
    <row r="29" spans="2:9" s="31" customFormat="1" x14ac:dyDescent="0.25">
      <c r="B29" s="202" t="s">
        <v>38</v>
      </c>
      <c r="C29" s="203"/>
      <c r="D29" s="203"/>
      <c r="E29" s="204"/>
      <c r="F29" s="33"/>
      <c r="G29" s="33"/>
      <c r="H29" s="33"/>
      <c r="I29" s="33"/>
    </row>
    <row r="30" spans="2:9" s="31" customFormat="1" x14ac:dyDescent="0.25">
      <c r="B30" s="202" t="s">
        <v>39</v>
      </c>
      <c r="C30" s="203"/>
      <c r="D30" s="203"/>
      <c r="E30" s="204"/>
      <c r="F30" s="33"/>
      <c r="G30" s="33"/>
      <c r="H30" s="33"/>
      <c r="I30" s="33"/>
    </row>
    <row r="31" spans="2:9" s="31" customFormat="1" x14ac:dyDescent="0.25">
      <c r="B31" s="61" t="s">
        <v>40</v>
      </c>
      <c r="C31" s="62"/>
      <c r="D31" s="62"/>
      <c r="E31" s="63"/>
      <c r="F31" s="33"/>
      <c r="G31" s="33"/>
      <c r="H31" s="33"/>
      <c r="I31" s="33"/>
    </row>
    <row r="32" spans="2:9" s="31" customFormat="1" x14ac:dyDescent="0.25">
      <c r="B32" s="61" t="s">
        <v>41</v>
      </c>
      <c r="C32" s="62"/>
      <c r="D32" s="62"/>
      <c r="E32" s="63"/>
      <c r="F32" s="33"/>
      <c r="G32" s="33"/>
      <c r="H32" s="33"/>
      <c r="I32" s="33"/>
    </row>
    <row r="33" spans="2:9" s="31" customFormat="1" x14ac:dyDescent="0.25">
      <c r="B33" s="202" t="s">
        <v>42</v>
      </c>
      <c r="C33" s="203"/>
      <c r="D33" s="203"/>
      <c r="E33" s="204"/>
      <c r="F33" s="33"/>
      <c r="G33" s="33"/>
      <c r="H33" s="33"/>
      <c r="I33" s="33"/>
    </row>
    <row r="34" spans="2:9" s="31" customFormat="1" x14ac:dyDescent="0.25">
      <c r="B34" s="205" t="s">
        <v>43</v>
      </c>
      <c r="C34" s="206"/>
      <c r="D34" s="206"/>
      <c r="E34" s="207"/>
      <c r="F34" s="33"/>
      <c r="G34" s="33"/>
      <c r="H34" s="33"/>
      <c r="I34" s="33"/>
    </row>
    <row r="35" spans="2:9" s="31" customFormat="1" x14ac:dyDescent="0.25">
      <c r="B35" s="192" t="s">
        <v>44</v>
      </c>
      <c r="C35" s="193"/>
      <c r="D35" s="193"/>
      <c r="E35" s="194"/>
      <c r="F35" s="33"/>
      <c r="G35" s="33"/>
      <c r="H35" s="33"/>
      <c r="I35" s="33"/>
    </row>
    <row r="36" spans="2:9" s="31" customFormat="1" x14ac:dyDescent="0.25">
      <c r="F36" s="33"/>
      <c r="G36" s="33"/>
      <c r="H36" s="33"/>
      <c r="I36" s="33"/>
    </row>
    <row r="37" spans="2:9" s="31" customFormat="1" x14ac:dyDescent="0.25">
      <c r="F37" s="33"/>
      <c r="G37" s="33"/>
      <c r="H37" s="33"/>
      <c r="I37" s="33"/>
    </row>
    <row r="38" spans="2:9" s="31" customFormat="1" x14ac:dyDescent="0.25">
      <c r="F38" s="33"/>
      <c r="G38" s="33"/>
      <c r="H38" s="33"/>
      <c r="I38" s="33"/>
    </row>
    <row r="39" spans="2:9" s="31" customFormat="1" x14ac:dyDescent="0.25">
      <c r="F39" s="33"/>
      <c r="G39" s="33"/>
      <c r="H39" s="33"/>
      <c r="I39" s="33"/>
    </row>
    <row r="40" spans="2:9" s="31" customFormat="1" x14ac:dyDescent="0.25">
      <c r="F40" s="33"/>
      <c r="G40" s="33"/>
      <c r="H40" s="33"/>
      <c r="I40" s="33"/>
    </row>
    <row r="41" spans="2:9" s="31" customFormat="1" x14ac:dyDescent="0.25">
      <c r="F41" s="33"/>
      <c r="G41" s="33"/>
      <c r="H41" s="33"/>
      <c r="I41" s="33"/>
    </row>
    <row r="42" spans="2:9" s="31" customFormat="1" x14ac:dyDescent="0.25">
      <c r="F42" s="33"/>
      <c r="G42" s="33"/>
      <c r="H42" s="33"/>
      <c r="I42" s="33"/>
    </row>
    <row r="43" spans="2:9" s="31" customFormat="1" x14ac:dyDescent="0.25">
      <c r="F43" s="33"/>
      <c r="G43" s="33"/>
      <c r="H43" s="33"/>
      <c r="I43" s="33"/>
    </row>
    <row r="44" spans="2:9" s="31" customFormat="1" x14ac:dyDescent="0.25">
      <c r="F44" s="33"/>
      <c r="G44" s="33"/>
      <c r="H44" s="33"/>
      <c r="I44" s="33"/>
    </row>
    <row r="45" spans="2:9" s="31" customFormat="1" x14ac:dyDescent="0.25">
      <c r="F45" s="33"/>
      <c r="G45" s="33"/>
      <c r="H45" s="33"/>
      <c r="I45" s="33"/>
    </row>
    <row r="46" spans="2:9" s="31" customFormat="1" x14ac:dyDescent="0.25">
      <c r="F46" s="33"/>
      <c r="G46" s="33"/>
      <c r="H46" s="33"/>
      <c r="I46" s="33"/>
    </row>
    <row r="47" spans="2:9" s="31" customFormat="1" x14ac:dyDescent="0.25">
      <c r="F47" s="33"/>
      <c r="G47" s="33"/>
      <c r="H47" s="33"/>
      <c r="I47" s="33"/>
    </row>
    <row r="48" spans="2:9" s="31" customFormat="1" x14ac:dyDescent="0.25">
      <c r="F48" s="33"/>
      <c r="G48" s="33"/>
      <c r="H48" s="33"/>
      <c r="I48" s="33"/>
    </row>
    <row r="49" spans="6:9" s="31" customFormat="1" x14ac:dyDescent="0.25">
      <c r="F49" s="33"/>
      <c r="G49" s="33"/>
      <c r="H49" s="33"/>
      <c r="I49" s="33"/>
    </row>
    <row r="50" spans="6:9" s="31" customFormat="1" x14ac:dyDescent="0.25">
      <c r="F50" s="33"/>
      <c r="G50" s="33"/>
      <c r="H50" s="33"/>
      <c r="I50" s="33"/>
    </row>
    <row r="51" spans="6:9" s="31" customFormat="1" x14ac:dyDescent="0.25">
      <c r="F51" s="33"/>
      <c r="G51" s="33"/>
      <c r="H51" s="33"/>
      <c r="I51" s="33"/>
    </row>
    <row r="52" spans="6:9" s="31" customFormat="1" x14ac:dyDescent="0.25">
      <c r="F52" s="33"/>
      <c r="G52" s="33"/>
      <c r="H52" s="33"/>
      <c r="I52" s="33"/>
    </row>
    <row r="53" spans="6:9" s="31" customFormat="1" x14ac:dyDescent="0.25">
      <c r="F53" s="33"/>
      <c r="G53" s="33"/>
      <c r="H53" s="33"/>
      <c r="I53" s="33"/>
    </row>
    <row r="54" spans="6:9" s="31" customFormat="1" x14ac:dyDescent="0.25">
      <c r="F54" s="33"/>
      <c r="G54" s="33"/>
      <c r="H54" s="33"/>
      <c r="I54" s="33"/>
    </row>
    <row r="55" spans="6:9" s="31" customFormat="1" x14ac:dyDescent="0.25">
      <c r="F55" s="33"/>
      <c r="G55" s="33"/>
      <c r="H55" s="33"/>
      <c r="I55" s="33"/>
    </row>
    <row r="56" spans="6:9" s="31" customFormat="1" x14ac:dyDescent="0.25">
      <c r="F56" s="33"/>
      <c r="G56" s="33"/>
      <c r="H56" s="33"/>
      <c r="I56" s="33"/>
    </row>
    <row r="57" spans="6:9" s="31" customFormat="1" x14ac:dyDescent="0.25">
      <c r="F57" s="33"/>
      <c r="G57" s="33"/>
      <c r="H57" s="33"/>
      <c r="I57" s="33"/>
    </row>
    <row r="58" spans="6:9" s="31" customFormat="1" x14ac:dyDescent="0.25">
      <c r="F58" s="33"/>
      <c r="G58" s="33"/>
      <c r="H58" s="33"/>
      <c r="I58" s="33"/>
    </row>
    <row r="59" spans="6:9" s="31" customFormat="1" x14ac:dyDescent="0.25">
      <c r="F59" s="33"/>
      <c r="G59" s="33"/>
      <c r="H59" s="33"/>
      <c r="I59" s="33"/>
    </row>
    <row r="60" spans="6:9" s="31" customFormat="1" x14ac:dyDescent="0.25">
      <c r="F60" s="33"/>
      <c r="G60" s="33"/>
      <c r="H60" s="33"/>
      <c r="I60" s="33"/>
    </row>
    <row r="61" spans="6:9" s="31" customFormat="1" x14ac:dyDescent="0.25">
      <c r="F61" s="33"/>
      <c r="G61" s="33"/>
      <c r="H61" s="33"/>
      <c r="I61" s="33"/>
    </row>
    <row r="62" spans="6:9" s="31" customFormat="1" x14ac:dyDescent="0.25">
      <c r="F62" s="33"/>
      <c r="G62" s="33"/>
      <c r="H62" s="33"/>
      <c r="I62" s="33"/>
    </row>
    <row r="63" spans="6:9" s="31" customFormat="1" x14ac:dyDescent="0.25">
      <c r="F63" s="33"/>
      <c r="G63" s="33"/>
      <c r="H63" s="33"/>
      <c r="I63" s="33"/>
    </row>
    <row r="64" spans="6:9" s="31" customFormat="1" x14ac:dyDescent="0.25">
      <c r="F64" s="33"/>
      <c r="G64" s="33"/>
      <c r="H64" s="33"/>
      <c r="I64" s="33"/>
    </row>
    <row r="65" spans="1:9" s="31" customFormat="1" x14ac:dyDescent="0.25">
      <c r="F65" s="33"/>
      <c r="G65" s="33"/>
      <c r="H65" s="33"/>
      <c r="I65" s="33"/>
    </row>
    <row r="66" spans="1:9" s="31" customFormat="1" x14ac:dyDescent="0.25">
      <c r="F66" s="33"/>
      <c r="G66" s="33"/>
      <c r="H66" s="33"/>
      <c r="I66" s="33"/>
    </row>
    <row r="67" spans="1:9" s="31" customFormat="1" x14ac:dyDescent="0.25">
      <c r="F67" s="33"/>
      <c r="G67" s="33"/>
      <c r="H67" s="33"/>
      <c r="I67" s="33"/>
    </row>
    <row r="68" spans="1:9" s="31" customFormat="1" x14ac:dyDescent="0.25">
      <c r="F68" s="33"/>
      <c r="G68" s="33"/>
      <c r="H68" s="33"/>
      <c r="I68" s="33"/>
    </row>
    <row r="69" spans="1:9" s="31" customFormat="1" x14ac:dyDescent="0.25">
      <c r="F69" s="33"/>
      <c r="G69" s="33"/>
      <c r="H69" s="33"/>
      <c r="I69" s="33"/>
    </row>
    <row r="70" spans="1:9" s="31" customFormat="1" x14ac:dyDescent="0.25">
      <c r="F70" s="33"/>
      <c r="G70" s="33"/>
      <c r="H70" s="33"/>
      <c r="I70" s="33"/>
    </row>
    <row r="71" spans="1:9" s="31" customFormat="1" x14ac:dyDescent="0.25">
      <c r="F71" s="33"/>
      <c r="G71" s="33"/>
      <c r="H71" s="33"/>
      <c r="I71" s="33"/>
    </row>
    <row r="72" spans="1:9" s="31" customFormat="1" x14ac:dyDescent="0.25">
      <c r="F72" s="33"/>
      <c r="G72" s="33"/>
      <c r="H72" s="33"/>
      <c r="I72" s="33"/>
    </row>
    <row r="73" spans="1:9" s="31" customFormat="1" x14ac:dyDescent="0.25">
      <c r="F73" s="33"/>
      <c r="G73" s="33"/>
      <c r="H73" s="33"/>
      <c r="I73" s="33"/>
    </row>
    <row r="74" spans="1:9" s="31" customFormat="1" x14ac:dyDescent="0.25">
      <c r="F74" s="33"/>
      <c r="G74" s="33"/>
      <c r="H74" s="33"/>
      <c r="I74" s="33"/>
    </row>
    <row r="75" spans="1:9" s="31" customFormat="1" x14ac:dyDescent="0.25">
      <c r="F75" s="33"/>
      <c r="G75" s="33"/>
      <c r="H75" s="33"/>
      <c r="I75" s="33"/>
    </row>
    <row r="76" spans="1:9" s="31" customFormat="1" x14ac:dyDescent="0.25">
      <c r="F76" s="33"/>
      <c r="G76" s="33"/>
      <c r="H76" s="33"/>
      <c r="I76" s="33"/>
    </row>
    <row r="77" spans="1:9" s="31" customFormat="1" x14ac:dyDescent="0.25">
      <c r="F77" s="33"/>
      <c r="G77" s="33"/>
      <c r="H77" s="33"/>
      <c r="I77" s="33"/>
    </row>
    <row r="78" spans="1:9" x14ac:dyDescent="0.25">
      <c r="A78" s="33"/>
      <c r="B78" s="33"/>
      <c r="C78" s="33"/>
      <c r="D78" s="33"/>
      <c r="E78" s="33"/>
    </row>
    <row r="79" spans="1:9" x14ac:dyDescent="0.25">
      <c r="A79" s="33"/>
      <c r="B79" s="33"/>
      <c r="C79" s="33"/>
      <c r="D79" s="33"/>
      <c r="E79" s="33"/>
    </row>
    <row r="80" spans="1:9" x14ac:dyDescent="0.25">
      <c r="A80" s="33"/>
      <c r="B80" s="33"/>
      <c r="C80" s="33"/>
      <c r="D80" s="33"/>
      <c r="E80" s="33"/>
    </row>
    <row r="81" s="33" customFormat="1" x14ac:dyDescent="0.25"/>
    <row r="82" s="33" customFormat="1" x14ac:dyDescent="0.25"/>
    <row r="83" s="33" customFormat="1" x14ac:dyDescent="0.25"/>
    <row r="84" s="33" customFormat="1" x14ac:dyDescent="0.25"/>
    <row r="85" s="33" customFormat="1" x14ac:dyDescent="0.25"/>
    <row r="86" s="33" customFormat="1" x14ac:dyDescent="0.25"/>
    <row r="87" s="33" customFormat="1" x14ac:dyDescent="0.25"/>
    <row r="88" s="33" customFormat="1" x14ac:dyDescent="0.25"/>
    <row r="89" s="33" customFormat="1" x14ac:dyDescent="0.25"/>
    <row r="90" s="33" customFormat="1" x14ac:dyDescent="0.25"/>
    <row r="91" s="33" customFormat="1" x14ac:dyDescent="0.25"/>
    <row r="92" s="33" customFormat="1" x14ac:dyDescent="0.25"/>
    <row r="93" s="33" customFormat="1" x14ac:dyDescent="0.25"/>
    <row r="94" s="33" customFormat="1" x14ac:dyDescent="0.25"/>
    <row r="95" s="33" customFormat="1" x14ac:dyDescent="0.25"/>
    <row r="96" s="33" customFormat="1" x14ac:dyDescent="0.25"/>
    <row r="97" s="33" customFormat="1" x14ac:dyDescent="0.25"/>
    <row r="98" s="33" customFormat="1" x14ac:dyDescent="0.25"/>
    <row r="99" s="33" customFormat="1" x14ac:dyDescent="0.25"/>
    <row r="100" s="33" customFormat="1" x14ac:dyDescent="0.25"/>
    <row r="101" s="33" customFormat="1" x14ac:dyDescent="0.25"/>
    <row r="102" s="33" customFormat="1" x14ac:dyDescent="0.25"/>
  </sheetData>
  <mergeCells count="12">
    <mergeCell ref="B35:E35"/>
    <mergeCell ref="B8:E8"/>
    <mergeCell ref="B13:B15"/>
    <mergeCell ref="B23:E23"/>
    <mergeCell ref="B25:E25"/>
    <mergeCell ref="B26:E26"/>
    <mergeCell ref="B27:E27"/>
    <mergeCell ref="B28:E28"/>
    <mergeCell ref="B29:E29"/>
    <mergeCell ref="B30:E30"/>
    <mergeCell ref="B33:E33"/>
    <mergeCell ref="B34:E34"/>
  </mergeCells>
  <pageMargins left="0.7" right="0.7" top="0.75" bottom="0.75" header="0.3" footer="0.3"/>
  <pageSetup paperSize="9" scale="57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7D060-A79A-4446-880D-E4DBE3D5158A}">
  <sheetPr>
    <tabColor theme="8" tint="0.59999389629810485"/>
    <pageSetUpPr fitToPage="1"/>
  </sheetPr>
  <dimension ref="A1:H791"/>
  <sheetViews>
    <sheetView tabSelected="1" zoomScale="89" zoomScaleNormal="89" workbookViewId="0">
      <selection activeCell="I20" sqref="I20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412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3" priority="2">
      <formula>LEN(TRIM(A24))=0</formula>
    </cfRule>
  </conditionalFormatting>
  <conditionalFormatting sqref="C39:E39">
    <cfRule type="containsBlanks" dxfId="2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F954-2502-44E9-B308-1BA82690E152}">
  <sheetPr>
    <tabColor theme="9" tint="0.39997558519241921"/>
    <pageSetUpPr fitToPage="1"/>
  </sheetPr>
  <dimension ref="A1:H791"/>
  <sheetViews>
    <sheetView zoomScale="89" zoomScaleNormal="89" workbookViewId="0">
      <selection activeCell="J17" sqref="J17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413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1" priority="2">
      <formula>LEN(TRIM(A24))=0</formula>
    </cfRule>
  </conditionalFormatting>
  <conditionalFormatting sqref="C39:E39">
    <cfRule type="containsBlanks" dxfId="0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513"/>
  <sheetViews>
    <sheetView workbookViewId="0">
      <selection sqref="A1:J130"/>
    </sheetView>
  </sheetViews>
  <sheetFormatPr defaultColWidth="0" defaultRowHeight="16.5" zeroHeight="1" x14ac:dyDescent="0.3"/>
  <cols>
    <col min="1" max="1" width="3.5703125" style="4" customWidth="1"/>
    <col min="2" max="2" width="23.7109375" style="3" customWidth="1"/>
    <col min="3" max="3" width="70.85546875" style="3" customWidth="1"/>
    <col min="4" max="4" width="20.42578125" style="3" customWidth="1"/>
    <col min="5" max="9" width="26.85546875" style="3" customWidth="1"/>
    <col min="10" max="10" width="24.5703125" style="13" customWidth="1"/>
    <col min="11" max="11" width="17.28515625" style="3" bestFit="1" customWidth="1"/>
    <col min="12" max="12" width="16" style="3" customWidth="1"/>
    <col min="13" max="13" width="9.140625" style="3" customWidth="1"/>
    <col min="14" max="16" width="9.140625" style="3" hidden="1" customWidth="1"/>
    <col min="17" max="17" width="0" style="3" hidden="1" customWidth="1"/>
    <col min="18" max="23" width="9.140625" style="3" hidden="1" customWidth="1"/>
    <col min="24" max="16384" width="0" style="3" hidden="1"/>
  </cols>
  <sheetData>
    <row r="1" spans="1:12" x14ac:dyDescent="0.3">
      <c r="B1" s="2"/>
      <c r="C1" s="2"/>
      <c r="D1" s="2"/>
      <c r="E1" s="2">
        <v>2</v>
      </c>
      <c r="F1" s="2">
        <v>12</v>
      </c>
      <c r="G1" s="34">
        <v>12</v>
      </c>
      <c r="H1" s="34">
        <v>12</v>
      </c>
      <c r="I1" s="34">
        <v>7</v>
      </c>
      <c r="J1" s="7"/>
      <c r="K1" s="98"/>
      <c r="L1" s="98"/>
    </row>
    <row r="2" spans="1:12" x14ac:dyDescent="0.3">
      <c r="B2" s="22"/>
      <c r="C2" s="23"/>
      <c r="D2" s="23"/>
      <c r="E2" s="23"/>
      <c r="F2" s="23"/>
      <c r="G2" s="105"/>
      <c r="H2" s="105"/>
      <c r="I2" s="105"/>
      <c r="J2" s="105"/>
      <c r="K2" s="98"/>
      <c r="L2" s="98"/>
    </row>
    <row r="3" spans="1:12" x14ac:dyDescent="0.3">
      <c r="B3" s="26"/>
      <c r="C3" s="6"/>
      <c r="D3" s="6"/>
      <c r="E3" s="6"/>
      <c r="F3" s="6"/>
      <c r="G3" s="106"/>
      <c r="H3" s="106"/>
      <c r="I3" s="106"/>
      <c r="J3" s="106"/>
      <c r="K3" s="98"/>
      <c r="L3" s="98"/>
    </row>
    <row r="4" spans="1:12" x14ac:dyDescent="0.3">
      <c r="B4" s="107"/>
      <c r="C4" s="104"/>
      <c r="D4" s="104"/>
      <c r="E4" s="104"/>
      <c r="F4" s="104"/>
      <c r="G4" s="108"/>
      <c r="H4" s="108"/>
      <c r="I4" s="108"/>
      <c r="J4" s="108"/>
      <c r="K4" s="98"/>
      <c r="L4" s="98"/>
    </row>
    <row r="5" spans="1:12" ht="18" x14ac:dyDescent="0.3">
      <c r="B5" s="101" t="s">
        <v>171</v>
      </c>
      <c r="C5" s="93"/>
      <c r="D5" s="93"/>
      <c r="E5" s="93"/>
      <c r="F5" s="93"/>
      <c r="G5" s="93"/>
      <c r="H5" s="93"/>
      <c r="I5" s="93"/>
      <c r="J5" s="93"/>
      <c r="K5" s="98"/>
      <c r="L5" s="98"/>
    </row>
    <row r="6" spans="1:12" x14ac:dyDescent="0.3">
      <c r="B6" s="102"/>
      <c r="C6" s="102"/>
      <c r="D6" s="102"/>
      <c r="E6" s="102"/>
      <c r="F6" s="12"/>
      <c r="G6" s="32"/>
      <c r="H6" s="32"/>
      <c r="I6" s="32"/>
      <c r="J6" s="109"/>
    </row>
    <row r="7" spans="1:12" x14ac:dyDescent="0.3">
      <c r="B7" s="97" t="s">
        <v>172</v>
      </c>
      <c r="C7" s="110"/>
      <c r="D7" s="110"/>
      <c r="E7" s="110"/>
      <c r="F7" s="110"/>
      <c r="G7" s="110"/>
      <c r="H7" s="110"/>
      <c r="I7" s="110"/>
      <c r="J7" s="110"/>
      <c r="K7" s="98"/>
      <c r="L7" s="98"/>
    </row>
    <row r="8" spans="1:12" x14ac:dyDescent="0.3">
      <c r="B8" s="111" t="s">
        <v>173</v>
      </c>
      <c r="C8" s="110"/>
      <c r="D8" s="110"/>
      <c r="E8" s="110"/>
      <c r="F8" s="110"/>
      <c r="G8" s="110"/>
      <c r="H8" s="110"/>
      <c r="I8" s="110"/>
      <c r="J8" s="110"/>
      <c r="K8" s="98"/>
      <c r="L8" s="98"/>
    </row>
    <row r="9" spans="1:12" x14ac:dyDescent="0.3">
      <c r="B9" s="97" t="s">
        <v>174</v>
      </c>
      <c r="C9" s="110"/>
      <c r="D9" s="110"/>
      <c r="E9" s="110"/>
      <c r="F9" s="110"/>
      <c r="G9" s="110"/>
      <c r="H9" s="110"/>
      <c r="I9" s="110"/>
      <c r="J9" s="110"/>
      <c r="K9" s="98"/>
      <c r="L9" s="98"/>
    </row>
    <row r="10" spans="1:12" x14ac:dyDescent="0.3">
      <c r="B10" s="97" t="s">
        <v>175</v>
      </c>
      <c r="C10" s="110"/>
      <c r="D10" s="110"/>
      <c r="E10" s="110"/>
      <c r="F10" s="110"/>
      <c r="G10" s="110"/>
      <c r="H10" s="110"/>
      <c r="I10" s="110"/>
      <c r="J10" s="110"/>
      <c r="K10" s="98"/>
      <c r="L10" s="98"/>
    </row>
    <row r="11" spans="1:12" x14ac:dyDescent="0.3">
      <c r="B11" s="97" t="s">
        <v>176</v>
      </c>
      <c r="C11" s="110"/>
      <c r="D11" s="110"/>
      <c r="E11" s="110"/>
      <c r="F11" s="110"/>
      <c r="G11" s="110"/>
      <c r="H11" s="110"/>
      <c r="I11" s="110"/>
      <c r="J11" s="110"/>
      <c r="K11" s="98"/>
      <c r="L11" s="98"/>
    </row>
    <row r="12" spans="1:12" x14ac:dyDescent="0.3">
      <c r="B12" s="97" t="s">
        <v>177</v>
      </c>
      <c r="C12" s="110"/>
      <c r="D12" s="110"/>
      <c r="E12" s="110"/>
      <c r="F12" s="110"/>
      <c r="G12" s="110"/>
      <c r="H12" s="110"/>
      <c r="I12" s="110"/>
      <c r="J12" s="110"/>
      <c r="K12" s="98"/>
      <c r="L12" s="98"/>
    </row>
    <row r="13" spans="1:12" x14ac:dyDescent="0.3">
      <c r="B13" s="111" t="s">
        <v>178</v>
      </c>
      <c r="C13" s="110"/>
      <c r="D13" s="110"/>
      <c r="E13" s="110"/>
      <c r="F13" s="110"/>
      <c r="G13" s="110"/>
      <c r="H13" s="110"/>
      <c r="I13" s="110"/>
      <c r="J13" s="110"/>
      <c r="K13" s="98"/>
      <c r="L13" s="98"/>
    </row>
    <row r="14" spans="1:12" x14ac:dyDescent="0.3">
      <c r="B14" s="112" t="s">
        <v>179</v>
      </c>
      <c r="C14" s="110"/>
      <c r="D14" s="110"/>
      <c r="E14" s="110"/>
      <c r="F14" s="110"/>
      <c r="G14" s="110"/>
      <c r="H14" s="110"/>
      <c r="I14" s="110"/>
      <c r="J14" s="110"/>
      <c r="K14" s="98"/>
      <c r="L14" s="98"/>
    </row>
    <row r="15" spans="1:12" x14ac:dyDescent="0.3">
      <c r="B15" s="112" t="s">
        <v>180</v>
      </c>
      <c r="C15" s="110"/>
      <c r="D15" s="110"/>
      <c r="E15" s="110"/>
      <c r="F15" s="110"/>
      <c r="G15" s="110"/>
      <c r="H15" s="110"/>
      <c r="I15" s="110"/>
      <c r="J15" s="110"/>
      <c r="K15" s="98"/>
      <c r="L15" s="98"/>
    </row>
    <row r="16" spans="1:12" x14ac:dyDescent="0.3">
      <c r="A16" s="3"/>
    </row>
    <row r="17" spans="1:10" ht="18" x14ac:dyDescent="0.3">
      <c r="A17" s="3"/>
      <c r="B17" s="94" t="s">
        <v>11</v>
      </c>
      <c r="C17" s="95"/>
      <c r="D17" s="95"/>
      <c r="E17" s="95"/>
      <c r="F17" s="95"/>
      <c r="G17" s="95"/>
      <c r="H17" s="95"/>
      <c r="I17" s="95"/>
      <c r="J17" s="95"/>
    </row>
    <row r="18" spans="1:10" x14ac:dyDescent="0.3">
      <c r="A18" s="3"/>
      <c r="B18" s="113" t="s">
        <v>181</v>
      </c>
    </row>
    <row r="19" spans="1:10" x14ac:dyDescent="0.3">
      <c r="A19" s="3"/>
      <c r="B19" s="231" t="s">
        <v>182</v>
      </c>
      <c r="C19" s="231"/>
      <c r="D19" s="231"/>
      <c r="E19" s="231"/>
      <c r="F19" s="231"/>
      <c r="G19" s="231"/>
      <c r="H19" s="231"/>
      <c r="I19" s="231"/>
      <c r="J19" s="231"/>
    </row>
    <row r="20" spans="1:10" ht="27" customHeight="1" x14ac:dyDescent="0.3">
      <c r="A20" s="3"/>
      <c r="B20" s="114"/>
      <c r="C20" s="114"/>
      <c r="D20" s="114"/>
      <c r="E20" s="232" t="s">
        <v>183</v>
      </c>
      <c r="F20" s="233"/>
      <c r="G20" s="233"/>
      <c r="H20" s="233"/>
      <c r="I20" s="234"/>
    </row>
    <row r="21" spans="1:10" x14ac:dyDescent="0.3">
      <c r="A21" s="3"/>
      <c r="B21" s="122" t="s">
        <v>184</v>
      </c>
      <c r="C21" s="122" t="s">
        <v>185</v>
      </c>
      <c r="D21" s="122" t="s">
        <v>170</v>
      </c>
      <c r="E21" s="115">
        <v>2013</v>
      </c>
      <c r="F21" s="115">
        <v>2014</v>
      </c>
      <c r="G21" s="115">
        <v>2015</v>
      </c>
      <c r="H21" s="115">
        <v>2016</v>
      </c>
      <c r="I21" s="115">
        <v>2017</v>
      </c>
    </row>
    <row r="22" spans="1:10" x14ac:dyDescent="0.3">
      <c r="A22" s="3"/>
      <c r="B22" s="228" t="s">
        <v>186</v>
      </c>
      <c r="C22" s="116" t="s">
        <v>187</v>
      </c>
      <c r="D22" s="103" t="s">
        <v>169</v>
      </c>
      <c r="E22" s="117"/>
      <c r="F22" s="117"/>
      <c r="G22" s="117"/>
      <c r="H22" s="117"/>
      <c r="I22" s="117"/>
    </row>
    <row r="23" spans="1:10" x14ac:dyDescent="0.3">
      <c r="A23" s="3"/>
      <c r="B23" s="230"/>
      <c r="C23" s="116" t="s">
        <v>188</v>
      </c>
      <c r="D23" s="103" t="s">
        <v>169</v>
      </c>
      <c r="E23" s="117">
        <v>0.6</v>
      </c>
      <c r="F23" s="117">
        <v>0.59</v>
      </c>
      <c r="G23" s="117">
        <v>0.61</v>
      </c>
      <c r="H23" s="117">
        <v>0.63</v>
      </c>
      <c r="I23" s="117">
        <v>0.65</v>
      </c>
    </row>
    <row r="24" spans="1:10" x14ac:dyDescent="0.3">
      <c r="A24" s="3"/>
      <c r="B24" s="228" t="s">
        <v>189</v>
      </c>
      <c r="C24" s="116" t="s">
        <v>196</v>
      </c>
      <c r="D24" s="103" t="s">
        <v>169</v>
      </c>
      <c r="E24" s="117"/>
      <c r="F24" s="117"/>
      <c r="G24" s="117"/>
      <c r="H24" s="117"/>
      <c r="I24" s="117"/>
    </row>
    <row r="25" spans="1:10" x14ac:dyDescent="0.3">
      <c r="A25" s="3"/>
      <c r="B25" s="229"/>
      <c r="C25" s="116" t="s">
        <v>197</v>
      </c>
      <c r="D25" s="103" t="s">
        <v>169</v>
      </c>
      <c r="E25" s="117">
        <v>0.6</v>
      </c>
      <c r="F25" s="117">
        <v>0.59</v>
      </c>
      <c r="G25" s="117">
        <v>0.61</v>
      </c>
      <c r="H25" s="117">
        <v>0.63</v>
      </c>
      <c r="I25" s="117">
        <v>0.65</v>
      </c>
    </row>
    <row r="26" spans="1:10" x14ac:dyDescent="0.3">
      <c r="A26" s="3"/>
      <c r="B26" s="230"/>
      <c r="C26" s="116" t="s">
        <v>198</v>
      </c>
      <c r="D26" s="103" t="s">
        <v>169</v>
      </c>
      <c r="E26" s="117"/>
      <c r="F26" s="117"/>
      <c r="G26" s="117"/>
      <c r="H26" s="117"/>
      <c r="I26" s="117"/>
    </row>
    <row r="27" spans="1:10" x14ac:dyDescent="0.3">
      <c r="A27" s="3"/>
      <c r="E27" s="114"/>
    </row>
    <row r="28" spans="1:10" ht="33.75" customHeight="1" x14ac:dyDescent="0.3">
      <c r="A28" s="3"/>
      <c r="E28" s="232" t="s">
        <v>190</v>
      </c>
      <c r="F28" s="233"/>
      <c r="G28" s="233"/>
      <c r="H28" s="233"/>
      <c r="I28" s="234"/>
    </row>
    <row r="29" spans="1:10" x14ac:dyDescent="0.3">
      <c r="A29" s="3"/>
      <c r="B29" s="122" t="s">
        <v>184</v>
      </c>
      <c r="C29" s="122" t="s">
        <v>185</v>
      </c>
      <c r="D29" s="122" t="s">
        <v>170</v>
      </c>
      <c r="E29" s="115">
        <v>2013</v>
      </c>
      <c r="F29" s="115">
        <v>2014</v>
      </c>
      <c r="G29" s="115">
        <v>2015</v>
      </c>
      <c r="H29" s="115">
        <v>2016</v>
      </c>
      <c r="I29" s="115">
        <v>2017</v>
      </c>
    </row>
    <row r="30" spans="1:10" x14ac:dyDescent="0.3">
      <c r="A30" s="3"/>
      <c r="B30" s="228" t="s">
        <v>186</v>
      </c>
      <c r="C30" s="116" t="s">
        <v>187</v>
      </c>
      <c r="D30" s="103" t="s">
        <v>191</v>
      </c>
      <c r="E30" s="119">
        <f>'[1]Pracownicy FM'!E34</f>
        <v>0</v>
      </c>
      <c r="F30" s="119">
        <f>'[1]Pracownicy FM'!F34</f>
        <v>0</v>
      </c>
      <c r="G30" s="119">
        <f>'[1]Pracownicy FM'!G34</f>
        <v>0</v>
      </c>
      <c r="H30" s="119">
        <f>'[1]Pracownicy FM'!H34</f>
        <v>0</v>
      </c>
      <c r="I30" s="119">
        <f>'[1]Pracownicy FM'!I34</f>
        <v>0</v>
      </c>
    </row>
    <row r="31" spans="1:10" x14ac:dyDescent="0.3">
      <c r="A31" s="3"/>
      <c r="B31" s="230"/>
      <c r="C31" s="116" t="s">
        <v>188</v>
      </c>
      <c r="D31" s="103" t="s">
        <v>191</v>
      </c>
      <c r="E31" s="119">
        <f>'[1]Pracownicy FM'!E35</f>
        <v>589973.20030999987</v>
      </c>
      <c r="F31" s="119">
        <f>'[1]Pracownicy FM'!F35</f>
        <v>632628.74722758215</v>
      </c>
      <c r="G31" s="119">
        <f>'[1]Pracownicy FM'!G35</f>
        <v>627522.88331455819</v>
      </c>
      <c r="H31" s="119">
        <f>'[1]Pracownicy FM'!H35</f>
        <v>667719.65498864092</v>
      </c>
      <c r="I31" s="119">
        <f>'[1]Pracownicy FM'!I35</f>
        <v>631598.65828186239</v>
      </c>
    </row>
    <row r="32" spans="1:10" x14ac:dyDescent="0.3">
      <c r="A32" s="3"/>
      <c r="B32" s="228" t="s">
        <v>189</v>
      </c>
      <c r="C32" s="116" t="s">
        <v>196</v>
      </c>
      <c r="D32" s="103" t="s">
        <v>191</v>
      </c>
      <c r="E32" s="119">
        <f>'[1]Pracownicy FM'!E36</f>
        <v>0</v>
      </c>
      <c r="F32" s="119">
        <f>'[1]Pracownicy FM'!F36</f>
        <v>0</v>
      </c>
      <c r="G32" s="119">
        <f>'[1]Pracownicy FM'!G36</f>
        <v>0</v>
      </c>
      <c r="H32" s="119">
        <f>'[1]Pracownicy FM'!H36</f>
        <v>0</v>
      </c>
      <c r="I32" s="119">
        <f>'[1]Pracownicy FM'!I36</f>
        <v>0</v>
      </c>
    </row>
    <row r="33" spans="1:10" x14ac:dyDescent="0.3">
      <c r="A33" s="3"/>
      <c r="B33" s="229"/>
      <c r="C33" s="116" t="s">
        <v>197</v>
      </c>
      <c r="D33" s="103" t="s">
        <v>191</v>
      </c>
      <c r="E33" s="119">
        <f>'[1]Pracownicy FM'!E37</f>
        <v>505621.21597000002</v>
      </c>
      <c r="F33" s="119">
        <f>'[1]Pracownicy FM'!F37</f>
        <v>554697.90670317621</v>
      </c>
      <c r="G33" s="119">
        <f>'[1]Pracownicy FM'!G37</f>
        <v>570419.84149700019</v>
      </c>
      <c r="H33" s="119">
        <f>'[1]Pracownicy FM'!H37</f>
        <v>542195.07567111379</v>
      </c>
      <c r="I33" s="119">
        <f>'[1]Pracownicy FM'!I37</f>
        <v>561031.44958247244</v>
      </c>
    </row>
    <row r="34" spans="1:10" x14ac:dyDescent="0.3">
      <c r="A34" s="3"/>
      <c r="B34" s="230"/>
      <c r="C34" s="116" t="s">
        <v>198</v>
      </c>
      <c r="D34" s="103" t="s">
        <v>191</v>
      </c>
      <c r="E34" s="119">
        <f>'[1]Pracownicy FM'!E38</f>
        <v>0</v>
      </c>
      <c r="F34" s="119">
        <f>'[1]Pracownicy FM'!F38</f>
        <v>0</v>
      </c>
      <c r="G34" s="119">
        <f>'[1]Pracownicy FM'!G38</f>
        <v>0</v>
      </c>
      <c r="H34" s="119">
        <f>'[1]Pracownicy FM'!H38</f>
        <v>0</v>
      </c>
      <c r="I34" s="119">
        <f>'[1]Pracownicy FM'!I38</f>
        <v>0</v>
      </c>
    </row>
    <row r="35" spans="1:10" x14ac:dyDescent="0.3">
      <c r="A35" s="3"/>
      <c r="B35" s="235" t="s">
        <v>10</v>
      </c>
      <c r="C35" s="236"/>
      <c r="D35" s="75" t="s">
        <v>191</v>
      </c>
      <c r="E35" s="120">
        <f>SUM(E30:E34)</f>
        <v>1095594.41628</v>
      </c>
      <c r="F35" s="120">
        <f t="shared" ref="F35:I35" si="0">SUM(F30:F34)</f>
        <v>1187326.6539307584</v>
      </c>
      <c r="G35" s="120">
        <f t="shared" si="0"/>
        <v>1197942.7248115584</v>
      </c>
      <c r="H35" s="120">
        <f t="shared" si="0"/>
        <v>1209914.7306597547</v>
      </c>
      <c r="I35" s="120">
        <f t="shared" si="0"/>
        <v>1192630.1078643347</v>
      </c>
    </row>
    <row r="36" spans="1:10" x14ac:dyDescent="0.3">
      <c r="A36" s="3"/>
      <c r="E36" s="114"/>
    </row>
    <row r="37" spans="1:10" ht="70.5" customHeight="1" x14ac:dyDescent="0.3">
      <c r="A37" s="3"/>
      <c r="E37" s="232" t="s">
        <v>192</v>
      </c>
      <c r="F37" s="233"/>
      <c r="G37" s="233"/>
      <c r="H37" s="233"/>
      <c r="I37" s="234"/>
    </row>
    <row r="38" spans="1:10" x14ac:dyDescent="0.3">
      <c r="A38" s="3"/>
      <c r="B38" s="122" t="s">
        <v>184</v>
      </c>
      <c r="C38" s="122" t="s">
        <v>185</v>
      </c>
      <c r="D38" s="122" t="s">
        <v>170</v>
      </c>
      <c r="E38" s="115">
        <v>2013</v>
      </c>
      <c r="F38" s="115">
        <v>2014</v>
      </c>
      <c r="G38" s="115">
        <v>2015</v>
      </c>
      <c r="H38" s="115">
        <v>2016</v>
      </c>
      <c r="I38" s="115">
        <v>2017</v>
      </c>
    </row>
    <row r="39" spans="1:10" x14ac:dyDescent="0.3">
      <c r="A39" s="3"/>
      <c r="B39" s="228" t="s">
        <v>186</v>
      </c>
      <c r="C39" s="116" t="s">
        <v>187</v>
      </c>
      <c r="D39" s="103" t="s">
        <v>191</v>
      </c>
      <c r="E39" s="119">
        <f>E30*E22*E$1/12</f>
        <v>0</v>
      </c>
      <c r="F39" s="119">
        <f t="shared" ref="F39:I39" si="1">F30*F22*F$1/12</f>
        <v>0</v>
      </c>
      <c r="G39" s="119">
        <f t="shared" si="1"/>
        <v>0</v>
      </c>
      <c r="H39" s="119">
        <f t="shared" si="1"/>
        <v>0</v>
      </c>
      <c r="I39" s="119">
        <f t="shared" si="1"/>
        <v>0</v>
      </c>
    </row>
    <row r="40" spans="1:10" x14ac:dyDescent="0.3">
      <c r="A40" s="3"/>
      <c r="B40" s="230"/>
      <c r="C40" s="116" t="s">
        <v>188</v>
      </c>
      <c r="D40" s="103" t="s">
        <v>191</v>
      </c>
      <c r="E40" s="119">
        <f t="shared" ref="E40:I43" si="2">E31*E23*E$1/12</f>
        <v>58997.320030999981</v>
      </c>
      <c r="F40" s="119">
        <f t="shared" si="2"/>
        <v>373250.96086427342</v>
      </c>
      <c r="G40" s="119">
        <f t="shared" si="2"/>
        <v>382788.95882188046</v>
      </c>
      <c r="H40" s="119">
        <f t="shared" si="2"/>
        <v>420663.38264284376</v>
      </c>
      <c r="I40" s="119">
        <f t="shared" si="2"/>
        <v>239481.15793187279</v>
      </c>
    </row>
    <row r="41" spans="1:10" x14ac:dyDescent="0.3">
      <c r="A41" s="3"/>
      <c r="B41" s="228" t="s">
        <v>189</v>
      </c>
      <c r="C41" s="116" t="s">
        <v>196</v>
      </c>
      <c r="D41" s="103" t="s">
        <v>191</v>
      </c>
      <c r="E41" s="119">
        <f t="shared" si="2"/>
        <v>0</v>
      </c>
      <c r="F41" s="119">
        <f t="shared" si="2"/>
        <v>0</v>
      </c>
      <c r="G41" s="119">
        <f t="shared" si="2"/>
        <v>0</v>
      </c>
      <c r="H41" s="119">
        <f t="shared" si="2"/>
        <v>0</v>
      </c>
      <c r="I41" s="119">
        <f t="shared" si="2"/>
        <v>0</v>
      </c>
    </row>
    <row r="42" spans="1:10" x14ac:dyDescent="0.3">
      <c r="A42" s="3"/>
      <c r="B42" s="229"/>
      <c r="C42" s="116" t="s">
        <v>197</v>
      </c>
      <c r="D42" s="103" t="s">
        <v>191</v>
      </c>
      <c r="E42" s="119">
        <f t="shared" si="2"/>
        <v>50562.121596999998</v>
      </c>
      <c r="F42" s="119">
        <f t="shared" si="2"/>
        <v>327271.76495487394</v>
      </c>
      <c r="G42" s="119">
        <f t="shared" si="2"/>
        <v>347956.10331317008</v>
      </c>
      <c r="H42" s="119">
        <f t="shared" si="2"/>
        <v>341582.89767280169</v>
      </c>
      <c r="I42" s="119">
        <f t="shared" si="2"/>
        <v>212724.42463335415</v>
      </c>
    </row>
    <row r="43" spans="1:10" x14ac:dyDescent="0.3">
      <c r="A43" s="3"/>
      <c r="B43" s="230"/>
      <c r="C43" s="116" t="s">
        <v>198</v>
      </c>
      <c r="D43" s="103" t="s">
        <v>191</v>
      </c>
      <c r="E43" s="119">
        <f t="shared" si="2"/>
        <v>0</v>
      </c>
      <c r="F43" s="119">
        <f t="shared" si="2"/>
        <v>0</v>
      </c>
      <c r="G43" s="119">
        <f t="shared" si="2"/>
        <v>0</v>
      </c>
      <c r="H43" s="119">
        <f t="shared" si="2"/>
        <v>0</v>
      </c>
      <c r="I43" s="119">
        <f t="shared" si="2"/>
        <v>0</v>
      </c>
    </row>
    <row r="44" spans="1:10" x14ac:dyDescent="0.3">
      <c r="A44" s="3"/>
      <c r="B44" s="235" t="s">
        <v>10</v>
      </c>
      <c r="C44" s="236"/>
      <c r="D44" s="75" t="s">
        <v>191</v>
      </c>
      <c r="E44" s="120">
        <f>SUM(E39:E43)</f>
        <v>109559.44162799997</v>
      </c>
      <c r="F44" s="120">
        <f t="shared" ref="F44:I44" si="3">SUM(F39:F43)</f>
        <v>700522.72581914742</v>
      </c>
      <c r="G44" s="120">
        <f t="shared" si="3"/>
        <v>730745.06213505054</v>
      </c>
      <c r="H44" s="120">
        <f t="shared" si="3"/>
        <v>762246.2803156455</v>
      </c>
      <c r="I44" s="120">
        <f t="shared" si="3"/>
        <v>452205.58256522694</v>
      </c>
    </row>
    <row r="45" spans="1:10" x14ac:dyDescent="0.3">
      <c r="A45" s="3"/>
      <c r="E45" s="114"/>
    </row>
    <row r="46" spans="1:10" x14ac:dyDescent="0.3">
      <c r="A46" s="3"/>
      <c r="B46" s="113" t="s">
        <v>193</v>
      </c>
    </row>
    <row r="47" spans="1:10" x14ac:dyDescent="0.3">
      <c r="A47" s="3"/>
      <c r="B47" s="121" t="s">
        <v>194</v>
      </c>
    </row>
    <row r="48" spans="1:10" ht="25.5" x14ac:dyDescent="0.3">
      <c r="A48" s="3"/>
      <c r="B48" s="122" t="s">
        <v>184</v>
      </c>
      <c r="C48" s="122" t="s">
        <v>185</v>
      </c>
      <c r="D48" s="122" t="s">
        <v>195</v>
      </c>
      <c r="E48" s="123">
        <v>2013</v>
      </c>
      <c r="F48" s="123">
        <v>2014</v>
      </c>
      <c r="G48" s="123">
        <v>2015</v>
      </c>
      <c r="H48" s="123">
        <v>2016</v>
      </c>
      <c r="I48" s="123">
        <v>2017</v>
      </c>
      <c r="J48" s="3"/>
    </row>
    <row r="49" spans="1:10" x14ac:dyDescent="0.3">
      <c r="A49" s="3"/>
      <c r="B49" s="228" t="s">
        <v>186</v>
      </c>
      <c r="C49" s="116" t="s">
        <v>187</v>
      </c>
      <c r="D49" s="124">
        <f>'[1]Pracownicy FM'!D34</f>
        <v>0</v>
      </c>
      <c r="E49" s="125"/>
      <c r="F49" s="125"/>
      <c r="G49" s="125"/>
      <c r="H49" s="125"/>
      <c r="I49" s="125"/>
      <c r="J49" s="3"/>
    </row>
    <row r="50" spans="1:10" x14ac:dyDescent="0.3">
      <c r="A50" s="3"/>
      <c r="B50" s="230"/>
      <c r="C50" s="116" t="s">
        <v>188</v>
      </c>
      <c r="D50" s="124">
        <f>'[1]Pracownicy FM'!D35</f>
        <v>6</v>
      </c>
      <c r="E50" s="125">
        <v>6</v>
      </c>
      <c r="F50" s="125">
        <v>6</v>
      </c>
      <c r="G50" s="125">
        <v>6</v>
      </c>
      <c r="H50" s="125">
        <v>6</v>
      </c>
      <c r="I50" s="125">
        <v>5</v>
      </c>
      <c r="J50" s="3"/>
    </row>
    <row r="51" spans="1:10" x14ac:dyDescent="0.3">
      <c r="A51" s="3"/>
      <c r="B51" s="228" t="s">
        <v>189</v>
      </c>
      <c r="C51" s="116" t="s">
        <v>196</v>
      </c>
      <c r="D51" s="124">
        <f>'[1]Pracownicy FM'!D36</f>
        <v>0</v>
      </c>
      <c r="E51" s="125"/>
      <c r="F51" s="125"/>
      <c r="G51" s="125"/>
      <c r="H51" s="125"/>
      <c r="I51" s="125"/>
      <c r="J51" s="3"/>
    </row>
    <row r="52" spans="1:10" x14ac:dyDescent="0.3">
      <c r="A52" s="3"/>
      <c r="B52" s="229"/>
      <c r="C52" s="116" t="s">
        <v>197</v>
      </c>
      <c r="D52" s="124">
        <f>'[1]Pracownicy FM'!D37</f>
        <v>8</v>
      </c>
      <c r="E52" s="125">
        <v>8</v>
      </c>
      <c r="F52" s="125">
        <v>8</v>
      </c>
      <c r="G52" s="125">
        <v>8</v>
      </c>
      <c r="H52" s="125">
        <v>8</v>
      </c>
      <c r="I52" s="125">
        <v>7</v>
      </c>
      <c r="J52" s="3"/>
    </row>
    <row r="53" spans="1:10" x14ac:dyDescent="0.3">
      <c r="A53" s="3"/>
      <c r="B53" s="230"/>
      <c r="C53" s="116" t="s">
        <v>198</v>
      </c>
      <c r="D53" s="124">
        <f>'[1]Pracownicy FM'!D38</f>
        <v>0</v>
      </c>
      <c r="E53" s="125"/>
      <c r="F53" s="125"/>
      <c r="G53" s="125"/>
      <c r="H53" s="125"/>
      <c r="I53" s="125"/>
      <c r="J53" s="3"/>
    </row>
    <row r="54" spans="1:10" x14ac:dyDescent="0.3">
      <c r="A54" s="3"/>
      <c r="B54" s="235" t="s">
        <v>10</v>
      </c>
      <c r="C54" s="236"/>
      <c r="D54" s="126">
        <f>SUM(D49:D53)</f>
        <v>14</v>
      </c>
      <c r="E54" s="127">
        <f t="shared" ref="E54:I54" si="4">SUM(E49:E53)</f>
        <v>14</v>
      </c>
      <c r="F54" s="127">
        <f t="shared" si="4"/>
        <v>14</v>
      </c>
      <c r="G54" s="127">
        <f t="shared" si="4"/>
        <v>14</v>
      </c>
      <c r="H54" s="127">
        <f t="shared" si="4"/>
        <v>14</v>
      </c>
      <c r="I54" s="127">
        <f t="shared" si="4"/>
        <v>12</v>
      </c>
      <c r="J54" s="3"/>
    </row>
    <row r="55" spans="1:10" x14ac:dyDescent="0.3">
      <c r="A55" s="3"/>
    </row>
    <row r="56" spans="1:10" x14ac:dyDescent="0.3">
      <c r="A56" s="3"/>
    </row>
    <row r="57" spans="1:10" ht="18" x14ac:dyDescent="0.3">
      <c r="A57" s="3"/>
      <c r="B57" s="94" t="s">
        <v>12</v>
      </c>
      <c r="C57" s="95"/>
      <c r="D57" s="95"/>
      <c r="E57" s="95"/>
      <c r="F57" s="95"/>
      <c r="G57" s="95"/>
      <c r="H57" s="95"/>
      <c r="I57" s="95"/>
      <c r="J57" s="95"/>
    </row>
    <row r="58" spans="1:10" x14ac:dyDescent="0.3">
      <c r="A58" s="3"/>
      <c r="B58" s="113" t="s">
        <v>181</v>
      </c>
    </row>
    <row r="59" spans="1:10" x14ac:dyDescent="0.3">
      <c r="A59" s="3"/>
      <c r="B59" s="231" t="s">
        <v>182</v>
      </c>
      <c r="C59" s="231"/>
      <c r="D59" s="231"/>
      <c r="E59" s="231"/>
      <c r="F59" s="231"/>
      <c r="G59" s="231"/>
      <c r="H59" s="231"/>
      <c r="I59" s="231"/>
      <c r="J59" s="231"/>
    </row>
    <row r="60" spans="1:10" ht="32.25" customHeight="1" x14ac:dyDescent="0.3">
      <c r="A60" s="3"/>
      <c r="B60" s="114"/>
      <c r="C60" s="114"/>
      <c r="D60" s="114"/>
      <c r="E60" s="232" t="s">
        <v>199</v>
      </c>
      <c r="F60" s="233"/>
      <c r="G60" s="233"/>
      <c r="H60" s="233"/>
      <c r="I60" s="234"/>
    </row>
    <row r="61" spans="1:10" x14ac:dyDescent="0.3">
      <c r="A61" s="3"/>
      <c r="B61" s="128" t="s">
        <v>184</v>
      </c>
      <c r="C61" s="128" t="s">
        <v>185</v>
      </c>
      <c r="D61" s="128" t="s">
        <v>170</v>
      </c>
      <c r="E61" s="129">
        <v>2013</v>
      </c>
      <c r="F61" s="129">
        <v>2014</v>
      </c>
      <c r="G61" s="129">
        <v>2015</v>
      </c>
      <c r="H61" s="129">
        <v>2016</v>
      </c>
      <c r="I61" s="129">
        <v>2017</v>
      </c>
    </row>
    <row r="62" spans="1:10" x14ac:dyDescent="0.3">
      <c r="A62" s="3"/>
      <c r="B62" s="228" t="s">
        <v>186</v>
      </c>
      <c r="C62" s="116" t="s">
        <v>187</v>
      </c>
      <c r="D62" s="103" t="s">
        <v>169</v>
      </c>
      <c r="E62" s="117"/>
      <c r="F62" s="117"/>
      <c r="G62" s="117"/>
      <c r="H62" s="117"/>
      <c r="I62" s="117"/>
    </row>
    <row r="63" spans="1:10" x14ac:dyDescent="0.3">
      <c r="A63" s="3"/>
      <c r="B63" s="229"/>
      <c r="C63" s="116" t="s">
        <v>188</v>
      </c>
      <c r="D63" s="103" t="s">
        <v>169</v>
      </c>
      <c r="E63" s="117"/>
      <c r="F63" s="117"/>
      <c r="G63" s="117"/>
      <c r="H63" s="117"/>
      <c r="I63" s="117"/>
    </row>
    <row r="64" spans="1:10" x14ac:dyDescent="0.3">
      <c r="A64" s="3"/>
      <c r="B64" s="228" t="s">
        <v>189</v>
      </c>
      <c r="C64" s="116" t="s">
        <v>196</v>
      </c>
      <c r="D64" s="103" t="s">
        <v>169</v>
      </c>
      <c r="E64" s="117"/>
      <c r="F64" s="117"/>
      <c r="G64" s="117"/>
      <c r="H64" s="117"/>
      <c r="I64" s="117"/>
    </row>
    <row r="65" spans="1:9" x14ac:dyDescent="0.3">
      <c r="A65" s="3"/>
      <c r="B65" s="229"/>
      <c r="C65" s="116" t="s">
        <v>197</v>
      </c>
      <c r="D65" s="103" t="s">
        <v>169</v>
      </c>
      <c r="E65" s="117">
        <v>0.55000000000000004</v>
      </c>
      <c r="F65" s="117">
        <v>0.56000000000000005</v>
      </c>
      <c r="G65" s="117">
        <v>0.56999999999999995</v>
      </c>
      <c r="H65" s="117">
        <v>0.57999999999999996</v>
      </c>
      <c r="I65" s="117">
        <v>0.59</v>
      </c>
    </row>
    <row r="66" spans="1:9" x14ac:dyDescent="0.3">
      <c r="A66" s="3"/>
      <c r="B66" s="230"/>
      <c r="C66" s="118" t="s">
        <v>198</v>
      </c>
      <c r="D66" s="103" t="s">
        <v>169</v>
      </c>
      <c r="E66" s="117"/>
      <c r="F66" s="117"/>
      <c r="G66" s="117"/>
      <c r="H66" s="117"/>
      <c r="I66" s="117"/>
    </row>
    <row r="67" spans="1:9" x14ac:dyDescent="0.3">
      <c r="A67" s="3"/>
    </row>
    <row r="68" spans="1:9" ht="39.75" customHeight="1" x14ac:dyDescent="0.3">
      <c r="A68" s="3"/>
      <c r="E68" s="232" t="s">
        <v>190</v>
      </c>
      <c r="F68" s="233"/>
      <c r="G68" s="233"/>
      <c r="H68" s="233"/>
      <c r="I68" s="234"/>
    </row>
    <row r="69" spans="1:9" x14ac:dyDescent="0.3">
      <c r="A69" s="3"/>
      <c r="B69" s="128" t="s">
        <v>184</v>
      </c>
      <c r="C69" s="128" t="s">
        <v>185</v>
      </c>
      <c r="D69" s="128" t="s">
        <v>170</v>
      </c>
      <c r="E69" s="115">
        <v>2013</v>
      </c>
      <c r="F69" s="115">
        <v>2014</v>
      </c>
      <c r="G69" s="115">
        <v>2015</v>
      </c>
      <c r="H69" s="115">
        <v>2016</v>
      </c>
      <c r="I69" s="115">
        <v>2017</v>
      </c>
    </row>
    <row r="70" spans="1:9" x14ac:dyDescent="0.3">
      <c r="A70" s="3"/>
      <c r="B70" s="228" t="s">
        <v>186</v>
      </c>
      <c r="C70" s="116" t="s">
        <v>187</v>
      </c>
      <c r="D70" s="103" t="s">
        <v>191</v>
      </c>
      <c r="E70" s="119">
        <f>'[1]Pracownicy FM'!E62</f>
        <v>0</v>
      </c>
      <c r="F70" s="119">
        <f>'[1]Pracownicy FM'!F62</f>
        <v>0</v>
      </c>
      <c r="G70" s="119">
        <f>'[1]Pracownicy FM'!G62</f>
        <v>0</v>
      </c>
      <c r="H70" s="119">
        <f>'[1]Pracownicy FM'!H62</f>
        <v>0</v>
      </c>
      <c r="I70" s="119">
        <f>'[1]Pracownicy FM'!I62</f>
        <v>0</v>
      </c>
    </row>
    <row r="71" spans="1:9" x14ac:dyDescent="0.3">
      <c r="A71" s="3"/>
      <c r="B71" s="229"/>
      <c r="C71" s="116" t="s">
        <v>188</v>
      </c>
      <c r="D71" s="103" t="s">
        <v>191</v>
      </c>
      <c r="E71" s="119">
        <f>'[1]Pracownicy FM'!E63</f>
        <v>0</v>
      </c>
      <c r="F71" s="119">
        <f>'[1]Pracownicy FM'!F63</f>
        <v>0</v>
      </c>
      <c r="G71" s="119">
        <f>'[1]Pracownicy FM'!G63</f>
        <v>0</v>
      </c>
      <c r="H71" s="119">
        <f>'[1]Pracownicy FM'!H63</f>
        <v>0</v>
      </c>
      <c r="I71" s="119">
        <f>'[1]Pracownicy FM'!I63</f>
        <v>0</v>
      </c>
    </row>
    <row r="72" spans="1:9" x14ac:dyDescent="0.3">
      <c r="A72" s="3"/>
      <c r="B72" s="228" t="s">
        <v>189</v>
      </c>
      <c r="C72" s="116" t="s">
        <v>196</v>
      </c>
      <c r="D72" s="103" t="s">
        <v>191</v>
      </c>
      <c r="E72" s="119">
        <f>'[1]Pracownicy FM'!E64</f>
        <v>0</v>
      </c>
      <c r="F72" s="119">
        <f>'[1]Pracownicy FM'!F64</f>
        <v>0</v>
      </c>
      <c r="G72" s="119">
        <f>'[1]Pracownicy FM'!G64</f>
        <v>0</v>
      </c>
      <c r="H72" s="119">
        <f>'[1]Pracownicy FM'!H64</f>
        <v>0</v>
      </c>
      <c r="I72" s="119">
        <f>'[1]Pracownicy FM'!I64</f>
        <v>0</v>
      </c>
    </row>
    <row r="73" spans="1:9" x14ac:dyDescent="0.3">
      <c r="A73" s="3"/>
      <c r="B73" s="229"/>
      <c r="C73" s="116" t="s">
        <v>197</v>
      </c>
      <c r="D73" s="103" t="s">
        <v>191</v>
      </c>
      <c r="E73" s="119">
        <f>'[1]Pracownicy FM'!E65</f>
        <v>177544.50761999996</v>
      </c>
      <c r="F73" s="119">
        <f>'[1]Pracownicy FM'!F65</f>
        <v>163346.95098479406</v>
      </c>
      <c r="G73" s="119">
        <f>'[1]Pracownicy FM'!G65</f>
        <v>171175.93184445807</v>
      </c>
      <c r="H73" s="119">
        <f>'[1]Pracownicy FM'!H65</f>
        <v>173022.87880088246</v>
      </c>
      <c r="I73" s="119">
        <f>'[1]Pracownicy FM'!I65</f>
        <v>174712.66312185815</v>
      </c>
    </row>
    <row r="74" spans="1:9" x14ac:dyDescent="0.3">
      <c r="A74" s="3"/>
      <c r="B74" s="230"/>
      <c r="C74" s="116" t="s">
        <v>198</v>
      </c>
      <c r="D74" s="103" t="s">
        <v>191</v>
      </c>
      <c r="E74" s="119">
        <f>'[1]Pracownicy FM'!E66</f>
        <v>0</v>
      </c>
      <c r="F74" s="119">
        <f>'[1]Pracownicy FM'!F66</f>
        <v>0</v>
      </c>
      <c r="G74" s="119">
        <f>'[1]Pracownicy FM'!G66</f>
        <v>0</v>
      </c>
      <c r="H74" s="119">
        <f>'[1]Pracownicy FM'!H66</f>
        <v>0</v>
      </c>
      <c r="I74" s="119">
        <f>'[1]Pracownicy FM'!I66</f>
        <v>0</v>
      </c>
    </row>
    <row r="75" spans="1:9" x14ac:dyDescent="0.3">
      <c r="A75" s="3"/>
      <c r="B75" s="235" t="s">
        <v>10</v>
      </c>
      <c r="C75" s="236"/>
      <c r="D75" s="75" t="s">
        <v>191</v>
      </c>
      <c r="E75" s="120">
        <f>SUM(E70:E74)</f>
        <v>177544.50761999996</v>
      </c>
      <c r="F75" s="120">
        <f t="shared" ref="F75:I75" si="5">SUM(F70:F74)</f>
        <v>163346.95098479406</v>
      </c>
      <c r="G75" s="120">
        <f t="shared" si="5"/>
        <v>171175.93184445807</v>
      </c>
      <c r="H75" s="120">
        <f t="shared" si="5"/>
        <v>173022.87880088246</v>
      </c>
      <c r="I75" s="120">
        <f t="shared" si="5"/>
        <v>174712.66312185815</v>
      </c>
    </row>
    <row r="76" spans="1:9" x14ac:dyDescent="0.3">
      <c r="A76" s="3"/>
      <c r="E76" s="114"/>
    </row>
    <row r="77" spans="1:9" ht="69.75" customHeight="1" x14ac:dyDescent="0.3">
      <c r="A77" s="3"/>
      <c r="E77" s="232" t="s">
        <v>192</v>
      </c>
      <c r="F77" s="233"/>
      <c r="G77" s="233"/>
      <c r="H77" s="233"/>
      <c r="I77" s="234"/>
    </row>
    <row r="78" spans="1:9" x14ac:dyDescent="0.3">
      <c r="A78" s="3"/>
      <c r="B78" s="128" t="s">
        <v>184</v>
      </c>
      <c r="C78" s="128" t="s">
        <v>185</v>
      </c>
      <c r="D78" s="128" t="s">
        <v>170</v>
      </c>
      <c r="E78" s="115">
        <v>2013</v>
      </c>
      <c r="F78" s="115">
        <v>2014</v>
      </c>
      <c r="G78" s="115">
        <v>2015</v>
      </c>
      <c r="H78" s="115">
        <v>2016</v>
      </c>
      <c r="I78" s="115">
        <v>2017</v>
      </c>
    </row>
    <row r="79" spans="1:9" x14ac:dyDescent="0.3">
      <c r="A79" s="3"/>
      <c r="B79" s="228" t="s">
        <v>186</v>
      </c>
      <c r="C79" s="116" t="s">
        <v>187</v>
      </c>
      <c r="D79" s="103" t="s">
        <v>191</v>
      </c>
      <c r="E79" s="119">
        <f>E70*E62*E$1/12</f>
        <v>0</v>
      </c>
      <c r="F79" s="119">
        <f t="shared" ref="F79:I83" si="6">F70*F62*F$1/12</f>
        <v>0</v>
      </c>
      <c r="G79" s="119">
        <f t="shared" si="6"/>
        <v>0</v>
      </c>
      <c r="H79" s="119">
        <f t="shared" si="6"/>
        <v>0</v>
      </c>
      <c r="I79" s="119">
        <f t="shared" si="6"/>
        <v>0</v>
      </c>
    </row>
    <row r="80" spans="1:9" x14ac:dyDescent="0.3">
      <c r="A80" s="3"/>
      <c r="B80" s="229"/>
      <c r="C80" s="116" t="s">
        <v>188</v>
      </c>
      <c r="D80" s="103" t="s">
        <v>191</v>
      </c>
      <c r="E80" s="119">
        <f t="shared" ref="E80:E83" si="7">E71*E63*E$1/12</f>
        <v>0</v>
      </c>
      <c r="F80" s="119">
        <f t="shared" si="6"/>
        <v>0</v>
      </c>
      <c r="G80" s="119">
        <f t="shared" si="6"/>
        <v>0</v>
      </c>
      <c r="H80" s="119">
        <f t="shared" si="6"/>
        <v>0</v>
      </c>
      <c r="I80" s="119">
        <f t="shared" si="6"/>
        <v>0</v>
      </c>
    </row>
    <row r="81" spans="1:10" x14ac:dyDescent="0.3">
      <c r="A81" s="3"/>
      <c r="B81" s="228" t="s">
        <v>189</v>
      </c>
      <c r="C81" s="116" t="s">
        <v>196</v>
      </c>
      <c r="D81" s="103" t="s">
        <v>191</v>
      </c>
      <c r="E81" s="119">
        <f t="shared" si="7"/>
        <v>0</v>
      </c>
      <c r="F81" s="119">
        <f t="shared" si="6"/>
        <v>0</v>
      </c>
      <c r="G81" s="119">
        <f t="shared" si="6"/>
        <v>0</v>
      </c>
      <c r="H81" s="119">
        <f t="shared" si="6"/>
        <v>0</v>
      </c>
      <c r="I81" s="119">
        <f t="shared" si="6"/>
        <v>0</v>
      </c>
    </row>
    <row r="82" spans="1:10" x14ac:dyDescent="0.3">
      <c r="A82" s="3"/>
      <c r="B82" s="229"/>
      <c r="C82" s="116" t="s">
        <v>197</v>
      </c>
      <c r="D82" s="103" t="s">
        <v>191</v>
      </c>
      <c r="E82" s="119">
        <f t="shared" si="7"/>
        <v>16274.913198499999</v>
      </c>
      <c r="F82" s="119">
        <f t="shared" si="6"/>
        <v>91474.292551484701</v>
      </c>
      <c r="G82" s="119">
        <f t="shared" si="6"/>
        <v>97570.281151341085</v>
      </c>
      <c r="H82" s="119">
        <f t="shared" si="6"/>
        <v>100353.26970451181</v>
      </c>
      <c r="I82" s="119">
        <f t="shared" si="6"/>
        <v>60130.274891106179</v>
      </c>
    </row>
    <row r="83" spans="1:10" x14ac:dyDescent="0.3">
      <c r="A83" s="3"/>
      <c r="B83" s="230"/>
      <c r="C83" s="116" t="s">
        <v>198</v>
      </c>
      <c r="D83" s="103" t="s">
        <v>191</v>
      </c>
      <c r="E83" s="119">
        <f t="shared" si="7"/>
        <v>0</v>
      </c>
      <c r="F83" s="119">
        <f t="shared" si="6"/>
        <v>0</v>
      </c>
      <c r="G83" s="119">
        <f t="shared" si="6"/>
        <v>0</v>
      </c>
      <c r="H83" s="119">
        <f t="shared" si="6"/>
        <v>0</v>
      </c>
      <c r="I83" s="119">
        <f t="shared" si="6"/>
        <v>0</v>
      </c>
    </row>
    <row r="84" spans="1:10" x14ac:dyDescent="0.3">
      <c r="A84" s="3"/>
      <c r="B84" s="235" t="s">
        <v>10</v>
      </c>
      <c r="C84" s="236"/>
      <c r="D84" s="75" t="s">
        <v>191</v>
      </c>
      <c r="E84" s="120">
        <f>SUM(E79:E83)</f>
        <v>16274.913198499999</v>
      </c>
      <c r="F84" s="120">
        <f t="shared" ref="F84:I84" si="8">SUM(F79:F83)</f>
        <v>91474.292551484701</v>
      </c>
      <c r="G84" s="120">
        <f t="shared" si="8"/>
        <v>97570.281151341085</v>
      </c>
      <c r="H84" s="120">
        <f t="shared" si="8"/>
        <v>100353.26970451181</v>
      </c>
      <c r="I84" s="120">
        <f t="shared" si="8"/>
        <v>60130.274891106179</v>
      </c>
    </row>
    <row r="85" spans="1:10" x14ac:dyDescent="0.3">
      <c r="A85" s="3"/>
      <c r="B85" s="113"/>
    </row>
    <row r="86" spans="1:10" x14ac:dyDescent="0.3">
      <c r="A86" s="3"/>
      <c r="B86" s="113" t="s">
        <v>193</v>
      </c>
    </row>
    <row r="87" spans="1:10" x14ac:dyDescent="0.3">
      <c r="A87" s="3"/>
      <c r="B87" s="121" t="s">
        <v>194</v>
      </c>
    </row>
    <row r="88" spans="1:10" ht="25.5" x14ac:dyDescent="0.3">
      <c r="A88" s="3"/>
      <c r="B88" s="122" t="s">
        <v>184</v>
      </c>
      <c r="C88" s="122" t="s">
        <v>185</v>
      </c>
      <c r="D88" s="122" t="s">
        <v>195</v>
      </c>
      <c r="E88" s="123">
        <v>2013</v>
      </c>
      <c r="F88" s="123">
        <v>2014</v>
      </c>
      <c r="G88" s="123">
        <v>2015</v>
      </c>
      <c r="H88" s="123">
        <v>2016</v>
      </c>
      <c r="I88" s="123">
        <v>2017</v>
      </c>
      <c r="J88" s="3"/>
    </row>
    <row r="89" spans="1:10" x14ac:dyDescent="0.3">
      <c r="A89" s="3"/>
      <c r="B89" s="228" t="s">
        <v>186</v>
      </c>
      <c r="C89" s="116" t="s">
        <v>187</v>
      </c>
      <c r="D89" s="124">
        <f>'[1]Pracownicy FM'!D62</f>
        <v>0</v>
      </c>
      <c r="E89" s="125"/>
      <c r="F89" s="125"/>
      <c r="G89" s="125"/>
      <c r="H89" s="125"/>
      <c r="I89" s="125"/>
      <c r="J89" s="3"/>
    </row>
    <row r="90" spans="1:10" x14ac:dyDescent="0.3">
      <c r="A90" s="3"/>
      <c r="B90" s="229"/>
      <c r="C90" s="116" t="s">
        <v>188</v>
      </c>
      <c r="D90" s="124">
        <f>'[1]Pracownicy FM'!D63</f>
        <v>0</v>
      </c>
      <c r="E90" s="125"/>
      <c r="F90" s="125"/>
      <c r="G90" s="125"/>
      <c r="H90" s="125"/>
      <c r="I90" s="125"/>
      <c r="J90" s="3"/>
    </row>
    <row r="91" spans="1:10" x14ac:dyDescent="0.3">
      <c r="A91" s="3"/>
      <c r="B91" s="228" t="s">
        <v>189</v>
      </c>
      <c r="C91" s="116" t="s">
        <v>196</v>
      </c>
      <c r="D91" s="124">
        <f>'[1]Pracownicy FM'!D64</f>
        <v>0</v>
      </c>
      <c r="E91" s="125"/>
      <c r="F91" s="125"/>
      <c r="G91" s="125"/>
      <c r="H91" s="125"/>
      <c r="I91" s="125"/>
      <c r="J91" s="3"/>
    </row>
    <row r="92" spans="1:10" x14ac:dyDescent="0.3">
      <c r="A92" s="3"/>
      <c r="B92" s="229"/>
      <c r="C92" s="116" t="s">
        <v>197</v>
      </c>
      <c r="D92" s="124">
        <f>'[1]Pracownicy FM'!D65</f>
        <v>2</v>
      </c>
      <c r="E92" s="125">
        <v>2</v>
      </c>
      <c r="F92" s="125">
        <v>2</v>
      </c>
      <c r="G92" s="125">
        <v>2</v>
      </c>
      <c r="H92" s="125">
        <v>2</v>
      </c>
      <c r="I92" s="125">
        <v>2</v>
      </c>
      <c r="J92" s="3"/>
    </row>
    <row r="93" spans="1:10" x14ac:dyDescent="0.3">
      <c r="A93" s="3"/>
      <c r="B93" s="230"/>
      <c r="C93" s="116" t="s">
        <v>198</v>
      </c>
      <c r="D93" s="124">
        <f>'[1]Pracownicy FM'!D66</f>
        <v>0</v>
      </c>
      <c r="E93" s="125"/>
      <c r="F93" s="125"/>
      <c r="G93" s="125"/>
      <c r="H93" s="125"/>
      <c r="I93" s="125"/>
      <c r="J93" s="3"/>
    </row>
    <row r="94" spans="1:10" x14ac:dyDescent="0.3">
      <c r="A94" s="3"/>
      <c r="B94" s="235" t="s">
        <v>10</v>
      </c>
      <c r="C94" s="236"/>
      <c r="D94" s="126">
        <f>SUM(D89:D93)</f>
        <v>2</v>
      </c>
      <c r="E94" s="127">
        <f t="shared" ref="E94:I94" si="9">SUM(E89:E93)</f>
        <v>2</v>
      </c>
      <c r="F94" s="127">
        <f t="shared" si="9"/>
        <v>2</v>
      </c>
      <c r="G94" s="127">
        <f t="shared" si="9"/>
        <v>2</v>
      </c>
      <c r="H94" s="127">
        <f t="shared" si="9"/>
        <v>2</v>
      </c>
      <c r="I94" s="127">
        <f t="shared" si="9"/>
        <v>2</v>
      </c>
      <c r="J94" s="3"/>
    </row>
    <row r="95" spans="1:10" x14ac:dyDescent="0.3">
      <c r="A95" s="3"/>
    </row>
    <row r="96" spans="1:10" x14ac:dyDescent="0.3">
      <c r="A96" s="3"/>
    </row>
    <row r="97" spans="1:10" ht="18" x14ac:dyDescent="0.3">
      <c r="A97" s="3"/>
      <c r="B97" s="94" t="s">
        <v>13</v>
      </c>
      <c r="C97" s="95"/>
      <c r="D97" s="95"/>
      <c r="E97" s="95"/>
      <c r="F97" s="95"/>
      <c r="G97" s="95"/>
      <c r="H97" s="95"/>
      <c r="I97" s="95"/>
      <c r="J97" s="95"/>
    </row>
    <row r="98" spans="1:10" x14ac:dyDescent="0.3">
      <c r="A98" s="3"/>
      <c r="B98" s="113" t="s">
        <v>181</v>
      </c>
    </row>
    <row r="99" spans="1:10" x14ac:dyDescent="0.3">
      <c r="A99" s="3"/>
      <c r="B99" s="231" t="s">
        <v>182</v>
      </c>
      <c r="C99" s="231"/>
      <c r="D99" s="231"/>
      <c r="E99" s="231"/>
      <c r="F99" s="231"/>
      <c r="G99" s="231"/>
      <c r="H99" s="231"/>
      <c r="I99" s="231"/>
      <c r="J99" s="231"/>
    </row>
    <row r="100" spans="1:10" ht="30" customHeight="1" x14ac:dyDescent="0.3">
      <c r="A100" s="3"/>
      <c r="B100" s="114"/>
      <c r="C100" s="114"/>
      <c r="D100" s="114"/>
      <c r="E100" s="232" t="s">
        <v>199</v>
      </c>
      <c r="F100" s="233"/>
      <c r="G100" s="233"/>
      <c r="H100" s="233"/>
      <c r="I100" s="234"/>
    </row>
    <row r="101" spans="1:10" x14ac:dyDescent="0.3">
      <c r="A101" s="3"/>
      <c r="B101" s="122" t="s">
        <v>184</v>
      </c>
      <c r="C101" s="122" t="s">
        <v>185</v>
      </c>
      <c r="D101" s="122" t="s">
        <v>170</v>
      </c>
      <c r="E101" s="123">
        <v>2013</v>
      </c>
      <c r="F101" s="123">
        <v>2014</v>
      </c>
      <c r="G101" s="123">
        <v>2015</v>
      </c>
      <c r="H101" s="123">
        <v>2016</v>
      </c>
      <c r="I101" s="123">
        <v>2017</v>
      </c>
    </row>
    <row r="102" spans="1:10" x14ac:dyDescent="0.3">
      <c r="A102" s="3"/>
      <c r="B102" s="116" t="s">
        <v>186</v>
      </c>
      <c r="C102" s="116" t="s">
        <v>200</v>
      </c>
      <c r="D102" s="103" t="s">
        <v>169</v>
      </c>
      <c r="E102" s="117">
        <v>0.53</v>
      </c>
      <c r="F102" s="117">
        <v>0.54</v>
      </c>
      <c r="G102" s="117">
        <v>0.56000000000000005</v>
      </c>
      <c r="H102" s="117">
        <v>0.57999999999999996</v>
      </c>
      <c r="I102" s="117">
        <v>0.6</v>
      </c>
    </row>
    <row r="103" spans="1:10" x14ac:dyDescent="0.3">
      <c r="A103" s="3"/>
      <c r="B103" s="228" t="s">
        <v>189</v>
      </c>
      <c r="C103" s="116" t="s">
        <v>196</v>
      </c>
      <c r="D103" s="103" t="s">
        <v>169</v>
      </c>
      <c r="E103" s="117"/>
      <c r="F103" s="117"/>
      <c r="G103" s="117"/>
      <c r="H103" s="117"/>
      <c r="I103" s="117"/>
    </row>
    <row r="104" spans="1:10" x14ac:dyDescent="0.3">
      <c r="A104" s="3"/>
      <c r="B104" s="229"/>
      <c r="C104" s="116" t="s">
        <v>197</v>
      </c>
      <c r="D104" s="103" t="s">
        <v>169</v>
      </c>
      <c r="E104" s="117">
        <v>0.52</v>
      </c>
      <c r="F104" s="117">
        <v>0.53</v>
      </c>
      <c r="G104" s="117">
        <v>0.55000000000000004</v>
      </c>
      <c r="H104" s="117">
        <v>0.56999999999999995</v>
      </c>
      <c r="I104" s="117">
        <v>0.59</v>
      </c>
    </row>
    <row r="105" spans="1:10" x14ac:dyDescent="0.3">
      <c r="A105" s="3"/>
      <c r="B105" s="230"/>
      <c r="C105" s="118" t="s">
        <v>198</v>
      </c>
      <c r="D105" s="103" t="s">
        <v>169</v>
      </c>
      <c r="E105" s="117"/>
      <c r="F105" s="117"/>
      <c r="G105" s="117"/>
      <c r="H105" s="117"/>
      <c r="I105" s="117"/>
    </row>
    <row r="106" spans="1:10" x14ac:dyDescent="0.3">
      <c r="A106" s="3"/>
      <c r="E106" s="114"/>
      <c r="J106" s="3"/>
    </row>
    <row r="107" spans="1:10" ht="33.75" customHeight="1" x14ac:dyDescent="0.3">
      <c r="A107" s="3"/>
      <c r="E107" s="232" t="s">
        <v>190</v>
      </c>
      <c r="F107" s="233"/>
      <c r="G107" s="233"/>
      <c r="H107" s="233"/>
      <c r="I107" s="234"/>
      <c r="J107" s="3"/>
    </row>
    <row r="108" spans="1:10" ht="15.75" customHeight="1" x14ac:dyDescent="0.3">
      <c r="A108" s="3"/>
      <c r="B108" s="122" t="s">
        <v>184</v>
      </c>
      <c r="C108" s="122" t="s">
        <v>185</v>
      </c>
      <c r="D108" s="122" t="s">
        <v>170</v>
      </c>
      <c r="E108" s="115">
        <v>2013</v>
      </c>
      <c r="F108" s="115">
        <v>2014</v>
      </c>
      <c r="G108" s="115">
        <v>2015</v>
      </c>
      <c r="H108" s="115">
        <v>2016</v>
      </c>
      <c r="I108" s="115">
        <v>2017</v>
      </c>
      <c r="J108" s="3"/>
    </row>
    <row r="109" spans="1:10" x14ac:dyDescent="0.3">
      <c r="A109" s="3"/>
      <c r="B109" s="116" t="s">
        <v>186</v>
      </c>
      <c r="C109" s="116" t="s">
        <v>200</v>
      </c>
      <c r="D109" s="103" t="s">
        <v>191</v>
      </c>
      <c r="E109" s="119">
        <f>'[1]Pracownicy FM'!E72</f>
        <v>540913.7398199999</v>
      </c>
      <c r="F109" s="119">
        <f>'[1]Pracownicy FM'!F72</f>
        <v>547601.89805637894</v>
      </c>
      <c r="G109" s="119">
        <f>'[1]Pracownicy FM'!G72</f>
        <v>583146.20313024358</v>
      </c>
      <c r="H109" s="119">
        <f>'[1]Pracownicy FM'!H72</f>
        <v>591047.24397386331</v>
      </c>
      <c r="I109" s="119">
        <f>'[1]Pracownicy FM'!I72</f>
        <v>607313.37665186031</v>
      </c>
      <c r="J109" s="3"/>
    </row>
    <row r="110" spans="1:10" x14ac:dyDescent="0.3">
      <c r="A110" s="3"/>
      <c r="B110" s="228" t="s">
        <v>189</v>
      </c>
      <c r="C110" s="116" t="s">
        <v>196</v>
      </c>
      <c r="D110" s="103" t="s">
        <v>191</v>
      </c>
      <c r="E110" s="119">
        <f>'[1]Pracownicy FM'!E73</f>
        <v>0</v>
      </c>
      <c r="F110" s="119">
        <f>'[1]Pracownicy FM'!F73</f>
        <v>0</v>
      </c>
      <c r="G110" s="119">
        <f>'[1]Pracownicy FM'!G73</f>
        <v>0</v>
      </c>
      <c r="H110" s="119">
        <f>'[1]Pracownicy FM'!H73</f>
        <v>0</v>
      </c>
      <c r="I110" s="119">
        <f>'[1]Pracownicy FM'!I73</f>
        <v>0</v>
      </c>
      <c r="J110" s="3"/>
    </row>
    <row r="111" spans="1:10" x14ac:dyDescent="0.3">
      <c r="A111" s="3"/>
      <c r="B111" s="229"/>
      <c r="C111" s="116" t="s">
        <v>197</v>
      </c>
      <c r="D111" s="103" t="s">
        <v>191</v>
      </c>
      <c r="E111" s="119">
        <f>'[1]Pracownicy FM'!E74</f>
        <v>394547.95892</v>
      </c>
      <c r="F111" s="119">
        <f>'[1]Pracownicy FM'!F74</f>
        <v>415861.75498397002</v>
      </c>
      <c r="G111" s="119">
        <f>'[1]Pracownicy FM'!G74</f>
        <v>433742.1177548549</v>
      </c>
      <c r="H111" s="119">
        <f>'[1]Pracownicy FM'!H74</f>
        <v>421093.25529339939</v>
      </c>
      <c r="I111" s="119">
        <f>'[1]Pracownicy FM'!I74</f>
        <v>422895.1969324224</v>
      </c>
      <c r="J111" s="3"/>
    </row>
    <row r="112" spans="1:10" x14ac:dyDescent="0.3">
      <c r="A112" s="3"/>
      <c r="B112" s="230"/>
      <c r="C112" s="116" t="s">
        <v>198</v>
      </c>
      <c r="D112" s="103" t="s">
        <v>191</v>
      </c>
      <c r="E112" s="119">
        <f>'[1]Pracownicy FM'!E75</f>
        <v>0</v>
      </c>
      <c r="F112" s="119">
        <f>'[1]Pracownicy FM'!F75</f>
        <v>0</v>
      </c>
      <c r="G112" s="119">
        <f>'[1]Pracownicy FM'!G75</f>
        <v>0</v>
      </c>
      <c r="H112" s="119">
        <f>'[1]Pracownicy FM'!H75</f>
        <v>0</v>
      </c>
      <c r="I112" s="119">
        <f>'[1]Pracownicy FM'!I75</f>
        <v>0</v>
      </c>
      <c r="J112" s="3"/>
    </row>
    <row r="113" spans="1:10" x14ac:dyDescent="0.3">
      <c r="A113" s="3"/>
      <c r="B113" s="235" t="s">
        <v>10</v>
      </c>
      <c r="C113" s="236"/>
      <c r="D113" s="75" t="s">
        <v>191</v>
      </c>
      <c r="E113" s="120">
        <f>SUM(E109:E112)</f>
        <v>935461.69873999991</v>
      </c>
      <c r="F113" s="120">
        <f t="shared" ref="F113:I113" si="10">SUM(F109:F112)</f>
        <v>963463.65304034902</v>
      </c>
      <c r="G113" s="120">
        <f t="shared" si="10"/>
        <v>1016888.3208850985</v>
      </c>
      <c r="H113" s="120">
        <f t="shared" si="10"/>
        <v>1012140.4992672626</v>
      </c>
      <c r="I113" s="120">
        <f t="shared" si="10"/>
        <v>1030208.5735842828</v>
      </c>
      <c r="J113" s="3"/>
    </row>
    <row r="114" spans="1:10" x14ac:dyDescent="0.3">
      <c r="A114" s="3"/>
      <c r="E114" s="114"/>
      <c r="J114" s="3"/>
    </row>
    <row r="115" spans="1:10" ht="62.25" customHeight="1" x14ac:dyDescent="0.3">
      <c r="A115" s="3"/>
      <c r="E115" s="232" t="s">
        <v>192</v>
      </c>
      <c r="F115" s="233"/>
      <c r="G115" s="233"/>
      <c r="H115" s="233"/>
      <c r="I115" s="234"/>
      <c r="J115" s="3"/>
    </row>
    <row r="116" spans="1:10" s="3" customFormat="1" x14ac:dyDescent="0.3">
      <c r="B116" s="122" t="s">
        <v>184</v>
      </c>
      <c r="C116" s="122" t="s">
        <v>185</v>
      </c>
      <c r="D116" s="122" t="s">
        <v>170</v>
      </c>
      <c r="E116" s="115">
        <v>2013</v>
      </c>
      <c r="F116" s="115">
        <v>2014</v>
      </c>
      <c r="G116" s="115">
        <v>2015</v>
      </c>
      <c r="H116" s="115">
        <v>2016</v>
      </c>
      <c r="I116" s="115">
        <v>2017</v>
      </c>
    </row>
    <row r="117" spans="1:10" s="3" customFormat="1" x14ac:dyDescent="0.3">
      <c r="B117" s="116" t="s">
        <v>186</v>
      </c>
      <c r="C117" s="116" t="s">
        <v>200</v>
      </c>
      <c r="D117" s="103" t="s">
        <v>191</v>
      </c>
      <c r="E117" s="119">
        <f t="shared" ref="E117:I120" si="11">E109*E102*E$1/12</f>
        <v>47780.713684099996</v>
      </c>
      <c r="F117" s="119">
        <f t="shared" si="11"/>
        <v>295705.02495044464</v>
      </c>
      <c r="G117" s="119">
        <f t="shared" si="11"/>
        <v>326561.87375293643</v>
      </c>
      <c r="H117" s="119">
        <f t="shared" si="11"/>
        <v>342807.4015048407</v>
      </c>
      <c r="I117" s="119">
        <f t="shared" si="11"/>
        <v>212559.68182815111</v>
      </c>
    </row>
    <row r="118" spans="1:10" s="3" customFormat="1" x14ac:dyDescent="0.3">
      <c r="B118" s="228" t="s">
        <v>189</v>
      </c>
      <c r="C118" s="116" t="s">
        <v>196</v>
      </c>
      <c r="D118" s="103" t="s">
        <v>191</v>
      </c>
      <c r="E118" s="119">
        <f t="shared" si="11"/>
        <v>0</v>
      </c>
      <c r="F118" s="119">
        <f t="shared" si="11"/>
        <v>0</v>
      </c>
      <c r="G118" s="119">
        <f t="shared" si="11"/>
        <v>0</v>
      </c>
      <c r="H118" s="119">
        <f t="shared" si="11"/>
        <v>0</v>
      </c>
      <c r="I118" s="119">
        <f t="shared" si="11"/>
        <v>0</v>
      </c>
    </row>
    <row r="119" spans="1:10" x14ac:dyDescent="0.3">
      <c r="A119" s="3"/>
      <c r="B119" s="229"/>
      <c r="C119" s="116" t="s">
        <v>197</v>
      </c>
      <c r="D119" s="103" t="s">
        <v>191</v>
      </c>
      <c r="E119" s="119">
        <f t="shared" si="11"/>
        <v>34194.156439733335</v>
      </c>
      <c r="F119" s="119">
        <f t="shared" si="11"/>
        <v>220406.73014150411</v>
      </c>
      <c r="G119" s="119">
        <f t="shared" si="11"/>
        <v>238558.16476517022</v>
      </c>
      <c r="H119" s="119">
        <f t="shared" si="11"/>
        <v>240023.15551723764</v>
      </c>
      <c r="I119" s="119">
        <f t="shared" si="11"/>
        <v>145546.43027757536</v>
      </c>
      <c r="J119" s="3"/>
    </row>
    <row r="120" spans="1:10" x14ac:dyDescent="0.3">
      <c r="A120" s="3"/>
      <c r="B120" s="230"/>
      <c r="C120" s="116" t="s">
        <v>198</v>
      </c>
      <c r="D120" s="103" t="s">
        <v>191</v>
      </c>
      <c r="E120" s="119">
        <f t="shared" si="11"/>
        <v>0</v>
      </c>
      <c r="F120" s="119">
        <f t="shared" si="11"/>
        <v>0</v>
      </c>
      <c r="G120" s="119">
        <f t="shared" si="11"/>
        <v>0</v>
      </c>
      <c r="H120" s="119">
        <f t="shared" si="11"/>
        <v>0</v>
      </c>
      <c r="I120" s="119">
        <f t="shared" si="11"/>
        <v>0</v>
      </c>
      <c r="J120" s="3"/>
    </row>
    <row r="121" spans="1:10" x14ac:dyDescent="0.3">
      <c r="A121" s="3"/>
      <c r="B121" s="235" t="s">
        <v>10</v>
      </c>
      <c r="C121" s="236"/>
      <c r="D121" s="75" t="s">
        <v>191</v>
      </c>
      <c r="E121" s="120">
        <f>SUM(E117:E120)</f>
        <v>81974.870123833331</v>
      </c>
      <c r="F121" s="120">
        <f t="shared" ref="F121:I121" si="12">SUM(F117:F120)</f>
        <v>516111.75509194878</v>
      </c>
      <c r="G121" s="120">
        <f t="shared" si="12"/>
        <v>565120.03851810668</v>
      </c>
      <c r="H121" s="120">
        <f t="shared" si="12"/>
        <v>582830.55702207831</v>
      </c>
      <c r="I121" s="120">
        <f t="shared" si="12"/>
        <v>358106.1121057265</v>
      </c>
      <c r="J121" s="3"/>
    </row>
    <row r="122" spans="1:10" x14ac:dyDescent="0.3">
      <c r="A122" s="3"/>
      <c r="E122" s="114"/>
      <c r="J122" s="3"/>
    </row>
    <row r="123" spans="1:10" s="3" customFormat="1" x14ac:dyDescent="0.3">
      <c r="B123" s="113" t="s">
        <v>193</v>
      </c>
    </row>
    <row r="124" spans="1:10" s="3" customFormat="1" x14ac:dyDescent="0.3">
      <c r="B124" s="121" t="s">
        <v>194</v>
      </c>
    </row>
    <row r="125" spans="1:10" s="3" customFormat="1" ht="25.5" x14ac:dyDescent="0.3">
      <c r="B125" s="122" t="s">
        <v>184</v>
      </c>
      <c r="C125" s="122" t="s">
        <v>185</v>
      </c>
      <c r="D125" s="122" t="s">
        <v>195</v>
      </c>
      <c r="E125" s="123">
        <v>2013</v>
      </c>
      <c r="F125" s="123">
        <v>2014</v>
      </c>
      <c r="G125" s="123">
        <v>2015</v>
      </c>
      <c r="H125" s="123">
        <v>2016</v>
      </c>
      <c r="I125" s="123">
        <v>2017</v>
      </c>
    </row>
    <row r="126" spans="1:10" s="3" customFormat="1" x14ac:dyDescent="0.3">
      <c r="B126" s="116" t="s">
        <v>186</v>
      </c>
      <c r="C126" s="116" t="s">
        <v>200</v>
      </c>
      <c r="D126" s="124">
        <f>'[1]Pracownicy FM'!D72</f>
        <v>7</v>
      </c>
      <c r="E126" s="125">
        <v>7</v>
      </c>
      <c r="F126" s="125">
        <v>7</v>
      </c>
      <c r="G126" s="125">
        <v>7</v>
      </c>
      <c r="H126" s="125">
        <v>7</v>
      </c>
      <c r="I126" s="125">
        <v>6</v>
      </c>
    </row>
    <row r="127" spans="1:10" x14ac:dyDescent="0.3">
      <c r="A127" s="3"/>
      <c r="B127" s="228" t="s">
        <v>189</v>
      </c>
      <c r="C127" s="116" t="s">
        <v>196</v>
      </c>
      <c r="D127" s="124">
        <f>'[1]Pracownicy FM'!D73</f>
        <v>0</v>
      </c>
      <c r="E127" s="125"/>
      <c r="F127" s="125"/>
      <c r="G127" s="125"/>
      <c r="H127" s="125"/>
      <c r="I127" s="125"/>
      <c r="J127" s="3"/>
    </row>
    <row r="128" spans="1:10" x14ac:dyDescent="0.3">
      <c r="A128" s="3"/>
      <c r="B128" s="229"/>
      <c r="C128" s="116" t="s">
        <v>197</v>
      </c>
      <c r="D128" s="124">
        <f>'[1]Pracownicy FM'!D74</f>
        <v>6</v>
      </c>
      <c r="E128" s="125">
        <v>6</v>
      </c>
      <c r="F128" s="125">
        <v>6</v>
      </c>
      <c r="G128" s="125">
        <v>6</v>
      </c>
      <c r="H128" s="125">
        <v>6</v>
      </c>
      <c r="I128" s="125">
        <v>5</v>
      </c>
      <c r="J128" s="3"/>
    </row>
    <row r="129" spans="1:15" x14ac:dyDescent="0.3">
      <c r="A129" s="3"/>
      <c r="B129" s="230"/>
      <c r="C129" s="116" t="s">
        <v>198</v>
      </c>
      <c r="D129" s="124">
        <f>'[1]Pracownicy FM'!D75</f>
        <v>0</v>
      </c>
      <c r="E129" s="125"/>
      <c r="F129" s="125"/>
      <c r="G129" s="125"/>
      <c r="H129" s="125"/>
      <c r="I129" s="125"/>
      <c r="J129" s="3"/>
    </row>
    <row r="130" spans="1:15" x14ac:dyDescent="0.3">
      <c r="A130" s="3"/>
      <c r="B130" s="235" t="s">
        <v>10</v>
      </c>
      <c r="C130" s="236"/>
      <c r="D130" s="126">
        <f t="shared" ref="D130:I130" si="13">SUM(D126:D129)</f>
        <v>13</v>
      </c>
      <c r="E130" s="127">
        <f t="shared" si="13"/>
        <v>13</v>
      </c>
      <c r="F130" s="127">
        <f t="shared" si="13"/>
        <v>13</v>
      </c>
      <c r="G130" s="127">
        <f t="shared" si="13"/>
        <v>13</v>
      </c>
      <c r="H130" s="127">
        <f t="shared" si="13"/>
        <v>13</v>
      </c>
      <c r="I130" s="127">
        <f t="shared" si="13"/>
        <v>11</v>
      </c>
      <c r="J130" s="3"/>
    </row>
    <row r="131" spans="1:15" x14ac:dyDescent="0.3">
      <c r="A131" s="3"/>
      <c r="J131" s="3"/>
    </row>
    <row r="132" spans="1:15" x14ac:dyDescent="0.3">
      <c r="A132" s="3"/>
      <c r="J132" s="3"/>
    </row>
    <row r="133" spans="1:15" x14ac:dyDescent="0.3">
      <c r="A133" s="3"/>
      <c r="J133" s="3"/>
    </row>
    <row r="134" spans="1:15" x14ac:dyDescent="0.3">
      <c r="A134" s="3"/>
      <c r="J134" s="3"/>
    </row>
    <row r="135" spans="1:15" x14ac:dyDescent="0.3">
      <c r="A135" s="3"/>
      <c r="J135" s="3"/>
    </row>
    <row r="136" spans="1:15" x14ac:dyDescent="0.3">
      <c r="A136" s="3"/>
      <c r="J136" s="3"/>
    </row>
    <row r="137" spans="1:15" x14ac:dyDescent="0.3">
      <c r="A137" s="3"/>
      <c r="J137" s="3"/>
    </row>
    <row r="138" spans="1:15" x14ac:dyDescent="0.3">
      <c r="A138" s="3"/>
    </row>
    <row r="139" spans="1:15" x14ac:dyDescent="0.3">
      <c r="A139" s="3"/>
    </row>
    <row r="140" spans="1:15" x14ac:dyDescent="0.3">
      <c r="A140" s="3"/>
    </row>
    <row r="141" spans="1:15" x14ac:dyDescent="0.3">
      <c r="A141" s="3"/>
    </row>
    <row r="142" spans="1:15" x14ac:dyDescent="0.3">
      <c r="A142" s="3"/>
    </row>
    <row r="143" spans="1:15" s="4" customFormat="1" x14ac:dyDescent="0.3">
      <c r="B143" s="3"/>
      <c r="C143" s="3"/>
      <c r="D143" s="3"/>
      <c r="E143" s="3"/>
      <c r="F143" s="3"/>
      <c r="G143" s="3"/>
      <c r="H143" s="3"/>
      <c r="I143" s="3"/>
      <c r="J143" s="13"/>
      <c r="K143" s="3"/>
      <c r="L143" s="3"/>
      <c r="M143" s="3"/>
      <c r="N143" s="3"/>
      <c r="O143" s="3"/>
    </row>
    <row r="144" spans="1:15" s="4" customFormat="1" x14ac:dyDescent="0.3">
      <c r="B144" s="3"/>
      <c r="C144" s="3"/>
      <c r="D144" s="3"/>
      <c r="E144" s="3"/>
      <c r="F144" s="3"/>
      <c r="G144" s="3"/>
      <c r="H144" s="3"/>
      <c r="I144" s="3"/>
      <c r="J144" s="13"/>
      <c r="K144" s="3"/>
      <c r="L144" s="3"/>
      <c r="M144" s="3"/>
      <c r="N144" s="3"/>
      <c r="O144" s="3"/>
    </row>
    <row r="145" spans="2:15" s="4" customFormat="1" x14ac:dyDescent="0.3">
      <c r="B145" s="3"/>
      <c r="C145" s="3"/>
      <c r="D145" s="3"/>
      <c r="E145" s="3"/>
      <c r="F145" s="3"/>
      <c r="G145" s="3"/>
      <c r="H145" s="3"/>
      <c r="I145" s="3"/>
      <c r="J145" s="13"/>
      <c r="K145" s="3"/>
      <c r="L145" s="3"/>
      <c r="M145" s="3"/>
      <c r="N145" s="3"/>
      <c r="O145" s="3"/>
    </row>
    <row r="146" spans="2:15" s="4" customFormat="1" x14ac:dyDescent="0.3">
      <c r="B146" s="3"/>
      <c r="C146" s="3"/>
      <c r="D146" s="3"/>
      <c r="E146" s="3"/>
      <c r="F146" s="3"/>
      <c r="G146" s="3"/>
      <c r="H146" s="3"/>
      <c r="I146" s="3"/>
      <c r="J146" s="13"/>
      <c r="K146" s="3"/>
      <c r="L146" s="3"/>
      <c r="M146" s="3"/>
      <c r="N146" s="3"/>
      <c r="O146" s="3"/>
    </row>
    <row r="147" spans="2:15" s="4" customFormat="1" x14ac:dyDescent="0.3">
      <c r="B147" s="3"/>
      <c r="C147" s="3"/>
      <c r="D147" s="3"/>
      <c r="E147" s="3"/>
      <c r="F147" s="3"/>
      <c r="G147" s="3"/>
      <c r="H147" s="3"/>
      <c r="I147" s="3"/>
      <c r="J147" s="13"/>
      <c r="K147" s="3"/>
      <c r="L147" s="3"/>
      <c r="M147" s="3"/>
      <c r="N147" s="3"/>
      <c r="O147" s="3"/>
    </row>
    <row r="148" spans="2:15" s="4" customFormat="1" x14ac:dyDescent="0.3">
      <c r="B148" s="3"/>
      <c r="C148" s="3"/>
      <c r="D148" s="3"/>
      <c r="E148" s="3"/>
      <c r="F148" s="3"/>
      <c r="G148" s="3"/>
      <c r="H148" s="3"/>
      <c r="I148" s="3"/>
      <c r="J148" s="13"/>
      <c r="K148" s="3"/>
      <c r="L148" s="3"/>
      <c r="M148" s="3"/>
      <c r="N148" s="3"/>
      <c r="O148" s="3"/>
    </row>
    <row r="149" spans="2:15" s="4" customFormat="1" x14ac:dyDescent="0.3">
      <c r="B149" s="3"/>
      <c r="C149" s="3"/>
      <c r="D149" s="3"/>
      <c r="E149" s="3"/>
      <c r="F149" s="3"/>
      <c r="G149" s="3"/>
      <c r="H149" s="3"/>
      <c r="I149" s="3"/>
      <c r="J149" s="13"/>
      <c r="K149" s="3"/>
      <c r="L149" s="3"/>
      <c r="M149" s="3"/>
      <c r="N149" s="3"/>
      <c r="O149" s="3"/>
    </row>
    <row r="150" spans="2:15" s="4" customFormat="1" x14ac:dyDescent="0.3">
      <c r="B150" s="3"/>
      <c r="C150" s="3"/>
      <c r="D150" s="3"/>
      <c r="E150" s="3"/>
      <c r="F150" s="3"/>
      <c r="G150" s="3"/>
      <c r="H150" s="3"/>
      <c r="I150" s="3"/>
      <c r="J150" s="13"/>
      <c r="K150" s="3"/>
      <c r="L150" s="3"/>
      <c r="M150" s="3"/>
      <c r="N150" s="3"/>
      <c r="O150" s="3"/>
    </row>
    <row r="151" spans="2:15" s="4" customFormat="1" x14ac:dyDescent="0.3">
      <c r="B151" s="3"/>
      <c r="C151" s="3"/>
      <c r="D151" s="3"/>
      <c r="E151" s="3"/>
      <c r="F151" s="3"/>
      <c r="G151" s="3"/>
      <c r="H151" s="3"/>
      <c r="I151" s="3"/>
      <c r="J151" s="13"/>
      <c r="K151" s="3"/>
      <c r="L151" s="3"/>
      <c r="M151" s="3"/>
      <c r="N151" s="3"/>
      <c r="O151" s="3"/>
    </row>
    <row r="152" spans="2:15" s="4" customFormat="1" x14ac:dyDescent="0.3">
      <c r="B152" s="3"/>
      <c r="C152" s="3"/>
      <c r="D152" s="3"/>
      <c r="E152" s="3"/>
      <c r="F152" s="3"/>
      <c r="G152" s="3"/>
      <c r="H152" s="3"/>
      <c r="I152" s="3"/>
      <c r="J152" s="13"/>
      <c r="K152" s="3"/>
      <c r="L152" s="3"/>
      <c r="M152" s="3"/>
      <c r="N152" s="3"/>
      <c r="O152" s="3"/>
    </row>
    <row r="153" spans="2:15" s="4" customFormat="1" x14ac:dyDescent="0.3">
      <c r="B153" s="3"/>
      <c r="C153" s="3"/>
      <c r="D153" s="3"/>
      <c r="E153" s="3"/>
      <c r="F153" s="3"/>
      <c r="G153" s="3"/>
      <c r="H153" s="3"/>
      <c r="I153" s="3"/>
      <c r="J153" s="13"/>
      <c r="K153" s="3"/>
      <c r="L153" s="3"/>
      <c r="M153" s="3"/>
      <c r="N153" s="3"/>
      <c r="O153" s="3"/>
    </row>
    <row r="154" spans="2:15" s="4" customFormat="1" x14ac:dyDescent="0.3">
      <c r="B154" s="3"/>
      <c r="C154" s="3"/>
      <c r="D154" s="3"/>
      <c r="E154" s="3"/>
      <c r="F154" s="3"/>
      <c r="G154" s="3"/>
      <c r="H154" s="3"/>
      <c r="I154" s="3"/>
      <c r="J154" s="13"/>
      <c r="K154" s="3"/>
      <c r="L154" s="3"/>
      <c r="M154" s="3"/>
      <c r="N154" s="3"/>
      <c r="O154" s="3"/>
    </row>
    <row r="155" spans="2:15" s="4" customFormat="1" x14ac:dyDescent="0.3">
      <c r="B155" s="3"/>
      <c r="C155" s="3"/>
      <c r="D155" s="3"/>
      <c r="E155" s="3"/>
      <c r="F155" s="3"/>
      <c r="G155" s="3"/>
      <c r="H155" s="3"/>
      <c r="I155" s="3"/>
      <c r="J155" s="13"/>
      <c r="K155" s="3"/>
      <c r="L155" s="3"/>
      <c r="M155" s="3"/>
      <c r="N155" s="3"/>
      <c r="O155" s="3"/>
    </row>
    <row r="156" spans="2:15" s="4" customFormat="1" x14ac:dyDescent="0.3">
      <c r="B156" s="3"/>
      <c r="C156" s="3"/>
      <c r="D156" s="3"/>
      <c r="E156" s="3"/>
      <c r="F156" s="3"/>
      <c r="G156" s="3"/>
      <c r="H156" s="3"/>
      <c r="I156" s="3"/>
      <c r="J156" s="13"/>
      <c r="K156" s="3"/>
      <c r="L156" s="3"/>
      <c r="M156" s="3"/>
      <c r="N156" s="3"/>
      <c r="O156" s="3"/>
    </row>
    <row r="157" spans="2:15" s="4" customFormat="1" x14ac:dyDescent="0.3">
      <c r="B157" s="3"/>
      <c r="C157" s="3"/>
      <c r="D157" s="3"/>
      <c r="E157" s="3"/>
      <c r="F157" s="3"/>
      <c r="G157" s="3"/>
      <c r="H157" s="3"/>
      <c r="I157" s="3"/>
      <c r="J157" s="13"/>
      <c r="K157" s="3"/>
      <c r="L157" s="3"/>
      <c r="M157" s="3"/>
      <c r="N157" s="3"/>
      <c r="O157" s="3"/>
    </row>
    <row r="158" spans="2:15" s="4" customFormat="1" x14ac:dyDescent="0.3">
      <c r="B158" s="3"/>
      <c r="C158" s="3"/>
      <c r="D158" s="3"/>
      <c r="E158" s="3"/>
      <c r="F158" s="3"/>
      <c r="G158" s="3"/>
      <c r="H158" s="3"/>
      <c r="I158" s="3"/>
      <c r="J158" s="13"/>
      <c r="K158" s="3"/>
      <c r="L158" s="3"/>
      <c r="M158" s="3"/>
      <c r="N158" s="3"/>
      <c r="O158" s="3"/>
    </row>
    <row r="159" spans="2:15" s="4" customFormat="1" x14ac:dyDescent="0.3">
      <c r="B159" s="3"/>
      <c r="C159" s="3"/>
      <c r="D159" s="3"/>
      <c r="E159" s="3"/>
      <c r="F159" s="3"/>
      <c r="G159" s="3"/>
      <c r="H159" s="3"/>
      <c r="I159" s="3"/>
      <c r="J159" s="13"/>
      <c r="K159" s="3"/>
      <c r="L159" s="3"/>
      <c r="M159" s="3"/>
      <c r="N159" s="3"/>
      <c r="O159" s="3"/>
    </row>
    <row r="160" spans="2:15" s="4" customFormat="1" x14ac:dyDescent="0.3">
      <c r="B160" s="3"/>
      <c r="C160" s="3"/>
      <c r="D160" s="3"/>
      <c r="E160" s="3"/>
      <c r="F160" s="3"/>
      <c r="G160" s="3"/>
      <c r="H160" s="3"/>
      <c r="I160" s="3"/>
      <c r="J160" s="13"/>
      <c r="K160" s="3"/>
      <c r="L160" s="3"/>
      <c r="M160" s="3"/>
      <c r="N160" s="3"/>
      <c r="O160" s="3"/>
    </row>
    <row r="161" spans="2:15" s="4" customFormat="1" x14ac:dyDescent="0.3">
      <c r="B161" s="3"/>
      <c r="C161" s="3"/>
      <c r="D161" s="3"/>
      <c r="E161" s="3"/>
      <c r="F161" s="3"/>
      <c r="G161" s="3"/>
      <c r="H161" s="3"/>
      <c r="I161" s="3"/>
      <c r="J161" s="13"/>
      <c r="K161" s="3"/>
      <c r="L161" s="3"/>
      <c r="M161" s="3"/>
      <c r="N161" s="3"/>
      <c r="O161" s="3"/>
    </row>
    <row r="162" spans="2:15" s="4" customFormat="1" x14ac:dyDescent="0.3">
      <c r="B162" s="3"/>
      <c r="C162" s="3"/>
      <c r="D162" s="3"/>
      <c r="E162" s="3"/>
      <c r="F162" s="3"/>
      <c r="G162" s="3"/>
      <c r="H162" s="3"/>
      <c r="I162" s="3"/>
      <c r="J162" s="13"/>
      <c r="K162" s="3"/>
      <c r="L162" s="3"/>
      <c r="M162" s="3"/>
      <c r="N162" s="3"/>
      <c r="O162" s="3"/>
    </row>
    <row r="163" spans="2:15" s="4" customFormat="1" x14ac:dyDescent="0.3">
      <c r="B163" s="3"/>
      <c r="C163" s="3"/>
      <c r="D163" s="3"/>
      <c r="E163" s="3"/>
      <c r="F163" s="3"/>
      <c r="G163" s="3"/>
      <c r="H163" s="3"/>
      <c r="I163" s="3"/>
      <c r="J163" s="13"/>
      <c r="K163" s="3"/>
      <c r="L163" s="3"/>
      <c r="M163" s="3"/>
      <c r="N163" s="3"/>
      <c r="O163" s="3"/>
    </row>
    <row r="164" spans="2:15" s="4" customFormat="1" x14ac:dyDescent="0.3">
      <c r="B164" s="3"/>
      <c r="C164" s="3"/>
      <c r="D164" s="3"/>
      <c r="E164" s="3"/>
      <c r="F164" s="3"/>
      <c r="G164" s="3"/>
      <c r="H164" s="3"/>
      <c r="I164" s="3"/>
      <c r="J164" s="13"/>
      <c r="K164" s="3"/>
      <c r="L164" s="3"/>
      <c r="M164" s="3"/>
      <c r="N164" s="3"/>
      <c r="O164" s="3"/>
    </row>
    <row r="165" spans="2:15" s="4" customFormat="1" x14ac:dyDescent="0.3">
      <c r="B165" s="3"/>
      <c r="C165" s="3"/>
      <c r="D165" s="3"/>
      <c r="E165" s="3"/>
      <c r="F165" s="3"/>
      <c r="G165" s="3"/>
      <c r="H165" s="3"/>
      <c r="I165" s="3"/>
      <c r="J165" s="13"/>
      <c r="K165" s="3"/>
      <c r="L165" s="3"/>
      <c r="M165" s="3"/>
      <c r="N165" s="3"/>
      <c r="O165" s="3"/>
    </row>
    <row r="166" spans="2:15" s="4" customFormat="1" x14ac:dyDescent="0.3">
      <c r="B166" s="3"/>
      <c r="C166" s="3"/>
      <c r="D166" s="3"/>
      <c r="E166" s="3"/>
      <c r="F166" s="3"/>
      <c r="G166" s="3"/>
      <c r="H166" s="3"/>
      <c r="I166" s="3"/>
      <c r="J166" s="13"/>
      <c r="K166" s="3"/>
      <c r="L166" s="3"/>
      <c r="M166" s="3"/>
      <c r="N166" s="3"/>
      <c r="O166" s="3"/>
    </row>
    <row r="167" spans="2:15" s="4" customFormat="1" x14ac:dyDescent="0.3">
      <c r="B167" s="3"/>
      <c r="C167" s="3"/>
      <c r="D167" s="3"/>
      <c r="E167" s="3"/>
      <c r="F167" s="3"/>
      <c r="G167" s="3"/>
      <c r="H167" s="3"/>
      <c r="I167" s="3"/>
      <c r="J167" s="13"/>
      <c r="K167" s="3"/>
      <c r="L167" s="3"/>
      <c r="M167" s="3"/>
      <c r="N167" s="3"/>
      <c r="O167" s="3"/>
    </row>
    <row r="168" spans="2:15" s="4" customFormat="1" x14ac:dyDescent="0.3">
      <c r="B168" s="3"/>
      <c r="C168" s="3"/>
      <c r="D168" s="3"/>
      <c r="E168" s="3"/>
      <c r="F168" s="3"/>
      <c r="G168" s="3"/>
      <c r="H168" s="3"/>
      <c r="I168" s="3"/>
      <c r="J168" s="13"/>
      <c r="K168" s="3"/>
      <c r="L168" s="3"/>
      <c r="M168" s="3"/>
      <c r="N168" s="3"/>
      <c r="O168" s="3"/>
    </row>
    <row r="169" spans="2:15" s="4" customFormat="1" x14ac:dyDescent="0.3">
      <c r="B169" s="3"/>
      <c r="C169" s="3"/>
      <c r="D169" s="3"/>
      <c r="E169" s="3"/>
      <c r="F169" s="3"/>
      <c r="G169" s="3"/>
      <c r="H169" s="3"/>
      <c r="I169" s="3"/>
      <c r="J169" s="13"/>
      <c r="K169" s="3"/>
      <c r="L169" s="3"/>
      <c r="M169" s="3"/>
      <c r="N169" s="3"/>
      <c r="O169" s="3"/>
    </row>
    <row r="170" spans="2:15" s="4" customFormat="1" x14ac:dyDescent="0.3">
      <c r="B170" s="3"/>
      <c r="C170" s="3"/>
      <c r="D170" s="3"/>
      <c r="E170" s="3"/>
      <c r="F170" s="3"/>
      <c r="G170" s="3"/>
      <c r="H170" s="3"/>
      <c r="I170" s="3"/>
      <c r="J170" s="13"/>
      <c r="K170" s="3"/>
      <c r="L170" s="3"/>
      <c r="M170" s="3"/>
      <c r="N170" s="3"/>
      <c r="O170" s="3"/>
    </row>
    <row r="171" spans="2:15" s="4" customFormat="1" x14ac:dyDescent="0.3">
      <c r="B171" s="3"/>
      <c r="C171" s="3"/>
      <c r="D171" s="3"/>
      <c r="E171" s="3"/>
      <c r="F171" s="3"/>
      <c r="G171" s="3"/>
      <c r="H171" s="3"/>
      <c r="I171" s="3"/>
      <c r="J171" s="13"/>
      <c r="K171" s="3"/>
      <c r="L171" s="3"/>
      <c r="M171" s="3"/>
      <c r="N171" s="3"/>
      <c r="O171" s="3"/>
    </row>
    <row r="172" spans="2:15" s="4" customFormat="1" x14ac:dyDescent="0.3">
      <c r="B172" s="3"/>
      <c r="C172" s="3"/>
      <c r="D172" s="3"/>
      <c r="E172" s="3"/>
      <c r="F172" s="3"/>
      <c r="G172" s="3"/>
      <c r="H172" s="3"/>
      <c r="I172" s="3"/>
      <c r="J172" s="13"/>
      <c r="K172" s="3"/>
      <c r="L172" s="3"/>
      <c r="M172" s="3"/>
      <c r="N172" s="3"/>
      <c r="O172" s="3"/>
    </row>
    <row r="173" spans="2:15" s="4" customFormat="1" x14ac:dyDescent="0.3">
      <c r="B173" s="3"/>
      <c r="C173" s="3"/>
      <c r="D173" s="3"/>
      <c r="E173" s="3"/>
      <c r="F173" s="3"/>
      <c r="G173" s="3"/>
      <c r="H173" s="3"/>
      <c r="I173" s="3"/>
      <c r="J173" s="13"/>
      <c r="K173" s="3"/>
      <c r="L173" s="3"/>
      <c r="M173" s="3"/>
      <c r="N173" s="3"/>
      <c r="O173" s="3"/>
    </row>
    <row r="174" spans="2:15" s="4" customFormat="1" x14ac:dyDescent="0.3">
      <c r="B174" s="3"/>
      <c r="C174" s="3"/>
      <c r="D174" s="3"/>
      <c r="E174" s="3"/>
      <c r="F174" s="3"/>
      <c r="G174" s="3"/>
      <c r="H174" s="3"/>
      <c r="I174" s="3"/>
      <c r="J174" s="13"/>
      <c r="K174" s="3"/>
      <c r="L174" s="3"/>
      <c r="M174" s="3"/>
      <c r="N174" s="3"/>
      <c r="O174" s="3"/>
    </row>
    <row r="175" spans="2:15" s="4" customFormat="1" x14ac:dyDescent="0.3">
      <c r="B175" s="3"/>
      <c r="C175" s="3"/>
      <c r="D175" s="3"/>
      <c r="E175" s="3"/>
      <c r="F175" s="3"/>
      <c r="G175" s="3"/>
      <c r="H175" s="3"/>
      <c r="I175" s="3"/>
      <c r="J175" s="13"/>
      <c r="K175" s="3"/>
      <c r="L175" s="3"/>
      <c r="M175" s="3"/>
      <c r="N175" s="3"/>
      <c r="O175" s="3"/>
    </row>
    <row r="176" spans="2:15" s="4" customFormat="1" x14ac:dyDescent="0.3">
      <c r="B176" s="3"/>
      <c r="C176" s="3"/>
      <c r="D176" s="3"/>
      <c r="E176" s="3"/>
      <c r="F176" s="3"/>
      <c r="G176" s="3"/>
      <c r="H176" s="3"/>
      <c r="I176" s="3"/>
      <c r="J176" s="13"/>
      <c r="K176" s="3"/>
      <c r="L176" s="3"/>
      <c r="M176" s="3"/>
      <c r="N176" s="3"/>
      <c r="O176" s="3"/>
    </row>
    <row r="177" spans="2:15" s="4" customFormat="1" x14ac:dyDescent="0.3">
      <c r="B177" s="3"/>
      <c r="C177" s="3"/>
      <c r="D177" s="3"/>
      <c r="E177" s="3"/>
      <c r="F177" s="3"/>
      <c r="G177" s="3"/>
      <c r="H177" s="3"/>
      <c r="I177" s="3"/>
      <c r="J177" s="13"/>
      <c r="K177" s="3"/>
      <c r="L177" s="3"/>
      <c r="M177" s="3"/>
      <c r="N177" s="3"/>
      <c r="O177" s="3"/>
    </row>
    <row r="178" spans="2:15" s="4" customFormat="1" x14ac:dyDescent="0.3">
      <c r="B178" s="3"/>
      <c r="C178" s="3"/>
      <c r="D178" s="3"/>
      <c r="E178" s="3"/>
      <c r="F178" s="3"/>
      <c r="G178" s="3"/>
      <c r="H178" s="3"/>
      <c r="I178" s="3"/>
      <c r="J178" s="13"/>
      <c r="K178" s="3"/>
      <c r="L178" s="3"/>
      <c r="M178" s="3"/>
      <c r="N178" s="3"/>
      <c r="O178" s="3"/>
    </row>
    <row r="179" spans="2:15" s="4" customFormat="1" x14ac:dyDescent="0.3">
      <c r="B179" s="3"/>
      <c r="C179" s="3"/>
      <c r="D179" s="3"/>
      <c r="E179" s="3"/>
      <c r="F179" s="3"/>
      <c r="G179" s="3"/>
      <c r="H179" s="3"/>
      <c r="I179" s="3"/>
      <c r="J179" s="13"/>
      <c r="K179" s="3"/>
      <c r="L179" s="3"/>
      <c r="M179" s="3"/>
      <c r="N179" s="3"/>
      <c r="O179" s="3"/>
    </row>
    <row r="180" spans="2:15" s="4" customFormat="1" x14ac:dyDescent="0.3">
      <c r="B180" s="3"/>
      <c r="C180" s="3"/>
      <c r="D180" s="3"/>
      <c r="E180" s="3"/>
      <c r="F180" s="3"/>
      <c r="G180" s="3"/>
      <c r="H180" s="3"/>
      <c r="I180" s="3"/>
      <c r="J180" s="13"/>
      <c r="K180" s="3"/>
      <c r="L180" s="3"/>
      <c r="M180" s="3"/>
      <c r="N180" s="3"/>
      <c r="O180" s="3"/>
    </row>
    <row r="181" spans="2:15" s="4" customFormat="1" x14ac:dyDescent="0.3">
      <c r="B181" s="3"/>
      <c r="C181" s="3"/>
      <c r="D181" s="3"/>
      <c r="E181" s="3"/>
      <c r="F181" s="3"/>
      <c r="G181" s="3"/>
      <c r="H181" s="3"/>
      <c r="I181" s="3"/>
      <c r="J181" s="13"/>
      <c r="K181" s="3"/>
      <c r="L181" s="3"/>
      <c r="M181" s="3"/>
      <c r="N181" s="3"/>
      <c r="O181" s="3"/>
    </row>
    <row r="182" spans="2:15" s="4" customFormat="1" x14ac:dyDescent="0.3">
      <c r="B182" s="3"/>
      <c r="C182" s="3"/>
      <c r="D182" s="3"/>
      <c r="E182" s="3"/>
      <c r="F182" s="3"/>
      <c r="G182" s="3"/>
      <c r="H182" s="3"/>
      <c r="I182" s="3"/>
      <c r="J182" s="13"/>
      <c r="K182" s="3"/>
      <c r="L182" s="3"/>
      <c r="M182" s="3"/>
      <c r="N182" s="3"/>
      <c r="O182" s="3"/>
    </row>
    <row r="183" spans="2:15" s="4" customFormat="1" x14ac:dyDescent="0.3">
      <c r="B183" s="3"/>
      <c r="C183" s="3"/>
      <c r="D183" s="3"/>
      <c r="E183" s="3"/>
      <c r="F183" s="3"/>
      <c r="G183" s="3"/>
      <c r="H183" s="3"/>
      <c r="I183" s="3"/>
      <c r="J183" s="13"/>
      <c r="K183" s="3"/>
      <c r="L183" s="3"/>
      <c r="M183" s="3"/>
      <c r="N183" s="3"/>
      <c r="O183" s="3"/>
    </row>
    <row r="184" spans="2:15" s="4" customFormat="1" x14ac:dyDescent="0.3">
      <c r="B184" s="3"/>
      <c r="C184" s="3"/>
      <c r="D184" s="3"/>
      <c r="E184" s="3"/>
      <c r="F184" s="3"/>
      <c r="G184" s="3"/>
      <c r="H184" s="3"/>
      <c r="I184" s="3"/>
      <c r="J184" s="13"/>
      <c r="K184" s="3"/>
      <c r="L184" s="3"/>
      <c r="M184" s="3"/>
      <c r="N184" s="3"/>
      <c r="O184" s="3"/>
    </row>
    <row r="185" spans="2:15" s="4" customFormat="1" x14ac:dyDescent="0.3">
      <c r="B185" s="3"/>
      <c r="C185" s="3"/>
      <c r="D185" s="3"/>
      <c r="E185" s="3"/>
      <c r="F185" s="3"/>
      <c r="G185" s="3"/>
      <c r="H185" s="3"/>
      <c r="I185" s="3"/>
      <c r="J185" s="13"/>
      <c r="K185" s="3"/>
      <c r="L185" s="3"/>
      <c r="M185" s="3"/>
      <c r="N185" s="3"/>
      <c r="O185" s="3"/>
    </row>
    <row r="186" spans="2:15" s="4" customFormat="1" x14ac:dyDescent="0.3">
      <c r="B186" s="3"/>
      <c r="C186" s="3"/>
      <c r="D186" s="3"/>
      <c r="E186" s="3"/>
      <c r="F186" s="3"/>
      <c r="G186" s="3"/>
      <c r="H186" s="3"/>
      <c r="I186" s="3"/>
      <c r="J186" s="13"/>
      <c r="K186" s="3"/>
      <c r="L186" s="3"/>
      <c r="M186" s="3"/>
      <c r="N186" s="3"/>
      <c r="O186" s="3"/>
    </row>
    <row r="187" spans="2:15" s="4" customFormat="1" x14ac:dyDescent="0.3">
      <c r="B187" s="3"/>
      <c r="C187" s="3"/>
      <c r="D187" s="3"/>
      <c r="E187" s="3"/>
      <c r="F187" s="3"/>
      <c r="G187" s="3"/>
      <c r="H187" s="3"/>
      <c r="I187" s="3"/>
      <c r="J187" s="13"/>
      <c r="K187" s="3"/>
      <c r="L187" s="3"/>
      <c r="M187" s="3"/>
      <c r="N187" s="3"/>
      <c r="O187" s="3"/>
    </row>
    <row r="188" spans="2:15" s="4" customFormat="1" x14ac:dyDescent="0.3">
      <c r="B188" s="3"/>
      <c r="C188" s="3"/>
      <c r="D188" s="3"/>
      <c r="E188" s="3"/>
      <c r="F188" s="3"/>
      <c r="G188" s="3"/>
      <c r="H188" s="3"/>
      <c r="I188" s="3"/>
      <c r="J188" s="13"/>
      <c r="K188" s="3"/>
      <c r="L188" s="3"/>
      <c r="M188" s="3"/>
      <c r="N188" s="3"/>
      <c r="O188" s="3"/>
    </row>
    <row r="189" spans="2:15" s="4" customFormat="1" x14ac:dyDescent="0.3">
      <c r="B189" s="3"/>
      <c r="C189" s="3"/>
      <c r="D189" s="3"/>
      <c r="E189" s="3"/>
      <c r="F189" s="3"/>
      <c r="G189" s="3"/>
      <c r="H189" s="3"/>
      <c r="I189" s="3"/>
      <c r="J189" s="13"/>
      <c r="K189" s="3"/>
      <c r="L189" s="3"/>
      <c r="M189" s="3"/>
      <c r="N189" s="3"/>
      <c r="O189" s="3"/>
    </row>
    <row r="190" spans="2:15" s="4" customFormat="1" x14ac:dyDescent="0.3">
      <c r="B190" s="3"/>
      <c r="C190" s="3"/>
      <c r="D190" s="3"/>
      <c r="E190" s="3"/>
      <c r="F190" s="3"/>
      <c r="G190" s="3"/>
      <c r="H190" s="3"/>
      <c r="I190" s="3"/>
      <c r="J190" s="13"/>
      <c r="K190" s="3"/>
      <c r="L190" s="3"/>
      <c r="M190" s="3"/>
      <c r="N190" s="3"/>
      <c r="O190" s="3"/>
    </row>
    <row r="191" spans="2:15" s="4" customFormat="1" x14ac:dyDescent="0.3">
      <c r="B191" s="3"/>
      <c r="C191" s="3"/>
      <c r="D191" s="3"/>
      <c r="E191" s="3"/>
      <c r="F191" s="3"/>
      <c r="G191" s="3"/>
      <c r="H191" s="3"/>
      <c r="I191" s="3"/>
      <c r="J191" s="13"/>
      <c r="K191" s="3"/>
      <c r="L191" s="3"/>
      <c r="M191" s="3"/>
      <c r="N191" s="3"/>
      <c r="O191" s="3"/>
    </row>
    <row r="192" spans="2:15" s="4" customFormat="1" x14ac:dyDescent="0.3">
      <c r="B192" s="3"/>
      <c r="C192" s="3"/>
      <c r="D192" s="3"/>
      <c r="E192" s="3"/>
      <c r="F192" s="3"/>
      <c r="G192" s="3"/>
      <c r="H192" s="3"/>
      <c r="I192" s="3"/>
      <c r="J192" s="13"/>
      <c r="K192" s="3"/>
      <c r="L192" s="3"/>
      <c r="M192" s="3"/>
      <c r="N192" s="3"/>
      <c r="O192" s="3"/>
    </row>
    <row r="193" spans="2:15" s="4" customFormat="1" x14ac:dyDescent="0.3">
      <c r="B193" s="3"/>
      <c r="C193" s="3"/>
      <c r="D193" s="3"/>
      <c r="E193" s="3"/>
      <c r="F193" s="3"/>
      <c r="G193" s="3"/>
      <c r="H193" s="3"/>
      <c r="I193" s="3"/>
      <c r="J193" s="13"/>
      <c r="K193" s="3"/>
      <c r="L193" s="3"/>
      <c r="M193" s="3"/>
      <c r="N193" s="3"/>
      <c r="O193" s="3"/>
    </row>
    <row r="194" spans="2:15" s="4" customFormat="1" x14ac:dyDescent="0.3">
      <c r="B194" s="3"/>
      <c r="C194" s="3"/>
      <c r="D194" s="3"/>
      <c r="E194" s="3"/>
      <c r="F194" s="3"/>
      <c r="G194" s="3"/>
      <c r="H194" s="3"/>
      <c r="I194" s="3"/>
      <c r="J194" s="13"/>
      <c r="K194" s="3"/>
      <c r="L194" s="3"/>
      <c r="M194" s="3"/>
      <c r="N194" s="3"/>
      <c r="O194" s="3"/>
    </row>
    <row r="195" spans="2:15" s="4" customFormat="1" x14ac:dyDescent="0.3">
      <c r="B195" s="3"/>
      <c r="C195" s="3"/>
      <c r="D195" s="3"/>
      <c r="E195" s="3"/>
      <c r="F195" s="3"/>
      <c r="G195" s="3"/>
      <c r="H195" s="3"/>
      <c r="I195" s="3"/>
      <c r="J195" s="13"/>
      <c r="K195" s="3"/>
      <c r="L195" s="3"/>
      <c r="M195" s="3"/>
      <c r="N195" s="3"/>
      <c r="O195" s="3"/>
    </row>
    <row r="196" spans="2:15" s="4" customFormat="1" x14ac:dyDescent="0.3">
      <c r="B196" s="3"/>
      <c r="C196" s="3"/>
      <c r="D196" s="3"/>
      <c r="E196" s="3"/>
      <c r="F196" s="3"/>
      <c r="G196" s="3"/>
      <c r="H196" s="3"/>
      <c r="I196" s="3"/>
      <c r="J196" s="13"/>
      <c r="K196" s="3"/>
      <c r="L196" s="3"/>
      <c r="M196" s="3"/>
      <c r="N196" s="3"/>
      <c r="O196" s="3"/>
    </row>
    <row r="197" spans="2:15" s="4" customFormat="1" x14ac:dyDescent="0.3">
      <c r="B197" s="3"/>
      <c r="C197" s="3"/>
      <c r="D197" s="3"/>
      <c r="E197" s="3"/>
      <c r="F197" s="3"/>
      <c r="G197" s="3"/>
      <c r="H197" s="3"/>
      <c r="I197" s="3"/>
      <c r="J197" s="13"/>
      <c r="K197" s="3"/>
      <c r="L197" s="3"/>
      <c r="M197" s="3"/>
      <c r="N197" s="3"/>
      <c r="O197" s="3"/>
    </row>
    <row r="198" spans="2:15" s="4" customFormat="1" x14ac:dyDescent="0.3">
      <c r="B198" s="3"/>
      <c r="C198" s="3"/>
      <c r="D198" s="3"/>
      <c r="E198" s="3"/>
      <c r="F198" s="3"/>
      <c r="G198" s="3"/>
      <c r="H198" s="3"/>
      <c r="I198" s="3"/>
      <c r="J198" s="13"/>
      <c r="K198" s="3"/>
      <c r="L198" s="3"/>
      <c r="M198" s="3"/>
      <c r="N198" s="3"/>
      <c r="O198" s="3"/>
    </row>
    <row r="199" spans="2:15" s="4" customFormat="1" x14ac:dyDescent="0.3">
      <c r="B199" s="3"/>
      <c r="C199" s="3"/>
      <c r="D199" s="3"/>
      <c r="E199" s="3"/>
      <c r="F199" s="3"/>
      <c r="G199" s="3"/>
      <c r="H199" s="3"/>
      <c r="I199" s="3"/>
      <c r="J199" s="13"/>
      <c r="K199" s="3"/>
      <c r="L199" s="3"/>
      <c r="M199" s="3"/>
      <c r="N199" s="3"/>
      <c r="O199" s="3"/>
    </row>
    <row r="200" spans="2:15" s="4" customFormat="1" x14ac:dyDescent="0.3">
      <c r="B200" s="3"/>
      <c r="C200" s="3"/>
      <c r="D200" s="3"/>
      <c r="E200" s="3"/>
      <c r="F200" s="3"/>
      <c r="G200" s="3"/>
      <c r="H200" s="3"/>
      <c r="I200" s="3"/>
      <c r="J200" s="13"/>
      <c r="K200" s="3"/>
      <c r="L200" s="3"/>
      <c r="M200" s="3"/>
      <c r="N200" s="3"/>
      <c r="O200" s="3"/>
    </row>
    <row r="201" spans="2:15" s="4" customFormat="1" x14ac:dyDescent="0.3">
      <c r="B201" s="3"/>
      <c r="C201" s="3"/>
      <c r="D201" s="3"/>
      <c r="E201" s="3"/>
      <c r="F201" s="3"/>
      <c r="G201" s="3"/>
      <c r="H201" s="3"/>
      <c r="I201" s="3"/>
      <c r="J201" s="13"/>
      <c r="K201" s="3"/>
      <c r="L201" s="3"/>
      <c r="M201" s="3"/>
      <c r="N201" s="3"/>
      <c r="O201" s="3"/>
    </row>
    <row r="202" spans="2:15" s="4" customFormat="1" x14ac:dyDescent="0.3">
      <c r="B202" s="3"/>
      <c r="C202" s="3"/>
      <c r="D202" s="3"/>
      <c r="E202" s="3"/>
      <c r="F202" s="3"/>
      <c r="G202" s="3"/>
      <c r="H202" s="3"/>
      <c r="I202" s="3"/>
      <c r="J202" s="13"/>
      <c r="K202" s="3"/>
      <c r="L202" s="3"/>
      <c r="M202" s="3"/>
      <c r="N202" s="3"/>
      <c r="O202" s="3"/>
    </row>
    <row r="203" spans="2:15" s="4" customFormat="1" x14ac:dyDescent="0.3">
      <c r="B203" s="3"/>
      <c r="C203" s="3"/>
      <c r="D203" s="3"/>
      <c r="E203" s="3"/>
      <c r="F203" s="3"/>
      <c r="G203" s="3"/>
      <c r="H203" s="3"/>
      <c r="I203" s="3"/>
      <c r="J203" s="13"/>
      <c r="K203" s="3"/>
      <c r="L203" s="3"/>
      <c r="M203" s="3"/>
      <c r="N203" s="3"/>
      <c r="O203" s="3"/>
    </row>
    <row r="204" spans="2:15" s="4" customFormat="1" x14ac:dyDescent="0.3">
      <c r="B204" s="3"/>
      <c r="C204" s="3"/>
      <c r="D204" s="3"/>
      <c r="E204" s="3"/>
      <c r="F204" s="3"/>
      <c r="G204" s="3"/>
      <c r="H204" s="3"/>
      <c r="I204" s="3"/>
      <c r="J204" s="13"/>
      <c r="K204" s="3"/>
      <c r="L204" s="3"/>
      <c r="M204" s="3"/>
      <c r="N204" s="3"/>
      <c r="O204" s="3"/>
    </row>
    <row r="205" spans="2:15" s="4" customFormat="1" x14ac:dyDescent="0.3">
      <c r="B205" s="3"/>
      <c r="C205" s="3"/>
      <c r="D205" s="3"/>
      <c r="E205" s="3"/>
      <c r="F205" s="3"/>
      <c r="G205" s="3"/>
      <c r="H205" s="3"/>
      <c r="I205" s="3"/>
      <c r="J205" s="13"/>
      <c r="K205" s="3"/>
      <c r="L205" s="3"/>
      <c r="M205" s="3"/>
      <c r="N205" s="3"/>
      <c r="O205" s="3"/>
    </row>
    <row r="206" spans="2:15" s="4" customFormat="1" x14ac:dyDescent="0.3">
      <c r="B206" s="3"/>
      <c r="C206" s="3"/>
      <c r="D206" s="3"/>
      <c r="E206" s="3"/>
      <c r="F206" s="3"/>
      <c r="G206" s="3"/>
      <c r="H206" s="3"/>
      <c r="I206" s="3"/>
      <c r="J206" s="13"/>
      <c r="K206" s="3"/>
      <c r="L206" s="3"/>
      <c r="M206" s="3"/>
      <c r="N206" s="3"/>
      <c r="O206" s="3"/>
    </row>
    <row r="207" spans="2:15" s="4" customFormat="1" x14ac:dyDescent="0.3">
      <c r="B207" s="3"/>
      <c r="C207" s="3"/>
      <c r="D207" s="3"/>
      <c r="E207" s="3"/>
      <c r="F207" s="3"/>
      <c r="G207" s="3"/>
      <c r="H207" s="3"/>
      <c r="I207" s="3"/>
      <c r="J207" s="13"/>
      <c r="K207" s="3"/>
      <c r="L207" s="3"/>
      <c r="M207" s="3"/>
      <c r="N207" s="3"/>
      <c r="O207" s="3"/>
    </row>
    <row r="208" spans="2:15" s="4" customFormat="1" x14ac:dyDescent="0.3">
      <c r="B208" s="3"/>
      <c r="C208" s="3"/>
      <c r="D208" s="3"/>
      <c r="E208" s="3"/>
      <c r="F208" s="3"/>
      <c r="G208" s="3"/>
      <c r="H208" s="3"/>
      <c r="I208" s="3"/>
      <c r="J208" s="13"/>
      <c r="K208" s="3"/>
      <c r="L208" s="3"/>
      <c r="M208" s="3"/>
      <c r="N208" s="3"/>
      <c r="O208" s="3"/>
    </row>
    <row r="209" spans="2:15" s="4" customFormat="1" x14ac:dyDescent="0.3">
      <c r="B209" s="3"/>
      <c r="C209" s="3"/>
      <c r="D209" s="3"/>
      <c r="E209" s="3"/>
      <c r="F209" s="3"/>
      <c r="G209" s="3"/>
      <c r="H209" s="3"/>
      <c r="I209" s="3"/>
      <c r="J209" s="13"/>
      <c r="K209" s="3"/>
      <c r="L209" s="3"/>
      <c r="M209" s="3"/>
      <c r="N209" s="3"/>
      <c r="O209" s="3"/>
    </row>
    <row r="210" spans="2:15" s="4" customFormat="1" x14ac:dyDescent="0.3">
      <c r="B210" s="3"/>
      <c r="C210" s="3"/>
      <c r="D210" s="3"/>
      <c r="E210" s="3"/>
      <c r="F210" s="3"/>
      <c r="G210" s="3"/>
      <c r="H210" s="3"/>
      <c r="I210" s="3"/>
      <c r="J210" s="13"/>
      <c r="K210" s="3"/>
      <c r="L210" s="3"/>
      <c r="M210" s="3"/>
      <c r="N210" s="3"/>
      <c r="O210" s="3"/>
    </row>
    <row r="211" spans="2:15" s="4" customFormat="1" x14ac:dyDescent="0.3">
      <c r="B211" s="3"/>
      <c r="C211" s="3"/>
      <c r="D211" s="3"/>
      <c r="E211" s="3"/>
      <c r="F211" s="3"/>
      <c r="G211" s="3"/>
      <c r="H211" s="3"/>
      <c r="I211" s="3"/>
      <c r="J211" s="13"/>
      <c r="K211" s="3"/>
      <c r="L211" s="3"/>
      <c r="M211" s="3"/>
      <c r="N211" s="3"/>
      <c r="O211" s="3"/>
    </row>
    <row r="212" spans="2:15" s="4" customFormat="1" x14ac:dyDescent="0.3">
      <c r="B212" s="3"/>
      <c r="C212" s="3"/>
      <c r="D212" s="3"/>
      <c r="E212" s="3"/>
      <c r="F212" s="3"/>
      <c r="G212" s="3"/>
      <c r="H212" s="3"/>
      <c r="I212" s="3"/>
      <c r="J212" s="13"/>
      <c r="K212" s="3"/>
      <c r="L212" s="3"/>
      <c r="M212" s="3"/>
      <c r="N212" s="3"/>
      <c r="O212" s="3"/>
    </row>
    <row r="213" spans="2:15" s="4" customFormat="1" x14ac:dyDescent="0.3">
      <c r="B213" s="3"/>
      <c r="C213" s="3"/>
      <c r="D213" s="3"/>
      <c r="E213" s="3"/>
      <c r="F213" s="3"/>
      <c r="G213" s="3"/>
      <c r="H213" s="3"/>
      <c r="I213" s="3"/>
      <c r="J213" s="13"/>
      <c r="K213" s="3"/>
      <c r="L213" s="3"/>
      <c r="M213" s="3"/>
      <c r="N213" s="3"/>
      <c r="O213" s="3"/>
    </row>
    <row r="214" spans="2:15" s="4" customFormat="1" x14ac:dyDescent="0.3">
      <c r="B214" s="3"/>
      <c r="C214" s="3"/>
      <c r="D214" s="3"/>
      <c r="E214" s="3"/>
      <c r="F214" s="3"/>
      <c r="G214" s="3"/>
      <c r="H214" s="3"/>
      <c r="I214" s="3"/>
      <c r="J214" s="13"/>
      <c r="K214" s="3"/>
      <c r="L214" s="3"/>
      <c r="M214" s="3"/>
      <c r="N214" s="3"/>
      <c r="O214" s="3"/>
    </row>
    <row r="215" spans="2:15" s="4" customFormat="1" x14ac:dyDescent="0.3">
      <c r="B215" s="3"/>
      <c r="C215" s="3"/>
      <c r="D215" s="3"/>
      <c r="E215" s="3"/>
      <c r="F215" s="3"/>
      <c r="G215" s="3"/>
      <c r="H215" s="3"/>
      <c r="I215" s="3"/>
      <c r="J215" s="13"/>
      <c r="K215" s="3"/>
      <c r="L215" s="3"/>
      <c r="M215" s="3"/>
      <c r="N215" s="3"/>
      <c r="O215" s="3"/>
    </row>
    <row r="216" spans="2:15" s="4" customFormat="1" x14ac:dyDescent="0.3">
      <c r="B216" s="3"/>
      <c r="C216" s="3"/>
      <c r="D216" s="3"/>
      <c r="E216" s="3"/>
      <c r="F216" s="3"/>
      <c r="G216" s="3"/>
      <c r="H216" s="3"/>
      <c r="I216" s="3"/>
      <c r="J216" s="13"/>
      <c r="K216" s="3"/>
      <c r="L216" s="3"/>
      <c r="M216" s="3"/>
      <c r="N216" s="3"/>
      <c r="O216" s="3"/>
    </row>
    <row r="217" spans="2:15" s="4" customFormat="1" x14ac:dyDescent="0.3">
      <c r="B217" s="3"/>
      <c r="C217" s="3"/>
      <c r="D217" s="3"/>
      <c r="E217" s="3"/>
      <c r="F217" s="3"/>
      <c r="G217" s="3"/>
      <c r="H217" s="3"/>
      <c r="I217" s="3"/>
      <c r="J217" s="13"/>
      <c r="K217" s="3"/>
      <c r="L217" s="3"/>
      <c r="M217" s="3"/>
      <c r="N217" s="3"/>
      <c r="O217" s="3"/>
    </row>
    <row r="218" spans="2:15" s="4" customFormat="1" x14ac:dyDescent="0.3">
      <c r="B218" s="3"/>
      <c r="C218" s="3"/>
      <c r="D218" s="3"/>
      <c r="E218" s="3"/>
      <c r="F218" s="3"/>
      <c r="G218" s="3"/>
      <c r="H218" s="3"/>
      <c r="I218" s="3"/>
      <c r="J218" s="13"/>
      <c r="K218" s="3"/>
      <c r="L218" s="3"/>
      <c r="M218" s="3"/>
      <c r="N218" s="3"/>
      <c r="O218" s="3"/>
    </row>
    <row r="219" spans="2:15" s="4" customFormat="1" x14ac:dyDescent="0.3">
      <c r="B219" s="3"/>
      <c r="C219" s="3"/>
      <c r="D219" s="3"/>
      <c r="E219" s="3"/>
      <c r="F219" s="3"/>
      <c r="G219" s="3"/>
      <c r="H219" s="3"/>
      <c r="I219" s="3"/>
      <c r="J219" s="13"/>
      <c r="K219" s="3"/>
      <c r="L219" s="3"/>
      <c r="M219" s="3"/>
      <c r="N219" s="3"/>
      <c r="O219" s="3"/>
    </row>
    <row r="220" spans="2:15" s="4" customFormat="1" x14ac:dyDescent="0.3">
      <c r="B220" s="3"/>
      <c r="C220" s="3"/>
      <c r="D220" s="3"/>
      <c r="E220" s="3"/>
      <c r="F220" s="3"/>
      <c r="G220" s="3"/>
      <c r="H220" s="3"/>
      <c r="I220" s="3"/>
      <c r="J220" s="13"/>
      <c r="K220" s="3"/>
      <c r="L220" s="3"/>
      <c r="M220" s="3"/>
      <c r="N220" s="3"/>
      <c r="O220" s="3"/>
    </row>
    <row r="221" spans="2:15" s="4" customFormat="1" x14ac:dyDescent="0.3">
      <c r="B221" s="3"/>
      <c r="C221" s="3"/>
      <c r="D221" s="3"/>
      <c r="E221" s="3"/>
      <c r="F221" s="3"/>
      <c r="G221" s="3"/>
      <c r="H221" s="3"/>
      <c r="I221" s="3"/>
      <c r="J221" s="13"/>
      <c r="K221" s="3"/>
      <c r="L221" s="3"/>
      <c r="M221" s="3"/>
      <c r="N221" s="3"/>
      <c r="O221" s="3"/>
    </row>
    <row r="222" spans="2:15" s="4" customFormat="1" x14ac:dyDescent="0.3">
      <c r="B222" s="3"/>
      <c r="C222" s="3"/>
      <c r="D222" s="3"/>
      <c r="E222" s="3"/>
      <c r="F222" s="3"/>
      <c r="G222" s="3"/>
      <c r="H222" s="3"/>
      <c r="I222" s="3"/>
      <c r="J222" s="13"/>
      <c r="K222" s="3"/>
      <c r="L222" s="3"/>
      <c r="M222" s="3"/>
      <c r="N222" s="3"/>
      <c r="O222" s="3"/>
    </row>
    <row r="223" spans="2:15" s="4" customFormat="1" x14ac:dyDescent="0.3">
      <c r="B223" s="3"/>
      <c r="C223" s="3"/>
      <c r="D223" s="3"/>
      <c r="E223" s="3"/>
      <c r="F223" s="3"/>
      <c r="G223" s="3"/>
      <c r="H223" s="3"/>
      <c r="I223" s="3"/>
      <c r="J223" s="13"/>
      <c r="K223" s="3"/>
      <c r="L223" s="3"/>
      <c r="M223" s="3"/>
      <c r="N223" s="3"/>
      <c r="O223" s="3"/>
    </row>
    <row r="224" spans="2:15" s="4" customFormat="1" x14ac:dyDescent="0.3">
      <c r="B224" s="3"/>
      <c r="C224" s="3"/>
      <c r="D224" s="3"/>
      <c r="E224" s="3"/>
      <c r="F224" s="3"/>
      <c r="G224" s="3"/>
      <c r="H224" s="3"/>
      <c r="I224" s="3"/>
      <c r="J224" s="13"/>
      <c r="K224" s="3"/>
      <c r="L224" s="3"/>
      <c r="M224" s="3"/>
      <c r="N224" s="3"/>
      <c r="O224" s="3"/>
    </row>
    <row r="225" spans="2:15" s="4" customFormat="1" x14ac:dyDescent="0.3">
      <c r="B225" s="3"/>
      <c r="C225" s="3"/>
      <c r="D225" s="3"/>
      <c r="E225" s="3"/>
      <c r="F225" s="3"/>
      <c r="G225" s="3"/>
      <c r="H225" s="3"/>
      <c r="I225" s="3"/>
      <c r="J225" s="13"/>
      <c r="K225" s="3"/>
      <c r="L225" s="3"/>
      <c r="M225" s="3"/>
      <c r="N225" s="3"/>
      <c r="O225" s="3"/>
    </row>
    <row r="226" spans="2:15" s="4" customFormat="1" x14ac:dyDescent="0.3">
      <c r="B226" s="3"/>
      <c r="C226" s="3"/>
      <c r="D226" s="3"/>
      <c r="E226" s="3"/>
      <c r="F226" s="3"/>
      <c r="G226" s="3"/>
      <c r="H226" s="3"/>
      <c r="I226" s="3"/>
      <c r="J226" s="13"/>
      <c r="K226" s="3"/>
      <c r="L226" s="3"/>
      <c r="M226" s="3"/>
      <c r="N226" s="3"/>
      <c r="O226" s="3"/>
    </row>
    <row r="227" spans="2:15" s="4" customFormat="1" x14ac:dyDescent="0.3">
      <c r="B227" s="3"/>
      <c r="C227" s="3"/>
      <c r="D227" s="3"/>
      <c r="E227" s="3"/>
      <c r="F227" s="3"/>
      <c r="G227" s="3"/>
      <c r="H227" s="3"/>
      <c r="I227" s="3"/>
      <c r="J227" s="13"/>
      <c r="K227" s="3"/>
      <c r="L227" s="3"/>
      <c r="M227" s="3"/>
      <c r="N227" s="3"/>
      <c r="O227" s="3"/>
    </row>
    <row r="228" spans="2:15" s="4" customFormat="1" x14ac:dyDescent="0.3">
      <c r="B228" s="3"/>
      <c r="C228" s="3"/>
      <c r="D228" s="3"/>
      <c r="E228" s="3"/>
      <c r="F228" s="3"/>
      <c r="G228" s="3"/>
      <c r="H228" s="3"/>
      <c r="I228" s="3"/>
      <c r="J228" s="13"/>
      <c r="K228" s="3"/>
      <c r="L228" s="3"/>
      <c r="M228" s="3"/>
      <c r="N228" s="3"/>
      <c r="O228" s="3"/>
    </row>
    <row r="229" spans="2:15" s="4" customFormat="1" x14ac:dyDescent="0.3">
      <c r="B229" s="3"/>
      <c r="C229" s="3"/>
      <c r="D229" s="3"/>
      <c r="E229" s="3"/>
      <c r="F229" s="3"/>
      <c r="G229" s="3"/>
      <c r="H229" s="3"/>
      <c r="I229" s="3"/>
      <c r="J229" s="13"/>
      <c r="K229" s="3"/>
      <c r="L229" s="3"/>
      <c r="M229" s="3"/>
      <c r="N229" s="3"/>
      <c r="O229" s="3"/>
    </row>
    <row r="230" spans="2:15" s="4" customFormat="1" x14ac:dyDescent="0.3">
      <c r="B230" s="3"/>
      <c r="C230" s="3"/>
      <c r="D230" s="3"/>
      <c r="E230" s="3"/>
      <c r="F230" s="3"/>
      <c r="G230" s="3"/>
      <c r="H230" s="3"/>
      <c r="I230" s="3"/>
      <c r="J230" s="13"/>
      <c r="K230" s="3"/>
      <c r="L230" s="3"/>
      <c r="M230" s="3"/>
      <c r="N230" s="3"/>
      <c r="O230" s="3"/>
    </row>
    <row r="231" spans="2:15" s="4" customFormat="1" x14ac:dyDescent="0.3">
      <c r="B231" s="3"/>
      <c r="C231" s="3"/>
      <c r="D231" s="3"/>
      <c r="E231" s="3"/>
      <c r="F231" s="3"/>
      <c r="G231" s="3"/>
      <c r="H231" s="3"/>
      <c r="I231" s="3"/>
      <c r="J231" s="13"/>
      <c r="K231" s="3"/>
      <c r="L231" s="3"/>
      <c r="M231" s="3"/>
      <c r="N231" s="3"/>
      <c r="O231" s="3"/>
    </row>
    <row r="232" spans="2:15" s="4" customFormat="1" x14ac:dyDescent="0.3">
      <c r="B232" s="3"/>
      <c r="C232" s="3"/>
      <c r="D232" s="3"/>
      <c r="E232" s="3"/>
      <c r="F232" s="3"/>
      <c r="G232" s="3"/>
      <c r="H232" s="3"/>
      <c r="I232" s="3"/>
      <c r="J232" s="13"/>
      <c r="K232" s="3"/>
      <c r="L232" s="3"/>
      <c r="M232" s="3"/>
      <c r="N232" s="3"/>
      <c r="O232" s="3"/>
    </row>
    <row r="233" spans="2:15" s="4" customFormat="1" x14ac:dyDescent="0.3">
      <c r="B233" s="3"/>
      <c r="C233" s="3"/>
      <c r="D233" s="3"/>
      <c r="E233" s="3"/>
      <c r="F233" s="3"/>
      <c r="G233" s="3"/>
      <c r="H233" s="3"/>
      <c r="I233" s="3"/>
      <c r="J233" s="13"/>
      <c r="K233" s="3"/>
      <c r="L233" s="3"/>
      <c r="M233" s="3"/>
      <c r="N233" s="3"/>
      <c r="O233" s="3"/>
    </row>
    <row r="234" spans="2:15" s="4" customFormat="1" x14ac:dyDescent="0.3">
      <c r="B234" s="3"/>
      <c r="C234" s="3"/>
      <c r="D234" s="3"/>
      <c r="E234" s="3"/>
      <c r="F234" s="3"/>
      <c r="G234" s="3"/>
      <c r="H234" s="3"/>
      <c r="I234" s="3"/>
      <c r="J234" s="13"/>
      <c r="K234" s="3"/>
      <c r="L234" s="3"/>
      <c r="M234" s="3"/>
      <c r="N234" s="3"/>
      <c r="O234" s="3"/>
    </row>
    <row r="235" spans="2:15" s="4" customFormat="1" x14ac:dyDescent="0.3">
      <c r="B235" s="3"/>
      <c r="C235" s="3"/>
      <c r="D235" s="3"/>
      <c r="E235" s="3"/>
      <c r="F235" s="3"/>
      <c r="G235" s="3"/>
      <c r="H235" s="3"/>
      <c r="I235" s="3"/>
      <c r="J235" s="13"/>
      <c r="K235" s="3"/>
      <c r="L235" s="3"/>
      <c r="M235" s="3"/>
      <c r="N235" s="3"/>
      <c r="O235" s="3"/>
    </row>
    <row r="236" spans="2:15" s="4" customFormat="1" x14ac:dyDescent="0.3">
      <c r="B236" s="3"/>
      <c r="C236" s="3"/>
      <c r="D236" s="3"/>
      <c r="E236" s="3"/>
      <c r="F236" s="3"/>
      <c r="G236" s="3"/>
      <c r="H236" s="3"/>
      <c r="I236" s="3"/>
      <c r="J236" s="13"/>
      <c r="K236" s="3"/>
      <c r="L236" s="3"/>
      <c r="M236" s="3"/>
      <c r="N236" s="3"/>
      <c r="O236" s="3"/>
    </row>
    <row r="237" spans="2:15" s="4" customFormat="1" x14ac:dyDescent="0.3">
      <c r="B237" s="3"/>
      <c r="C237" s="3"/>
      <c r="D237" s="3"/>
      <c r="E237" s="3"/>
      <c r="F237" s="3"/>
      <c r="G237" s="3"/>
      <c r="H237" s="3"/>
      <c r="I237" s="3"/>
      <c r="J237" s="13"/>
      <c r="K237" s="3"/>
      <c r="L237" s="3"/>
      <c r="M237" s="3"/>
      <c r="N237" s="3"/>
      <c r="O237" s="3"/>
    </row>
    <row r="238" spans="2:15" s="4" customFormat="1" x14ac:dyDescent="0.3">
      <c r="B238" s="3"/>
      <c r="C238" s="3"/>
      <c r="D238" s="3"/>
      <c r="E238" s="3"/>
      <c r="F238" s="3"/>
      <c r="G238" s="3"/>
      <c r="H238" s="3"/>
      <c r="I238" s="3"/>
      <c r="J238" s="13"/>
      <c r="K238" s="3"/>
      <c r="L238" s="3"/>
      <c r="M238" s="3"/>
      <c r="N238" s="3"/>
      <c r="O238" s="3"/>
    </row>
    <row r="239" spans="2:15" s="4" customFormat="1" x14ac:dyDescent="0.3">
      <c r="B239" s="3"/>
      <c r="C239" s="3"/>
      <c r="D239" s="3"/>
      <c r="E239" s="3"/>
      <c r="F239" s="3"/>
      <c r="G239" s="3"/>
      <c r="H239" s="3"/>
      <c r="I239" s="3"/>
      <c r="J239" s="13"/>
      <c r="K239" s="3"/>
      <c r="L239" s="3"/>
      <c r="M239" s="3"/>
      <c r="N239" s="3"/>
      <c r="O239" s="3"/>
    </row>
    <row r="240" spans="2:15" s="4" customFormat="1" x14ac:dyDescent="0.3">
      <c r="B240" s="3"/>
      <c r="C240" s="3"/>
      <c r="D240" s="3"/>
      <c r="E240" s="3"/>
      <c r="F240" s="3"/>
      <c r="G240" s="3"/>
      <c r="H240" s="3"/>
      <c r="I240" s="3"/>
      <c r="J240" s="13"/>
      <c r="K240" s="3"/>
      <c r="L240" s="3"/>
      <c r="M240" s="3"/>
      <c r="N240" s="3"/>
      <c r="O240" s="3"/>
    </row>
    <row r="241" spans="2:15" s="4" customFormat="1" x14ac:dyDescent="0.3">
      <c r="B241" s="3"/>
      <c r="C241" s="3"/>
      <c r="D241" s="3"/>
      <c r="E241" s="3"/>
      <c r="F241" s="3"/>
      <c r="G241" s="3"/>
      <c r="H241" s="3"/>
      <c r="I241" s="3"/>
      <c r="J241" s="13"/>
      <c r="K241" s="3"/>
      <c r="L241" s="3"/>
      <c r="M241" s="3"/>
      <c r="N241" s="3"/>
      <c r="O241" s="3"/>
    </row>
    <row r="242" spans="2:15" s="4" customFormat="1" x14ac:dyDescent="0.3">
      <c r="B242" s="3"/>
      <c r="C242" s="3"/>
      <c r="D242" s="3"/>
      <c r="E242" s="3"/>
      <c r="F242" s="3"/>
      <c r="G242" s="3"/>
      <c r="H242" s="3"/>
      <c r="I242" s="3"/>
      <c r="J242" s="13"/>
      <c r="K242" s="3"/>
      <c r="L242" s="3"/>
      <c r="M242" s="3"/>
      <c r="N242" s="3"/>
      <c r="O242" s="3"/>
    </row>
    <row r="243" spans="2:15" s="4" customFormat="1" x14ac:dyDescent="0.3">
      <c r="B243" s="3"/>
      <c r="C243" s="3"/>
      <c r="D243" s="3"/>
      <c r="E243" s="3"/>
      <c r="F243" s="3"/>
      <c r="G243" s="3"/>
      <c r="H243" s="3"/>
      <c r="I243" s="3"/>
      <c r="J243" s="13"/>
      <c r="K243" s="3"/>
      <c r="L243" s="3"/>
      <c r="M243" s="3"/>
      <c r="N243" s="3"/>
      <c r="O243" s="3"/>
    </row>
    <row r="244" spans="2:15" s="4" customFormat="1" x14ac:dyDescent="0.3">
      <c r="B244" s="3"/>
      <c r="C244" s="3"/>
      <c r="D244" s="3"/>
      <c r="E244" s="3"/>
      <c r="F244" s="3"/>
      <c r="G244" s="3"/>
      <c r="H244" s="3"/>
      <c r="I244" s="3"/>
      <c r="J244" s="13"/>
      <c r="K244" s="3"/>
      <c r="L244" s="3"/>
      <c r="M244" s="3"/>
      <c r="N244" s="3"/>
      <c r="O244" s="3"/>
    </row>
    <row r="245" spans="2:15" s="4" customFormat="1" x14ac:dyDescent="0.3">
      <c r="B245" s="3"/>
      <c r="C245" s="3"/>
      <c r="D245" s="3"/>
      <c r="E245" s="3"/>
      <c r="F245" s="3"/>
      <c r="G245" s="3"/>
      <c r="H245" s="3"/>
      <c r="I245" s="3"/>
      <c r="J245" s="13"/>
      <c r="K245" s="3"/>
      <c r="L245" s="3"/>
      <c r="M245" s="3"/>
      <c r="N245" s="3"/>
      <c r="O245" s="3"/>
    </row>
    <row r="246" spans="2:15" s="4" customFormat="1" x14ac:dyDescent="0.3">
      <c r="B246" s="3"/>
      <c r="C246" s="3"/>
      <c r="D246" s="3"/>
      <c r="E246" s="3"/>
      <c r="F246" s="3"/>
      <c r="G246" s="3"/>
      <c r="H246" s="3"/>
      <c r="I246" s="3"/>
      <c r="J246" s="13"/>
      <c r="K246" s="3"/>
      <c r="L246" s="3"/>
      <c r="M246" s="3"/>
      <c r="N246" s="3"/>
      <c r="O246" s="3"/>
    </row>
    <row r="247" spans="2:15" s="4" customFormat="1" x14ac:dyDescent="0.3">
      <c r="B247" s="3"/>
      <c r="C247" s="3"/>
      <c r="D247" s="3"/>
      <c r="E247" s="3"/>
      <c r="F247" s="3"/>
      <c r="G247" s="3"/>
      <c r="H247" s="3"/>
      <c r="I247" s="3"/>
      <c r="J247" s="13"/>
      <c r="K247" s="3"/>
      <c r="L247" s="3"/>
      <c r="M247" s="3"/>
      <c r="N247" s="3"/>
      <c r="O247" s="3"/>
    </row>
    <row r="248" spans="2:15" s="4" customFormat="1" x14ac:dyDescent="0.3">
      <c r="B248" s="3"/>
      <c r="C248" s="3"/>
      <c r="D248" s="3"/>
      <c r="E248" s="3"/>
      <c r="F248" s="3"/>
      <c r="G248" s="3"/>
      <c r="H248" s="3"/>
      <c r="I248" s="3"/>
      <c r="J248" s="13"/>
      <c r="K248" s="3"/>
      <c r="L248" s="3"/>
      <c r="M248" s="3"/>
      <c r="N248" s="3"/>
      <c r="O248" s="3"/>
    </row>
    <row r="249" spans="2:15" s="4" customFormat="1" x14ac:dyDescent="0.3">
      <c r="B249" s="3"/>
      <c r="C249" s="3"/>
      <c r="D249" s="3"/>
      <c r="E249" s="3"/>
      <c r="F249" s="3"/>
      <c r="G249" s="3"/>
      <c r="H249" s="3"/>
      <c r="I249" s="3"/>
      <c r="J249" s="13"/>
      <c r="K249" s="3"/>
      <c r="L249" s="3"/>
      <c r="M249" s="3"/>
      <c r="N249" s="3"/>
      <c r="O249" s="3"/>
    </row>
    <row r="250" spans="2:15" s="4" customFormat="1" x14ac:dyDescent="0.3">
      <c r="B250" s="3"/>
      <c r="C250" s="3"/>
      <c r="D250" s="3"/>
      <c r="E250" s="3"/>
      <c r="F250" s="3"/>
      <c r="G250" s="3"/>
      <c r="H250" s="3"/>
      <c r="I250" s="3"/>
      <c r="J250" s="13"/>
      <c r="K250" s="3"/>
      <c r="L250" s="3"/>
      <c r="M250" s="3"/>
      <c r="N250" s="3"/>
      <c r="O250" s="3"/>
    </row>
    <row r="251" spans="2:15" s="4" customFormat="1" x14ac:dyDescent="0.3">
      <c r="B251" s="3"/>
      <c r="C251" s="3"/>
      <c r="D251" s="3"/>
      <c r="E251" s="3"/>
      <c r="F251" s="3"/>
      <c r="G251" s="3"/>
      <c r="H251" s="3"/>
      <c r="I251" s="3"/>
      <c r="J251" s="13"/>
      <c r="K251" s="3"/>
      <c r="L251" s="3"/>
      <c r="M251" s="3"/>
      <c r="N251" s="3"/>
      <c r="O251" s="3"/>
    </row>
    <row r="252" spans="2:15" s="4" customFormat="1" x14ac:dyDescent="0.3">
      <c r="B252" s="3"/>
      <c r="C252" s="3"/>
      <c r="D252" s="3"/>
      <c r="E252" s="3"/>
      <c r="F252" s="3"/>
      <c r="G252" s="3"/>
      <c r="H252" s="3"/>
      <c r="I252" s="3"/>
      <c r="J252" s="13"/>
      <c r="K252" s="3"/>
      <c r="L252" s="3"/>
      <c r="M252" s="3"/>
      <c r="N252" s="3"/>
      <c r="O252" s="3"/>
    </row>
    <row r="253" spans="2:15" s="4" customFormat="1" x14ac:dyDescent="0.3">
      <c r="B253" s="3"/>
      <c r="C253" s="3"/>
      <c r="D253" s="3"/>
      <c r="E253" s="3"/>
      <c r="F253" s="3"/>
      <c r="G253" s="3"/>
      <c r="H253" s="3"/>
      <c r="I253" s="3"/>
      <c r="J253" s="13"/>
      <c r="K253" s="3"/>
      <c r="L253" s="3"/>
      <c r="M253" s="3"/>
      <c r="N253" s="3"/>
      <c r="O253" s="3"/>
    </row>
    <row r="254" spans="2:15" s="4" customFormat="1" x14ac:dyDescent="0.3">
      <c r="B254" s="3"/>
      <c r="C254" s="3"/>
      <c r="D254" s="3"/>
      <c r="E254" s="3"/>
      <c r="F254" s="3"/>
      <c r="G254" s="3"/>
      <c r="H254" s="3"/>
      <c r="I254" s="3"/>
      <c r="J254" s="13"/>
      <c r="K254" s="3"/>
      <c r="L254" s="3"/>
      <c r="M254" s="3"/>
      <c r="N254" s="3"/>
      <c r="O254" s="3"/>
    </row>
    <row r="255" spans="2:15" s="4" customFormat="1" x14ac:dyDescent="0.3">
      <c r="B255" s="3"/>
      <c r="C255" s="3"/>
      <c r="D255" s="3"/>
      <c r="E255" s="3"/>
      <c r="F255" s="3"/>
      <c r="G255" s="3"/>
      <c r="H255" s="3"/>
      <c r="I255" s="3"/>
      <c r="J255" s="13"/>
      <c r="K255" s="3"/>
      <c r="L255" s="3"/>
      <c r="M255" s="3"/>
      <c r="N255" s="3"/>
      <c r="O255" s="3"/>
    </row>
    <row r="256" spans="2:15" s="4" customFormat="1" x14ac:dyDescent="0.3">
      <c r="B256" s="3"/>
      <c r="C256" s="3"/>
      <c r="D256" s="3"/>
      <c r="E256" s="3"/>
      <c r="F256" s="3"/>
      <c r="G256" s="3"/>
      <c r="H256" s="3"/>
      <c r="I256" s="3"/>
      <c r="J256" s="13"/>
      <c r="K256" s="3"/>
      <c r="L256" s="3"/>
      <c r="M256" s="3"/>
      <c r="N256" s="3"/>
      <c r="O256" s="3"/>
    </row>
    <row r="257" spans="2:15" s="4" customFormat="1" x14ac:dyDescent="0.3">
      <c r="B257" s="3"/>
      <c r="C257" s="3"/>
      <c r="D257" s="3"/>
      <c r="E257" s="3"/>
      <c r="F257" s="3"/>
      <c r="G257" s="3"/>
      <c r="H257" s="3"/>
      <c r="I257" s="3"/>
      <c r="J257" s="13"/>
      <c r="K257" s="3"/>
      <c r="L257" s="3"/>
      <c r="M257" s="3"/>
      <c r="N257" s="3"/>
      <c r="O257" s="3"/>
    </row>
    <row r="258" spans="2:15" s="4" customFormat="1" x14ac:dyDescent="0.3">
      <c r="B258" s="3"/>
      <c r="C258" s="3"/>
      <c r="D258" s="3"/>
      <c r="E258" s="3"/>
      <c r="F258" s="3"/>
      <c r="G258" s="3"/>
      <c r="H258" s="3"/>
      <c r="I258" s="3"/>
      <c r="J258" s="13"/>
      <c r="K258" s="3"/>
      <c r="L258" s="3"/>
      <c r="M258" s="3"/>
      <c r="N258" s="3"/>
      <c r="O258" s="3"/>
    </row>
    <row r="259" spans="2:15" s="4" customFormat="1" x14ac:dyDescent="0.3">
      <c r="B259" s="3"/>
      <c r="C259" s="3"/>
      <c r="D259" s="3"/>
      <c r="E259" s="3"/>
      <c r="F259" s="3"/>
      <c r="G259" s="3"/>
      <c r="H259" s="3"/>
      <c r="I259" s="3"/>
      <c r="J259" s="13"/>
      <c r="K259" s="3"/>
      <c r="L259" s="3"/>
      <c r="M259" s="3"/>
      <c r="N259" s="3"/>
      <c r="O259" s="3"/>
    </row>
    <row r="260" spans="2:15" s="4" customFormat="1" x14ac:dyDescent="0.3">
      <c r="B260" s="3"/>
      <c r="C260" s="3"/>
      <c r="D260" s="3"/>
      <c r="E260" s="3"/>
      <c r="F260" s="3"/>
      <c r="G260" s="3"/>
      <c r="H260" s="3"/>
      <c r="I260" s="3"/>
      <c r="J260" s="13"/>
      <c r="K260" s="3"/>
      <c r="L260" s="3"/>
      <c r="M260" s="3"/>
      <c r="N260" s="3"/>
      <c r="O260" s="3"/>
    </row>
    <row r="261" spans="2:15" s="4" customFormat="1" x14ac:dyDescent="0.3">
      <c r="B261" s="3"/>
      <c r="C261" s="3"/>
      <c r="D261" s="3"/>
      <c r="E261" s="3"/>
      <c r="F261" s="3"/>
      <c r="G261" s="3"/>
      <c r="H261" s="3"/>
      <c r="I261" s="3"/>
      <c r="J261" s="13"/>
      <c r="K261" s="3"/>
      <c r="L261" s="3"/>
      <c r="M261" s="3"/>
      <c r="N261" s="3"/>
      <c r="O261" s="3"/>
    </row>
    <row r="262" spans="2:15" s="4" customFormat="1" x14ac:dyDescent="0.3">
      <c r="B262" s="3"/>
      <c r="C262" s="3"/>
      <c r="D262" s="3"/>
      <c r="E262" s="3"/>
      <c r="F262" s="3"/>
      <c r="G262" s="3"/>
      <c r="H262" s="3"/>
      <c r="I262" s="3"/>
      <c r="J262" s="13"/>
      <c r="K262" s="3"/>
      <c r="L262" s="3"/>
      <c r="M262" s="3"/>
      <c r="N262" s="3"/>
      <c r="O262" s="3"/>
    </row>
    <row r="263" spans="2:15" s="4" customFormat="1" x14ac:dyDescent="0.3">
      <c r="B263" s="3"/>
      <c r="C263" s="3"/>
      <c r="D263" s="3"/>
      <c r="E263" s="3"/>
      <c r="F263" s="3"/>
      <c r="G263" s="3"/>
      <c r="H263" s="3"/>
      <c r="I263" s="3"/>
      <c r="J263" s="13"/>
      <c r="K263" s="3"/>
      <c r="L263" s="3"/>
      <c r="M263" s="3"/>
      <c r="N263" s="3"/>
      <c r="O263" s="3"/>
    </row>
    <row r="264" spans="2:15" s="4" customFormat="1" x14ac:dyDescent="0.3">
      <c r="B264" s="3"/>
      <c r="C264" s="3"/>
      <c r="D264" s="3"/>
      <c r="E264" s="3"/>
      <c r="F264" s="3"/>
      <c r="G264" s="3"/>
      <c r="H264" s="3"/>
      <c r="I264" s="3"/>
      <c r="J264" s="13"/>
      <c r="K264" s="3"/>
      <c r="L264" s="3"/>
      <c r="M264" s="3"/>
      <c r="N264" s="3"/>
      <c r="O264" s="3"/>
    </row>
    <row r="265" spans="2:15" s="4" customFormat="1" x14ac:dyDescent="0.3">
      <c r="B265" s="3"/>
      <c r="C265" s="3"/>
      <c r="D265" s="3"/>
      <c r="E265" s="3"/>
      <c r="F265" s="3"/>
      <c r="G265" s="3"/>
      <c r="H265" s="3"/>
      <c r="I265" s="3"/>
      <c r="J265" s="13"/>
      <c r="K265" s="3"/>
      <c r="L265" s="3"/>
      <c r="M265" s="3"/>
      <c r="N265" s="3"/>
      <c r="O265" s="3"/>
    </row>
    <row r="266" spans="2:15" s="4" customFormat="1" x14ac:dyDescent="0.3">
      <c r="B266" s="3"/>
      <c r="C266" s="3"/>
      <c r="D266" s="3"/>
      <c r="E266" s="3"/>
      <c r="F266" s="3"/>
      <c r="G266" s="3"/>
      <c r="H266" s="3"/>
      <c r="I266" s="3"/>
      <c r="J266" s="13"/>
      <c r="K266" s="3"/>
      <c r="L266" s="3"/>
      <c r="M266" s="3"/>
      <c r="N266" s="3"/>
      <c r="O266" s="3"/>
    </row>
    <row r="267" spans="2:15" s="4" customFormat="1" x14ac:dyDescent="0.3">
      <c r="B267" s="3"/>
      <c r="C267" s="3"/>
      <c r="D267" s="3"/>
      <c r="E267" s="3"/>
      <c r="F267" s="3"/>
      <c r="G267" s="3"/>
      <c r="H267" s="3"/>
      <c r="I267" s="3"/>
      <c r="J267" s="13"/>
      <c r="K267" s="3"/>
      <c r="L267" s="3"/>
      <c r="M267" s="3"/>
      <c r="N267" s="3"/>
      <c r="O267" s="3"/>
    </row>
    <row r="268" spans="2:15" s="4" customFormat="1" x14ac:dyDescent="0.3">
      <c r="B268" s="3"/>
      <c r="C268" s="3"/>
      <c r="D268" s="3"/>
      <c r="E268" s="3"/>
      <c r="F268" s="3"/>
      <c r="G268" s="3"/>
      <c r="H268" s="3"/>
      <c r="I268" s="3"/>
      <c r="J268" s="13"/>
      <c r="K268" s="3"/>
      <c r="L268" s="3"/>
      <c r="M268" s="3"/>
      <c r="N268" s="3"/>
      <c r="O268" s="3"/>
    </row>
    <row r="269" spans="2:15" s="4" customFormat="1" x14ac:dyDescent="0.3">
      <c r="B269" s="3"/>
      <c r="C269" s="3"/>
      <c r="D269" s="3"/>
      <c r="E269" s="3"/>
      <c r="F269" s="3"/>
      <c r="G269" s="3"/>
      <c r="H269" s="3"/>
      <c r="I269" s="3"/>
      <c r="J269" s="13"/>
      <c r="K269" s="3"/>
      <c r="L269" s="3"/>
      <c r="M269" s="3"/>
      <c r="N269" s="3"/>
      <c r="O269" s="3"/>
    </row>
    <row r="270" spans="2:15" s="4" customFormat="1" x14ac:dyDescent="0.3">
      <c r="B270" s="3"/>
      <c r="C270" s="3"/>
      <c r="D270" s="3"/>
      <c r="E270" s="3"/>
      <c r="F270" s="3"/>
      <c r="G270" s="3"/>
      <c r="H270" s="3"/>
      <c r="I270" s="3"/>
      <c r="J270" s="13"/>
      <c r="K270" s="3"/>
      <c r="L270" s="3"/>
      <c r="M270" s="3"/>
      <c r="N270" s="3"/>
      <c r="O270" s="3"/>
    </row>
    <row r="271" spans="2:15" s="4" customFormat="1" x14ac:dyDescent="0.3">
      <c r="B271" s="3"/>
      <c r="C271" s="3"/>
      <c r="D271" s="3"/>
      <c r="E271" s="3"/>
      <c r="F271" s="3"/>
      <c r="G271" s="3"/>
      <c r="H271" s="3"/>
      <c r="I271" s="3"/>
      <c r="J271" s="13"/>
      <c r="K271" s="3"/>
      <c r="L271" s="3"/>
      <c r="M271" s="3"/>
      <c r="N271" s="3"/>
      <c r="O271" s="3"/>
    </row>
    <row r="272" spans="2:15" s="4" customFormat="1" x14ac:dyDescent="0.3">
      <c r="B272" s="3"/>
      <c r="C272" s="3"/>
      <c r="D272" s="3"/>
      <c r="E272" s="3"/>
      <c r="F272" s="3"/>
      <c r="G272" s="3"/>
      <c r="H272" s="3"/>
      <c r="I272" s="3"/>
      <c r="J272" s="13"/>
      <c r="K272" s="3"/>
      <c r="L272" s="3"/>
      <c r="M272" s="3"/>
      <c r="N272" s="3"/>
      <c r="O272" s="3"/>
    </row>
    <row r="273" spans="2:15" s="4" customFormat="1" x14ac:dyDescent="0.3">
      <c r="B273" s="3"/>
      <c r="C273" s="3"/>
      <c r="D273" s="3"/>
      <c r="E273" s="3"/>
      <c r="F273" s="3"/>
      <c r="G273" s="3"/>
      <c r="H273" s="3"/>
      <c r="I273" s="3"/>
      <c r="J273" s="13"/>
      <c r="K273" s="3"/>
      <c r="L273" s="3"/>
      <c r="M273" s="3"/>
      <c r="N273" s="3"/>
      <c r="O273" s="3"/>
    </row>
    <row r="274" spans="2:15" s="4" customFormat="1" x14ac:dyDescent="0.3">
      <c r="B274" s="3"/>
      <c r="C274" s="3"/>
      <c r="D274" s="3"/>
      <c r="E274" s="3"/>
      <c r="F274" s="3"/>
      <c r="G274" s="3"/>
      <c r="H274" s="3"/>
      <c r="I274" s="3"/>
      <c r="J274" s="13"/>
      <c r="K274" s="3"/>
      <c r="L274" s="3"/>
      <c r="M274" s="3"/>
      <c r="N274" s="3"/>
      <c r="O274" s="3"/>
    </row>
    <row r="275" spans="2:15" s="4" customFormat="1" x14ac:dyDescent="0.3">
      <c r="B275" s="3"/>
      <c r="C275" s="3"/>
      <c r="D275" s="3"/>
      <c r="E275" s="3"/>
      <c r="F275" s="3"/>
      <c r="G275" s="3"/>
      <c r="H275" s="3"/>
      <c r="I275" s="3"/>
      <c r="J275" s="13"/>
      <c r="K275" s="3"/>
      <c r="L275" s="3"/>
      <c r="M275" s="3"/>
      <c r="N275" s="3"/>
      <c r="O275" s="3"/>
    </row>
    <row r="276" spans="2:15" s="4" customFormat="1" x14ac:dyDescent="0.3">
      <c r="B276" s="3"/>
      <c r="C276" s="3"/>
      <c r="D276" s="3"/>
      <c r="E276" s="3"/>
      <c r="F276" s="3"/>
      <c r="G276" s="3"/>
      <c r="H276" s="3"/>
      <c r="I276" s="3"/>
      <c r="J276" s="13"/>
      <c r="K276" s="3"/>
      <c r="L276" s="3"/>
      <c r="M276" s="3"/>
      <c r="N276" s="3"/>
      <c r="O276" s="3"/>
    </row>
    <row r="277" spans="2:15" s="4" customFormat="1" x14ac:dyDescent="0.3">
      <c r="B277" s="3"/>
      <c r="C277" s="3"/>
      <c r="D277" s="3"/>
      <c r="E277" s="3"/>
      <c r="F277" s="3"/>
      <c r="G277" s="3"/>
      <c r="H277" s="3"/>
      <c r="I277" s="3"/>
      <c r="J277" s="13"/>
      <c r="K277" s="3"/>
      <c r="L277" s="3"/>
      <c r="M277" s="3"/>
      <c r="N277" s="3"/>
      <c r="O277" s="3"/>
    </row>
    <row r="278" spans="2:15" s="4" customFormat="1" x14ac:dyDescent="0.3">
      <c r="B278" s="3"/>
      <c r="C278" s="3"/>
      <c r="D278" s="3"/>
      <c r="E278" s="3"/>
      <c r="F278" s="3"/>
      <c r="G278" s="3"/>
      <c r="H278" s="3"/>
      <c r="I278" s="3"/>
      <c r="J278" s="13"/>
      <c r="K278" s="3"/>
      <c r="L278" s="3"/>
      <c r="M278" s="3"/>
      <c r="N278" s="3"/>
      <c r="O278" s="3"/>
    </row>
    <row r="279" spans="2:15" s="4" customFormat="1" x14ac:dyDescent="0.3">
      <c r="B279" s="3"/>
      <c r="C279" s="3"/>
      <c r="D279" s="3"/>
      <c r="E279" s="3"/>
      <c r="F279" s="3"/>
      <c r="G279" s="3"/>
      <c r="H279" s="3"/>
      <c r="I279" s="3"/>
      <c r="J279" s="13"/>
      <c r="K279" s="3"/>
      <c r="L279" s="3"/>
      <c r="M279" s="3"/>
      <c r="N279" s="3"/>
      <c r="O279" s="3"/>
    </row>
    <row r="280" spans="2:15" s="4" customFormat="1" x14ac:dyDescent="0.3">
      <c r="B280" s="3"/>
      <c r="C280" s="3"/>
      <c r="D280" s="3"/>
      <c r="E280" s="3"/>
      <c r="F280" s="3"/>
      <c r="G280" s="3"/>
      <c r="H280" s="3"/>
      <c r="I280" s="3"/>
      <c r="J280" s="13"/>
      <c r="K280" s="3"/>
      <c r="L280" s="3"/>
      <c r="M280" s="3"/>
      <c r="N280" s="3"/>
      <c r="O280" s="3"/>
    </row>
    <row r="281" spans="2:15" s="4" customFormat="1" x14ac:dyDescent="0.3">
      <c r="B281" s="3"/>
      <c r="C281" s="3"/>
      <c r="D281" s="3"/>
      <c r="E281" s="3"/>
      <c r="F281" s="3"/>
      <c r="G281" s="3"/>
      <c r="H281" s="3"/>
      <c r="I281" s="3"/>
      <c r="J281" s="13"/>
      <c r="K281" s="3"/>
      <c r="L281" s="3"/>
      <c r="M281" s="3"/>
      <c r="N281" s="3"/>
      <c r="O281" s="3"/>
    </row>
    <row r="282" spans="2:15" s="4" customFormat="1" x14ac:dyDescent="0.3">
      <c r="B282" s="3"/>
      <c r="C282" s="3"/>
      <c r="D282" s="3"/>
      <c r="E282" s="3"/>
      <c r="F282" s="3"/>
      <c r="G282" s="3"/>
      <c r="H282" s="3"/>
      <c r="I282" s="3"/>
      <c r="J282" s="13"/>
      <c r="K282" s="3"/>
      <c r="L282" s="3"/>
      <c r="M282" s="3"/>
      <c r="N282" s="3"/>
      <c r="O282" s="3"/>
    </row>
    <row r="283" spans="2:15" s="4" customFormat="1" x14ac:dyDescent="0.3">
      <c r="B283" s="3"/>
      <c r="C283" s="3"/>
      <c r="D283" s="3"/>
      <c r="E283" s="3"/>
      <c r="F283" s="3"/>
      <c r="G283" s="3"/>
      <c r="H283" s="3"/>
      <c r="I283" s="3"/>
      <c r="J283" s="13"/>
      <c r="K283" s="3"/>
      <c r="L283" s="3"/>
      <c r="M283" s="3"/>
      <c r="N283" s="3"/>
      <c r="O283" s="3"/>
    </row>
    <row r="284" spans="2:15" s="4" customFormat="1" x14ac:dyDescent="0.3">
      <c r="B284" s="3"/>
      <c r="C284" s="3"/>
      <c r="D284" s="3"/>
      <c r="E284" s="3"/>
      <c r="F284" s="3"/>
      <c r="G284" s="3"/>
      <c r="H284" s="3"/>
      <c r="I284" s="3"/>
      <c r="J284" s="13"/>
      <c r="K284" s="3"/>
      <c r="L284" s="3"/>
      <c r="M284" s="3"/>
      <c r="N284" s="3"/>
      <c r="O284" s="3"/>
    </row>
    <row r="285" spans="2:15" s="4" customFormat="1" x14ac:dyDescent="0.3">
      <c r="B285" s="3"/>
      <c r="C285" s="3"/>
      <c r="D285" s="3"/>
      <c r="E285" s="3"/>
      <c r="F285" s="3"/>
      <c r="G285" s="3"/>
      <c r="H285" s="3"/>
      <c r="I285" s="3"/>
      <c r="J285" s="13"/>
      <c r="K285" s="3"/>
      <c r="L285" s="3"/>
      <c r="M285" s="3"/>
      <c r="N285" s="3"/>
      <c r="O285" s="3"/>
    </row>
    <row r="286" spans="2:15" s="4" customFormat="1" x14ac:dyDescent="0.3">
      <c r="B286" s="3"/>
      <c r="C286" s="3"/>
      <c r="D286" s="3"/>
      <c r="E286" s="3"/>
      <c r="F286" s="3"/>
      <c r="G286" s="3"/>
      <c r="H286" s="3"/>
      <c r="I286" s="3"/>
      <c r="J286" s="13"/>
      <c r="K286" s="3"/>
      <c r="L286" s="3"/>
      <c r="M286" s="3"/>
      <c r="N286" s="3"/>
      <c r="O286" s="3"/>
    </row>
    <row r="287" spans="2:15" s="4" customFormat="1" x14ac:dyDescent="0.3">
      <c r="B287" s="3"/>
      <c r="C287" s="3"/>
      <c r="D287" s="3"/>
      <c r="E287" s="3"/>
      <c r="F287" s="3"/>
      <c r="G287" s="3"/>
      <c r="H287" s="3"/>
      <c r="I287" s="3"/>
      <c r="J287" s="13"/>
      <c r="K287" s="3"/>
      <c r="L287" s="3"/>
      <c r="M287" s="3"/>
      <c r="N287" s="3"/>
      <c r="O287" s="3"/>
    </row>
    <row r="288" spans="2:15" s="4" customFormat="1" x14ac:dyDescent="0.3">
      <c r="B288" s="3"/>
      <c r="C288" s="3"/>
      <c r="D288" s="3"/>
      <c r="E288" s="3"/>
      <c r="F288" s="3"/>
      <c r="G288" s="3"/>
      <c r="H288" s="3"/>
      <c r="I288" s="3"/>
      <c r="J288" s="13"/>
      <c r="K288" s="3"/>
      <c r="L288" s="3"/>
      <c r="M288" s="3"/>
      <c r="N288" s="3"/>
      <c r="O288" s="3"/>
    </row>
    <row r="289" spans="2:15" s="4" customFormat="1" x14ac:dyDescent="0.3">
      <c r="B289" s="3"/>
      <c r="C289" s="3"/>
      <c r="D289" s="3"/>
      <c r="E289" s="3"/>
      <c r="F289" s="3"/>
      <c r="G289" s="3"/>
      <c r="H289" s="3"/>
      <c r="I289" s="3"/>
      <c r="J289" s="13"/>
      <c r="K289" s="3"/>
      <c r="L289" s="3"/>
      <c r="M289" s="3"/>
      <c r="N289" s="3"/>
      <c r="O289" s="3"/>
    </row>
    <row r="290" spans="2:15" s="4" customFormat="1" x14ac:dyDescent="0.3">
      <c r="B290" s="3"/>
      <c r="C290" s="3"/>
      <c r="D290" s="3"/>
      <c r="E290" s="3"/>
      <c r="F290" s="3"/>
      <c r="G290" s="3"/>
      <c r="H290" s="3"/>
      <c r="I290" s="3"/>
      <c r="J290" s="13"/>
      <c r="K290" s="3"/>
      <c r="L290" s="3"/>
      <c r="M290" s="3"/>
      <c r="N290" s="3"/>
      <c r="O290" s="3"/>
    </row>
    <row r="291" spans="2:15" s="4" customFormat="1" x14ac:dyDescent="0.3">
      <c r="B291" s="3"/>
      <c r="C291" s="3"/>
      <c r="D291" s="3"/>
      <c r="E291" s="3"/>
      <c r="F291" s="3"/>
      <c r="G291" s="3"/>
      <c r="H291" s="3"/>
      <c r="I291" s="3"/>
      <c r="J291" s="13"/>
      <c r="K291" s="3"/>
      <c r="L291" s="3"/>
      <c r="M291" s="3"/>
      <c r="N291" s="3"/>
      <c r="O291" s="3"/>
    </row>
    <row r="292" spans="2:15" s="4" customFormat="1" x14ac:dyDescent="0.3">
      <c r="B292" s="3"/>
      <c r="C292" s="3"/>
      <c r="D292" s="3"/>
      <c r="E292" s="3"/>
      <c r="F292" s="3"/>
      <c r="G292" s="3"/>
      <c r="H292" s="3"/>
      <c r="I292" s="3"/>
      <c r="J292" s="13"/>
      <c r="K292" s="3"/>
      <c r="L292" s="3"/>
      <c r="M292" s="3"/>
      <c r="N292" s="3"/>
      <c r="O292" s="3"/>
    </row>
    <row r="293" spans="2:15" s="4" customFormat="1" x14ac:dyDescent="0.3">
      <c r="B293" s="3"/>
      <c r="C293" s="3"/>
      <c r="D293" s="3"/>
      <c r="E293" s="3"/>
      <c r="F293" s="3"/>
      <c r="G293" s="3"/>
      <c r="H293" s="3"/>
      <c r="I293" s="3"/>
      <c r="J293" s="13"/>
      <c r="K293" s="3"/>
      <c r="L293" s="3"/>
      <c r="M293" s="3"/>
      <c r="N293" s="3"/>
      <c r="O293" s="3"/>
    </row>
    <row r="294" spans="2:15" s="4" customFormat="1" x14ac:dyDescent="0.3">
      <c r="B294" s="3"/>
      <c r="C294" s="3"/>
      <c r="D294" s="3"/>
      <c r="E294" s="3"/>
      <c r="F294" s="3"/>
      <c r="G294" s="3"/>
      <c r="H294" s="3"/>
      <c r="I294" s="3"/>
      <c r="J294" s="13"/>
      <c r="K294" s="3"/>
      <c r="L294" s="3"/>
      <c r="M294" s="3"/>
      <c r="N294" s="3"/>
      <c r="O294" s="3"/>
    </row>
    <row r="295" spans="2:15" s="4" customFormat="1" x14ac:dyDescent="0.3">
      <c r="B295" s="3"/>
      <c r="C295" s="3"/>
      <c r="D295" s="3"/>
      <c r="E295" s="3"/>
      <c r="F295" s="3"/>
      <c r="G295" s="3"/>
      <c r="H295" s="3"/>
      <c r="I295" s="3"/>
      <c r="J295" s="13"/>
      <c r="K295" s="3"/>
      <c r="L295" s="3"/>
      <c r="M295" s="3"/>
      <c r="N295" s="3"/>
      <c r="O295" s="3"/>
    </row>
    <row r="296" spans="2:15" s="4" customFormat="1" x14ac:dyDescent="0.3">
      <c r="B296" s="3"/>
      <c r="C296" s="3"/>
      <c r="D296" s="3"/>
      <c r="E296" s="3"/>
      <c r="F296" s="3"/>
      <c r="G296" s="3"/>
      <c r="H296" s="3"/>
      <c r="I296" s="3"/>
      <c r="J296" s="13"/>
      <c r="K296" s="3"/>
      <c r="L296" s="3"/>
      <c r="M296" s="3"/>
      <c r="N296" s="3"/>
      <c r="O296" s="3"/>
    </row>
    <row r="297" spans="2:15" s="4" customFormat="1" x14ac:dyDescent="0.3">
      <c r="B297" s="3"/>
      <c r="C297" s="3"/>
      <c r="D297" s="3"/>
      <c r="E297" s="3"/>
      <c r="F297" s="3"/>
      <c r="G297" s="3"/>
      <c r="H297" s="3"/>
      <c r="I297" s="3"/>
      <c r="J297" s="13"/>
      <c r="K297" s="3"/>
      <c r="L297" s="3"/>
      <c r="M297" s="3"/>
      <c r="N297" s="3"/>
      <c r="O297" s="3"/>
    </row>
    <row r="298" spans="2:15" s="4" customFormat="1" x14ac:dyDescent="0.3">
      <c r="B298" s="3"/>
      <c r="C298" s="3"/>
      <c r="D298" s="3"/>
      <c r="E298" s="3"/>
      <c r="F298" s="3"/>
      <c r="G298" s="3"/>
      <c r="H298" s="3"/>
      <c r="I298" s="3"/>
      <c r="J298" s="13"/>
      <c r="K298" s="3"/>
      <c r="L298" s="3"/>
      <c r="M298" s="3"/>
      <c r="N298" s="3"/>
      <c r="O298" s="3"/>
    </row>
    <row r="299" spans="2:15" s="4" customFormat="1" x14ac:dyDescent="0.3">
      <c r="B299" s="3"/>
      <c r="C299" s="3"/>
      <c r="D299" s="3"/>
      <c r="E299" s="3"/>
      <c r="F299" s="3"/>
      <c r="G299" s="3"/>
      <c r="H299" s="3"/>
      <c r="I299" s="3"/>
      <c r="J299" s="13"/>
      <c r="K299" s="3"/>
      <c r="L299" s="3"/>
      <c r="M299" s="3"/>
      <c r="N299" s="3"/>
      <c r="O299" s="3"/>
    </row>
    <row r="300" spans="2:15" s="4" customFormat="1" x14ac:dyDescent="0.3">
      <c r="B300" s="3"/>
      <c r="C300" s="3"/>
      <c r="D300" s="3"/>
      <c r="E300" s="3"/>
      <c r="F300" s="3"/>
      <c r="G300" s="3"/>
      <c r="H300" s="3"/>
      <c r="I300" s="3"/>
      <c r="J300" s="13"/>
      <c r="K300" s="3"/>
      <c r="L300" s="3"/>
      <c r="M300" s="3"/>
      <c r="N300" s="3"/>
      <c r="O300" s="3"/>
    </row>
    <row r="301" spans="2:15" s="4" customFormat="1" x14ac:dyDescent="0.3">
      <c r="B301" s="3"/>
      <c r="C301" s="3"/>
      <c r="D301" s="3"/>
      <c r="E301" s="3"/>
      <c r="F301" s="3"/>
      <c r="G301" s="3"/>
      <c r="H301" s="3"/>
      <c r="I301" s="3"/>
      <c r="J301" s="13"/>
      <c r="K301" s="3"/>
      <c r="L301" s="3"/>
      <c r="M301" s="3"/>
      <c r="N301" s="3"/>
      <c r="O301" s="3"/>
    </row>
    <row r="302" spans="2:15" s="4" customFormat="1" x14ac:dyDescent="0.3">
      <c r="B302" s="3"/>
      <c r="C302" s="3"/>
      <c r="D302" s="3"/>
      <c r="E302" s="3"/>
      <c r="F302" s="3"/>
      <c r="G302" s="3"/>
      <c r="H302" s="3"/>
      <c r="I302" s="3"/>
      <c r="J302" s="13"/>
      <c r="K302" s="3"/>
      <c r="L302" s="3"/>
      <c r="M302" s="3"/>
      <c r="N302" s="3"/>
      <c r="O302" s="3"/>
    </row>
    <row r="303" spans="2:15" s="4" customFormat="1" x14ac:dyDescent="0.3">
      <c r="B303" s="3"/>
      <c r="C303" s="3"/>
      <c r="D303" s="3"/>
      <c r="E303" s="3"/>
      <c r="F303" s="3"/>
      <c r="G303" s="3"/>
      <c r="H303" s="3"/>
      <c r="I303" s="3"/>
      <c r="J303" s="13"/>
      <c r="K303" s="3"/>
      <c r="L303" s="3"/>
      <c r="M303" s="3"/>
      <c r="N303" s="3"/>
      <c r="O303" s="3"/>
    </row>
    <row r="304" spans="2:15" s="4" customFormat="1" x14ac:dyDescent="0.3">
      <c r="B304" s="3"/>
      <c r="C304" s="3"/>
      <c r="D304" s="3"/>
      <c r="E304" s="3"/>
      <c r="F304" s="3"/>
      <c r="G304" s="3"/>
      <c r="H304" s="3"/>
      <c r="I304" s="3"/>
      <c r="J304" s="13"/>
      <c r="K304" s="3"/>
      <c r="L304" s="3"/>
      <c r="M304" s="3"/>
      <c r="N304" s="3"/>
      <c r="O304" s="3"/>
    </row>
    <row r="305" spans="2:15" s="4" customFormat="1" x14ac:dyDescent="0.3">
      <c r="B305" s="3"/>
      <c r="C305" s="3"/>
      <c r="D305" s="3"/>
      <c r="E305" s="3"/>
      <c r="F305" s="3"/>
      <c r="G305" s="3"/>
      <c r="H305" s="3"/>
      <c r="I305" s="3"/>
      <c r="J305" s="13"/>
      <c r="K305" s="3"/>
      <c r="L305" s="3"/>
      <c r="M305" s="3"/>
      <c r="N305" s="3"/>
      <c r="O305" s="3"/>
    </row>
    <row r="306" spans="2:15" s="4" customFormat="1" x14ac:dyDescent="0.3">
      <c r="B306" s="3"/>
      <c r="C306" s="3"/>
      <c r="D306" s="3"/>
      <c r="E306" s="3"/>
      <c r="F306" s="3"/>
      <c r="G306" s="3"/>
      <c r="H306" s="3"/>
      <c r="I306" s="3"/>
      <c r="J306" s="13"/>
      <c r="K306" s="3"/>
      <c r="L306" s="3"/>
      <c r="M306" s="3"/>
      <c r="N306" s="3"/>
      <c r="O306" s="3"/>
    </row>
    <row r="307" spans="2:15" s="4" customFormat="1" x14ac:dyDescent="0.3">
      <c r="B307" s="3"/>
      <c r="C307" s="3"/>
      <c r="D307" s="3"/>
      <c r="E307" s="3"/>
      <c r="F307" s="3"/>
      <c r="G307" s="3"/>
      <c r="H307" s="3"/>
      <c r="I307" s="3"/>
      <c r="J307" s="13"/>
      <c r="K307" s="3"/>
      <c r="L307" s="3"/>
      <c r="M307" s="3"/>
      <c r="N307" s="3"/>
      <c r="O307" s="3"/>
    </row>
    <row r="308" spans="2:15" s="4" customFormat="1" x14ac:dyDescent="0.3">
      <c r="B308" s="3"/>
      <c r="C308" s="3"/>
      <c r="D308" s="3"/>
      <c r="E308" s="3"/>
      <c r="F308" s="3"/>
      <c r="G308" s="3"/>
      <c r="H308" s="3"/>
      <c r="I308" s="3"/>
      <c r="J308" s="13"/>
      <c r="K308" s="3"/>
      <c r="L308" s="3"/>
      <c r="M308" s="3"/>
      <c r="N308" s="3"/>
      <c r="O308" s="3"/>
    </row>
    <row r="309" spans="2:15" s="4" customFormat="1" x14ac:dyDescent="0.3">
      <c r="B309" s="3"/>
      <c r="C309" s="3"/>
      <c r="D309" s="3"/>
      <c r="E309" s="3"/>
      <c r="F309" s="3"/>
      <c r="G309" s="3"/>
      <c r="H309" s="3"/>
      <c r="I309" s="3"/>
      <c r="J309" s="13"/>
      <c r="K309" s="3"/>
      <c r="L309" s="3"/>
      <c r="M309" s="3"/>
      <c r="N309" s="3"/>
      <c r="O309" s="3"/>
    </row>
    <row r="310" spans="2:15" s="4" customFormat="1" x14ac:dyDescent="0.3">
      <c r="B310" s="3"/>
      <c r="C310" s="3"/>
      <c r="D310" s="3"/>
      <c r="E310" s="3"/>
      <c r="F310" s="3"/>
      <c r="G310" s="3"/>
      <c r="H310" s="3"/>
      <c r="I310" s="3"/>
      <c r="J310" s="13"/>
      <c r="K310" s="3"/>
      <c r="L310" s="3"/>
      <c r="M310" s="3"/>
      <c r="N310" s="3"/>
      <c r="O310" s="3"/>
    </row>
    <row r="311" spans="2:15" s="4" customFormat="1" x14ac:dyDescent="0.3">
      <c r="B311" s="3"/>
      <c r="C311" s="3"/>
      <c r="D311" s="3"/>
      <c r="E311" s="3"/>
      <c r="F311" s="3"/>
      <c r="G311" s="3"/>
      <c r="H311" s="3"/>
      <c r="I311" s="3"/>
      <c r="J311" s="13"/>
      <c r="K311" s="3"/>
      <c r="L311" s="3"/>
      <c r="M311" s="3"/>
      <c r="N311" s="3"/>
      <c r="O311" s="3"/>
    </row>
    <row r="312" spans="2:15" s="4" customFormat="1" x14ac:dyDescent="0.3">
      <c r="B312" s="3"/>
      <c r="C312" s="3"/>
      <c r="D312" s="3"/>
      <c r="E312" s="3"/>
      <c r="F312" s="3"/>
      <c r="G312" s="3"/>
      <c r="H312" s="3"/>
      <c r="I312" s="3"/>
      <c r="J312" s="13"/>
      <c r="K312" s="3"/>
      <c r="L312" s="3"/>
      <c r="M312" s="3"/>
      <c r="N312" s="3"/>
      <c r="O312" s="3"/>
    </row>
    <row r="313" spans="2:15" s="4" customFormat="1" x14ac:dyDescent="0.3">
      <c r="B313" s="3"/>
      <c r="C313" s="3"/>
      <c r="D313" s="3"/>
      <c r="E313" s="3"/>
      <c r="F313" s="3"/>
      <c r="G313" s="3"/>
      <c r="H313" s="3"/>
      <c r="I313" s="3"/>
      <c r="J313" s="13"/>
      <c r="K313" s="3"/>
      <c r="L313" s="3"/>
      <c r="M313" s="3"/>
      <c r="N313" s="3"/>
      <c r="O313" s="3"/>
    </row>
    <row r="314" spans="2:15" s="4" customFormat="1" x14ac:dyDescent="0.3">
      <c r="B314" s="3"/>
      <c r="C314" s="3"/>
      <c r="D314" s="3"/>
      <c r="E314" s="3"/>
      <c r="F314" s="3"/>
      <c r="G314" s="3"/>
      <c r="H314" s="3"/>
      <c r="I314" s="3"/>
      <c r="J314" s="13"/>
      <c r="K314" s="3"/>
      <c r="L314" s="3"/>
      <c r="M314" s="3"/>
      <c r="N314" s="3"/>
      <c r="O314" s="3"/>
    </row>
    <row r="315" spans="2:15" s="4" customFormat="1" x14ac:dyDescent="0.3">
      <c r="B315" s="3"/>
      <c r="C315" s="3"/>
      <c r="D315" s="3"/>
      <c r="E315" s="3"/>
      <c r="F315" s="3"/>
      <c r="G315" s="3"/>
      <c r="H315" s="3"/>
      <c r="I315" s="3"/>
      <c r="J315" s="13"/>
      <c r="K315" s="3"/>
      <c r="L315" s="3"/>
      <c r="M315" s="3"/>
      <c r="N315" s="3"/>
      <c r="O315" s="3"/>
    </row>
    <row r="316" spans="2:15" s="4" customFormat="1" x14ac:dyDescent="0.3">
      <c r="B316" s="3"/>
      <c r="C316" s="3"/>
      <c r="D316" s="3"/>
      <c r="E316" s="3"/>
      <c r="F316" s="3"/>
      <c r="G316" s="3"/>
      <c r="H316" s="3"/>
      <c r="I316" s="3"/>
      <c r="J316" s="13"/>
      <c r="K316" s="3"/>
      <c r="L316" s="3"/>
      <c r="M316" s="3"/>
      <c r="N316" s="3"/>
      <c r="O316" s="3"/>
    </row>
    <row r="317" spans="2:15" s="4" customFormat="1" x14ac:dyDescent="0.3">
      <c r="B317" s="3"/>
      <c r="C317" s="3"/>
      <c r="D317" s="3"/>
      <c r="E317" s="3"/>
      <c r="F317" s="3"/>
      <c r="G317" s="3"/>
      <c r="H317" s="3"/>
      <c r="I317" s="3"/>
      <c r="J317" s="13"/>
      <c r="K317" s="3"/>
      <c r="L317" s="3"/>
      <c r="M317" s="3"/>
      <c r="N317" s="3"/>
      <c r="O317" s="3"/>
    </row>
    <row r="318" spans="2:15" s="4" customFormat="1" x14ac:dyDescent="0.3">
      <c r="B318" s="3"/>
      <c r="C318" s="3"/>
      <c r="D318" s="3"/>
      <c r="E318" s="3"/>
      <c r="F318" s="3"/>
      <c r="G318" s="3"/>
      <c r="H318" s="3"/>
      <c r="I318" s="3"/>
      <c r="J318" s="13"/>
      <c r="K318" s="3"/>
      <c r="L318" s="3"/>
      <c r="M318" s="3"/>
      <c r="N318" s="3"/>
      <c r="O318" s="3"/>
    </row>
    <row r="319" spans="2:15" s="4" customFormat="1" x14ac:dyDescent="0.3">
      <c r="B319" s="3"/>
      <c r="C319" s="3"/>
      <c r="D319" s="3"/>
      <c r="E319" s="3"/>
      <c r="F319" s="3"/>
      <c r="G319" s="3"/>
      <c r="H319" s="3"/>
      <c r="I319" s="3"/>
      <c r="J319" s="13"/>
      <c r="K319" s="3"/>
      <c r="L319" s="3"/>
      <c r="M319" s="3"/>
      <c r="N319" s="3"/>
      <c r="O319" s="3"/>
    </row>
    <row r="320" spans="2:15" s="4" customFormat="1" x14ac:dyDescent="0.3">
      <c r="B320" s="3"/>
      <c r="C320" s="3"/>
      <c r="D320" s="3"/>
      <c r="E320" s="3"/>
      <c r="F320" s="3"/>
      <c r="G320" s="3"/>
      <c r="H320" s="3"/>
      <c r="I320" s="3"/>
      <c r="J320" s="13"/>
      <c r="K320" s="3"/>
      <c r="L320" s="3"/>
      <c r="M320" s="3"/>
      <c r="N320" s="3"/>
      <c r="O320" s="3"/>
    </row>
    <row r="321" spans="2:15" s="4" customFormat="1" x14ac:dyDescent="0.3">
      <c r="B321" s="3"/>
      <c r="C321" s="3"/>
      <c r="D321" s="3"/>
      <c r="E321" s="3"/>
      <c r="F321" s="3"/>
      <c r="G321" s="3"/>
      <c r="H321" s="3"/>
      <c r="I321" s="3"/>
      <c r="J321" s="13"/>
      <c r="K321" s="3"/>
      <c r="L321" s="3"/>
      <c r="M321" s="3"/>
      <c r="N321" s="3"/>
      <c r="O321" s="3"/>
    </row>
    <row r="322" spans="2:15" s="4" customFormat="1" x14ac:dyDescent="0.3">
      <c r="B322" s="3"/>
      <c r="C322" s="3"/>
      <c r="D322" s="3"/>
      <c r="E322" s="3"/>
      <c r="F322" s="3"/>
      <c r="G322" s="3"/>
      <c r="H322" s="3"/>
      <c r="I322" s="3"/>
      <c r="J322" s="13"/>
      <c r="K322" s="3"/>
      <c r="L322" s="3"/>
      <c r="M322" s="3"/>
      <c r="N322" s="3"/>
      <c r="O322" s="3"/>
    </row>
    <row r="323" spans="2:15" s="4" customFormat="1" x14ac:dyDescent="0.3">
      <c r="B323" s="3"/>
      <c r="C323" s="3"/>
      <c r="D323" s="3"/>
      <c r="E323" s="3"/>
      <c r="F323" s="3"/>
      <c r="G323" s="3"/>
      <c r="H323" s="3"/>
      <c r="I323" s="3"/>
      <c r="J323" s="13"/>
      <c r="K323" s="3"/>
      <c r="L323" s="3"/>
      <c r="M323" s="3"/>
      <c r="N323" s="3"/>
      <c r="O323" s="3"/>
    </row>
    <row r="324" spans="2:15" s="4" customFormat="1" x14ac:dyDescent="0.3">
      <c r="B324" s="3"/>
      <c r="C324" s="3"/>
      <c r="D324" s="3"/>
      <c r="E324" s="3"/>
      <c r="F324" s="3"/>
      <c r="G324" s="3"/>
      <c r="H324" s="3"/>
      <c r="I324" s="3"/>
      <c r="J324" s="13"/>
      <c r="K324" s="3"/>
      <c r="L324" s="3"/>
      <c r="M324" s="3"/>
      <c r="N324" s="3"/>
      <c r="O324" s="3"/>
    </row>
    <row r="325" spans="2:15" s="4" customFormat="1" x14ac:dyDescent="0.3">
      <c r="B325" s="3"/>
      <c r="C325" s="3"/>
      <c r="D325" s="3"/>
      <c r="E325" s="3"/>
      <c r="F325" s="3"/>
      <c r="G325" s="3"/>
      <c r="H325" s="3"/>
      <c r="I325" s="3"/>
      <c r="J325" s="13"/>
      <c r="K325" s="3"/>
      <c r="L325" s="3"/>
      <c r="M325" s="3"/>
      <c r="N325" s="3"/>
      <c r="O325" s="3"/>
    </row>
    <row r="326" spans="2:15" s="4" customFormat="1" x14ac:dyDescent="0.3">
      <c r="B326" s="3"/>
      <c r="C326" s="3"/>
      <c r="D326" s="3"/>
      <c r="E326" s="3"/>
      <c r="F326" s="3"/>
      <c r="G326" s="3"/>
      <c r="H326" s="3"/>
      <c r="I326" s="3"/>
      <c r="J326" s="13"/>
      <c r="K326" s="3"/>
      <c r="L326" s="3"/>
      <c r="M326" s="3"/>
      <c r="N326" s="3"/>
      <c r="O326" s="3"/>
    </row>
    <row r="327" spans="2:15" s="4" customFormat="1" x14ac:dyDescent="0.3">
      <c r="B327" s="3"/>
      <c r="C327" s="3"/>
      <c r="D327" s="3"/>
      <c r="E327" s="3"/>
      <c r="F327" s="3"/>
      <c r="G327" s="3"/>
      <c r="H327" s="3"/>
      <c r="I327" s="3"/>
      <c r="J327" s="13"/>
      <c r="K327" s="3"/>
      <c r="L327" s="3"/>
      <c r="M327" s="3"/>
      <c r="N327" s="3"/>
      <c r="O327" s="3"/>
    </row>
    <row r="328" spans="2:15" s="4" customFormat="1" x14ac:dyDescent="0.3">
      <c r="B328" s="3"/>
      <c r="C328" s="3"/>
      <c r="D328" s="3"/>
      <c r="E328" s="3"/>
      <c r="F328" s="3"/>
      <c r="G328" s="3"/>
      <c r="H328" s="3"/>
      <c r="I328" s="3"/>
      <c r="J328" s="13"/>
      <c r="K328" s="3"/>
      <c r="L328" s="3"/>
      <c r="M328" s="3"/>
      <c r="N328" s="3"/>
      <c r="O328" s="3"/>
    </row>
    <row r="329" spans="2:15" s="4" customFormat="1" x14ac:dyDescent="0.3">
      <c r="B329" s="3"/>
      <c r="C329" s="3"/>
      <c r="D329" s="3"/>
      <c r="E329" s="3"/>
      <c r="F329" s="3"/>
      <c r="G329" s="3"/>
      <c r="H329" s="3"/>
      <c r="I329" s="3"/>
      <c r="J329" s="13"/>
      <c r="K329" s="3"/>
      <c r="L329" s="3"/>
      <c r="M329" s="3"/>
      <c r="N329" s="3"/>
      <c r="O329" s="3"/>
    </row>
    <row r="330" spans="2:15" s="4" customFormat="1" x14ac:dyDescent="0.3">
      <c r="B330" s="3"/>
      <c r="C330" s="3"/>
      <c r="D330" s="3"/>
      <c r="E330" s="3"/>
      <c r="F330" s="3"/>
      <c r="G330" s="3"/>
      <c r="H330" s="3"/>
      <c r="I330" s="3"/>
      <c r="J330" s="13"/>
      <c r="K330" s="3"/>
      <c r="L330" s="3"/>
      <c r="M330" s="3"/>
      <c r="N330" s="3"/>
      <c r="O330" s="3"/>
    </row>
    <row r="331" spans="2:15" s="4" customFormat="1" x14ac:dyDescent="0.3">
      <c r="B331" s="3"/>
      <c r="C331" s="3"/>
      <c r="D331" s="3"/>
      <c r="E331" s="3"/>
      <c r="F331" s="3"/>
      <c r="G331" s="3"/>
      <c r="H331" s="3"/>
      <c r="I331" s="3"/>
      <c r="J331" s="13"/>
      <c r="K331" s="3"/>
      <c r="L331" s="3"/>
      <c r="M331" s="3"/>
      <c r="N331" s="3"/>
      <c r="O331" s="3"/>
    </row>
    <row r="332" spans="2:15" s="4" customFormat="1" x14ac:dyDescent="0.3">
      <c r="B332" s="3"/>
      <c r="C332" s="3"/>
      <c r="D332" s="3"/>
      <c r="E332" s="3"/>
      <c r="F332" s="3"/>
      <c r="G332" s="3"/>
      <c r="H332" s="3"/>
      <c r="I332" s="3"/>
      <c r="J332" s="13"/>
      <c r="K332" s="3"/>
      <c r="L332" s="3"/>
      <c r="M332" s="3"/>
      <c r="N332" s="3"/>
      <c r="O332" s="3"/>
    </row>
    <row r="333" spans="2:15" s="4" customFormat="1" x14ac:dyDescent="0.3">
      <c r="B333" s="3"/>
      <c r="C333" s="3"/>
      <c r="D333" s="3"/>
      <c r="E333" s="3"/>
      <c r="F333" s="3"/>
      <c r="G333" s="3"/>
      <c r="H333" s="3"/>
      <c r="I333" s="3"/>
      <c r="J333" s="13"/>
      <c r="K333" s="3"/>
      <c r="L333" s="3"/>
      <c r="M333" s="3"/>
      <c r="N333" s="3"/>
      <c r="O333" s="3"/>
    </row>
    <row r="334" spans="2:15" s="4" customFormat="1" x14ac:dyDescent="0.3">
      <c r="B334" s="3"/>
      <c r="C334" s="3"/>
      <c r="D334" s="3"/>
      <c r="E334" s="3"/>
      <c r="F334" s="3"/>
      <c r="G334" s="3"/>
      <c r="H334" s="3"/>
      <c r="I334" s="3"/>
      <c r="J334" s="13"/>
      <c r="K334" s="3"/>
      <c r="L334" s="3"/>
      <c r="M334" s="3"/>
      <c r="N334" s="3"/>
      <c r="O334" s="3"/>
    </row>
    <row r="335" spans="2:15" s="4" customFormat="1" x14ac:dyDescent="0.3">
      <c r="B335" s="3"/>
      <c r="C335" s="3"/>
      <c r="D335" s="3"/>
      <c r="E335" s="3"/>
      <c r="F335" s="3"/>
      <c r="G335" s="3"/>
      <c r="H335" s="3"/>
      <c r="I335" s="3"/>
      <c r="J335" s="13"/>
      <c r="K335" s="3"/>
      <c r="L335" s="3"/>
      <c r="M335" s="3"/>
      <c r="N335" s="3"/>
      <c r="O335" s="3"/>
    </row>
    <row r="336" spans="2:15" s="4" customFormat="1" x14ac:dyDescent="0.3">
      <c r="B336" s="3"/>
      <c r="C336" s="3"/>
      <c r="D336" s="3"/>
      <c r="E336" s="3"/>
      <c r="F336" s="3"/>
      <c r="G336" s="3"/>
      <c r="H336" s="3"/>
      <c r="I336" s="3"/>
      <c r="J336" s="13"/>
      <c r="K336" s="3"/>
      <c r="L336" s="3"/>
      <c r="M336" s="3"/>
      <c r="N336" s="3"/>
      <c r="O336" s="3"/>
    </row>
    <row r="337" spans="2:15" s="4" customFormat="1" x14ac:dyDescent="0.3">
      <c r="B337" s="3"/>
      <c r="C337" s="3"/>
      <c r="D337" s="3"/>
      <c r="E337" s="3"/>
      <c r="F337" s="3"/>
      <c r="G337" s="3"/>
      <c r="H337" s="3"/>
      <c r="I337" s="3"/>
      <c r="J337" s="13"/>
      <c r="K337" s="3"/>
      <c r="L337" s="3"/>
      <c r="M337" s="3"/>
      <c r="N337" s="3"/>
      <c r="O337" s="3"/>
    </row>
    <row r="338" spans="2:15" s="4" customFormat="1" x14ac:dyDescent="0.3">
      <c r="B338" s="3"/>
      <c r="C338" s="3"/>
      <c r="D338" s="3"/>
      <c r="E338" s="3"/>
      <c r="F338" s="3"/>
      <c r="G338" s="3"/>
      <c r="H338" s="3"/>
      <c r="I338" s="3"/>
      <c r="J338" s="13"/>
      <c r="K338" s="3"/>
      <c r="L338" s="3"/>
      <c r="M338" s="3"/>
      <c r="N338" s="3"/>
      <c r="O338" s="3"/>
    </row>
    <row r="339" spans="2:15" s="4" customFormat="1" x14ac:dyDescent="0.3">
      <c r="B339" s="3"/>
      <c r="C339" s="3"/>
      <c r="D339" s="3"/>
      <c r="E339" s="3"/>
      <c r="F339" s="3"/>
      <c r="G339" s="3"/>
      <c r="H339" s="3"/>
      <c r="I339" s="3"/>
      <c r="J339" s="13"/>
      <c r="K339" s="3"/>
      <c r="L339" s="3"/>
      <c r="M339" s="3"/>
      <c r="N339" s="3"/>
      <c r="O339" s="3"/>
    </row>
    <row r="340" spans="2:15" s="4" customFormat="1" x14ac:dyDescent="0.3">
      <c r="B340" s="3"/>
      <c r="C340" s="3"/>
      <c r="D340" s="3"/>
      <c r="E340" s="3"/>
      <c r="F340" s="3"/>
      <c r="G340" s="3"/>
      <c r="H340" s="3"/>
      <c r="I340" s="3"/>
      <c r="J340" s="13"/>
      <c r="K340" s="3"/>
      <c r="L340" s="3"/>
      <c r="M340" s="3"/>
      <c r="N340" s="3"/>
      <c r="O340" s="3"/>
    </row>
    <row r="341" spans="2:15" s="4" customFormat="1" x14ac:dyDescent="0.3">
      <c r="B341" s="3"/>
      <c r="C341" s="3"/>
      <c r="D341" s="3"/>
      <c r="E341" s="3"/>
      <c r="F341" s="3"/>
      <c r="G341" s="3"/>
      <c r="H341" s="3"/>
      <c r="I341" s="3"/>
      <c r="J341" s="13"/>
      <c r="K341" s="3"/>
      <c r="L341" s="3"/>
      <c r="M341" s="3"/>
      <c r="N341" s="3"/>
      <c r="O341" s="3"/>
    </row>
    <row r="342" spans="2:15" s="4" customFormat="1" x14ac:dyDescent="0.3">
      <c r="B342" s="3"/>
      <c r="C342" s="3"/>
      <c r="D342" s="3"/>
      <c r="E342" s="3"/>
      <c r="F342" s="3"/>
      <c r="G342" s="3"/>
      <c r="H342" s="3"/>
      <c r="I342" s="3"/>
      <c r="J342" s="13"/>
      <c r="K342" s="3"/>
      <c r="L342" s="3"/>
      <c r="M342" s="3"/>
      <c r="N342" s="3"/>
      <c r="O342" s="3"/>
    </row>
    <row r="343" spans="2:15" s="4" customFormat="1" x14ac:dyDescent="0.3">
      <c r="B343" s="3"/>
      <c r="C343" s="3"/>
      <c r="D343" s="3"/>
      <c r="E343" s="3"/>
      <c r="F343" s="3"/>
      <c r="G343" s="3"/>
      <c r="H343" s="3"/>
      <c r="I343" s="3"/>
      <c r="J343" s="13"/>
      <c r="K343" s="3"/>
      <c r="L343" s="3"/>
      <c r="M343" s="3"/>
      <c r="N343" s="3"/>
      <c r="O343" s="3"/>
    </row>
    <row r="344" spans="2:15" s="4" customFormat="1" x14ac:dyDescent="0.3">
      <c r="B344" s="3"/>
      <c r="C344" s="3"/>
      <c r="D344" s="3"/>
      <c r="E344" s="3"/>
      <c r="F344" s="3"/>
      <c r="G344" s="3"/>
      <c r="H344" s="3"/>
      <c r="I344" s="3"/>
      <c r="J344" s="13"/>
      <c r="K344" s="3"/>
      <c r="L344" s="3"/>
      <c r="M344" s="3"/>
      <c r="N344" s="3"/>
      <c r="O344" s="3"/>
    </row>
    <row r="345" spans="2:15" s="4" customFormat="1" x14ac:dyDescent="0.3">
      <c r="B345" s="3"/>
      <c r="C345" s="3"/>
      <c r="D345" s="3"/>
      <c r="E345" s="3"/>
      <c r="F345" s="3"/>
      <c r="G345" s="3"/>
      <c r="H345" s="3"/>
      <c r="I345" s="3"/>
      <c r="J345" s="13"/>
      <c r="K345" s="3"/>
      <c r="L345" s="3"/>
      <c r="M345" s="3"/>
      <c r="N345" s="3"/>
      <c r="O345" s="3"/>
    </row>
    <row r="346" spans="2:15" s="4" customFormat="1" x14ac:dyDescent="0.3">
      <c r="B346" s="3"/>
      <c r="C346" s="3"/>
      <c r="D346" s="3"/>
      <c r="E346" s="3"/>
      <c r="F346" s="3"/>
      <c r="G346" s="3"/>
      <c r="H346" s="3"/>
      <c r="I346" s="3"/>
      <c r="J346" s="13"/>
      <c r="K346" s="3"/>
      <c r="L346" s="3"/>
      <c r="M346" s="3"/>
      <c r="N346" s="3"/>
      <c r="O346" s="3"/>
    </row>
    <row r="347" spans="2:15" s="4" customFormat="1" x14ac:dyDescent="0.3">
      <c r="B347" s="3"/>
      <c r="C347" s="3"/>
      <c r="D347" s="3"/>
      <c r="E347" s="3"/>
      <c r="F347" s="3"/>
      <c r="G347" s="3"/>
      <c r="H347" s="3"/>
      <c r="I347" s="3"/>
      <c r="J347" s="13"/>
      <c r="K347" s="3"/>
      <c r="L347" s="3"/>
      <c r="M347" s="3"/>
      <c r="N347" s="3"/>
      <c r="O347" s="3"/>
    </row>
    <row r="348" spans="2:15" s="4" customFormat="1" x14ac:dyDescent="0.3">
      <c r="B348" s="3"/>
      <c r="C348" s="3"/>
      <c r="D348" s="3"/>
      <c r="E348" s="3"/>
      <c r="F348" s="3"/>
      <c r="G348" s="3"/>
      <c r="H348" s="3"/>
      <c r="I348" s="3"/>
      <c r="J348" s="13"/>
      <c r="K348" s="3"/>
      <c r="L348" s="3"/>
      <c r="M348" s="3"/>
      <c r="N348" s="3"/>
      <c r="O348" s="3"/>
    </row>
    <row r="349" spans="2:15" s="4" customFormat="1" x14ac:dyDescent="0.3">
      <c r="B349" s="3"/>
      <c r="C349" s="3"/>
      <c r="D349" s="3"/>
      <c r="E349" s="3"/>
      <c r="F349" s="3"/>
      <c r="G349" s="3"/>
      <c r="H349" s="3"/>
      <c r="I349" s="3"/>
      <c r="J349" s="13"/>
      <c r="K349" s="3"/>
      <c r="L349" s="3"/>
      <c r="M349" s="3"/>
      <c r="N349" s="3"/>
      <c r="O349" s="3"/>
    </row>
    <row r="350" spans="2:15" s="4" customFormat="1" x14ac:dyDescent="0.3">
      <c r="B350" s="3"/>
      <c r="C350" s="3"/>
      <c r="D350" s="3"/>
      <c r="E350" s="3"/>
      <c r="F350" s="3"/>
      <c r="G350" s="3"/>
      <c r="H350" s="3"/>
      <c r="I350" s="3"/>
      <c r="J350" s="13"/>
      <c r="K350" s="3"/>
      <c r="L350" s="3"/>
      <c r="M350" s="3"/>
      <c r="N350" s="3"/>
      <c r="O350" s="3"/>
    </row>
    <row r="351" spans="2:15" s="4" customFormat="1" x14ac:dyDescent="0.3">
      <c r="B351" s="3"/>
      <c r="C351" s="3"/>
      <c r="D351" s="3"/>
      <c r="E351" s="3"/>
      <c r="F351" s="3"/>
      <c r="G351" s="3"/>
      <c r="H351" s="3"/>
      <c r="I351" s="3"/>
      <c r="J351" s="13"/>
      <c r="K351" s="3"/>
      <c r="L351" s="3"/>
      <c r="M351" s="3"/>
      <c r="N351" s="3"/>
      <c r="O351" s="3"/>
    </row>
    <row r="352" spans="2:15" s="4" customFormat="1" x14ac:dyDescent="0.3">
      <c r="B352" s="3"/>
      <c r="C352" s="3"/>
      <c r="D352" s="3"/>
      <c r="E352" s="3"/>
      <c r="F352" s="3"/>
      <c r="G352" s="3"/>
      <c r="H352" s="3"/>
      <c r="I352" s="3"/>
      <c r="J352" s="13"/>
      <c r="K352" s="3"/>
      <c r="L352" s="3"/>
      <c r="M352" s="3"/>
      <c r="N352" s="3"/>
      <c r="O352" s="3"/>
    </row>
    <row r="353" spans="2:15" s="4" customFormat="1" x14ac:dyDescent="0.3">
      <c r="B353" s="3"/>
      <c r="C353" s="3"/>
      <c r="D353" s="3"/>
      <c r="E353" s="3"/>
      <c r="F353" s="3"/>
      <c r="G353" s="3"/>
      <c r="H353" s="3"/>
      <c r="I353" s="3"/>
      <c r="J353" s="13"/>
      <c r="K353" s="3"/>
      <c r="L353" s="3"/>
      <c r="M353" s="3"/>
      <c r="N353" s="3"/>
      <c r="O353" s="3"/>
    </row>
    <row r="354" spans="2:15" s="4" customFormat="1" x14ac:dyDescent="0.3">
      <c r="B354" s="3"/>
      <c r="C354" s="3"/>
      <c r="D354" s="3"/>
      <c r="E354" s="3"/>
      <c r="F354" s="3"/>
      <c r="G354" s="3"/>
      <c r="H354" s="3"/>
      <c r="I354" s="3"/>
      <c r="J354" s="13"/>
      <c r="K354" s="3"/>
      <c r="L354" s="3"/>
      <c r="M354" s="3"/>
      <c r="N354" s="3"/>
      <c r="O354" s="3"/>
    </row>
    <row r="355" spans="2:15" s="4" customFormat="1" x14ac:dyDescent="0.3">
      <c r="B355" s="3"/>
      <c r="C355" s="3"/>
      <c r="D355" s="3"/>
      <c r="E355" s="3"/>
      <c r="F355" s="3"/>
      <c r="G355" s="3"/>
      <c r="H355" s="3"/>
      <c r="I355" s="3"/>
      <c r="J355" s="13"/>
      <c r="K355" s="3"/>
      <c r="L355" s="3"/>
      <c r="M355" s="3"/>
      <c r="N355" s="3"/>
      <c r="O355" s="3"/>
    </row>
    <row r="356" spans="2:15" s="4" customFormat="1" x14ac:dyDescent="0.3">
      <c r="B356" s="3"/>
      <c r="C356" s="3"/>
      <c r="D356" s="3"/>
      <c r="E356" s="3"/>
      <c r="F356" s="3"/>
      <c r="G356" s="3"/>
      <c r="H356" s="3"/>
      <c r="I356" s="3"/>
      <c r="J356" s="13"/>
      <c r="K356" s="3"/>
      <c r="L356" s="3"/>
      <c r="M356" s="3"/>
      <c r="N356" s="3"/>
      <c r="O356" s="3"/>
    </row>
    <row r="357" spans="2:15" s="4" customFormat="1" x14ac:dyDescent="0.3">
      <c r="B357" s="3"/>
      <c r="C357" s="3"/>
      <c r="D357" s="3"/>
      <c r="E357" s="3"/>
      <c r="F357" s="3"/>
      <c r="G357" s="3"/>
      <c r="H357" s="3"/>
      <c r="I357" s="3"/>
      <c r="J357" s="13"/>
      <c r="K357" s="3"/>
      <c r="L357" s="3"/>
      <c r="M357" s="3"/>
      <c r="N357" s="3"/>
      <c r="O357" s="3"/>
    </row>
    <row r="358" spans="2:15" s="4" customFormat="1" x14ac:dyDescent="0.3">
      <c r="B358" s="3"/>
      <c r="C358" s="3"/>
      <c r="D358" s="3"/>
      <c r="E358" s="3"/>
      <c r="F358" s="3"/>
      <c r="G358" s="3"/>
      <c r="H358" s="3"/>
      <c r="I358" s="3"/>
      <c r="J358" s="13"/>
      <c r="K358" s="3"/>
      <c r="L358" s="3"/>
      <c r="M358" s="3"/>
      <c r="N358" s="3"/>
      <c r="O358" s="3"/>
    </row>
    <row r="359" spans="2:15" s="4" customFormat="1" x14ac:dyDescent="0.3">
      <c r="B359" s="3"/>
      <c r="C359" s="3"/>
      <c r="D359" s="3"/>
      <c r="E359" s="3"/>
      <c r="F359" s="3"/>
      <c r="G359" s="3"/>
      <c r="H359" s="3"/>
      <c r="I359" s="3"/>
      <c r="J359" s="13"/>
      <c r="K359" s="3"/>
      <c r="L359" s="3"/>
      <c r="M359" s="3"/>
      <c r="N359" s="3"/>
      <c r="O359" s="3"/>
    </row>
    <row r="360" spans="2:15" s="4" customFormat="1" x14ac:dyDescent="0.3">
      <c r="B360" s="3"/>
      <c r="C360" s="3"/>
      <c r="D360" s="3"/>
      <c r="E360" s="3"/>
      <c r="F360" s="3"/>
      <c r="G360" s="3"/>
      <c r="H360" s="3"/>
      <c r="I360" s="3"/>
      <c r="J360" s="13"/>
      <c r="K360" s="3"/>
      <c r="L360" s="3"/>
      <c r="M360" s="3"/>
      <c r="N360" s="3"/>
      <c r="O360" s="3"/>
    </row>
    <row r="361" spans="2:15" s="4" customFormat="1" x14ac:dyDescent="0.3">
      <c r="B361" s="3"/>
      <c r="C361" s="3"/>
      <c r="D361" s="3"/>
      <c r="E361" s="3"/>
      <c r="F361" s="3"/>
      <c r="G361" s="3"/>
      <c r="H361" s="3"/>
      <c r="I361" s="3"/>
      <c r="J361" s="13"/>
      <c r="K361" s="3"/>
      <c r="L361" s="3"/>
      <c r="M361" s="3"/>
      <c r="N361" s="3"/>
      <c r="O361" s="3"/>
    </row>
    <row r="362" spans="2:15" s="4" customFormat="1" x14ac:dyDescent="0.3">
      <c r="B362" s="3"/>
      <c r="C362" s="3"/>
      <c r="D362" s="3"/>
      <c r="E362" s="3"/>
      <c r="F362" s="3"/>
      <c r="G362" s="3"/>
      <c r="H362" s="3"/>
      <c r="I362" s="3"/>
      <c r="J362" s="13"/>
      <c r="K362" s="3"/>
      <c r="L362" s="3"/>
      <c r="M362" s="3"/>
      <c r="N362" s="3"/>
      <c r="O362" s="3"/>
    </row>
    <row r="363" spans="2:15" s="4" customFormat="1" x14ac:dyDescent="0.3">
      <c r="B363" s="3"/>
      <c r="C363" s="3"/>
      <c r="D363" s="3"/>
      <c r="E363" s="3"/>
      <c r="F363" s="3"/>
      <c r="G363" s="3"/>
      <c r="H363" s="3"/>
      <c r="I363" s="3"/>
      <c r="J363" s="13"/>
      <c r="K363" s="3"/>
      <c r="L363" s="3"/>
      <c r="M363" s="3"/>
      <c r="N363" s="3"/>
      <c r="O363" s="3"/>
    </row>
    <row r="364" spans="2:15" s="4" customFormat="1" x14ac:dyDescent="0.3">
      <c r="B364" s="3"/>
      <c r="C364" s="3"/>
      <c r="D364" s="3"/>
      <c r="E364" s="3"/>
      <c r="F364" s="3"/>
      <c r="G364" s="3"/>
      <c r="H364" s="3"/>
      <c r="I364" s="3"/>
      <c r="J364" s="13"/>
      <c r="K364" s="3"/>
      <c r="L364" s="3"/>
      <c r="M364" s="3"/>
      <c r="N364" s="3"/>
      <c r="O364" s="3"/>
    </row>
    <row r="365" spans="2:15" s="4" customFormat="1" x14ac:dyDescent="0.3">
      <c r="B365" s="3"/>
      <c r="C365" s="3"/>
      <c r="D365" s="3"/>
      <c r="E365" s="3"/>
      <c r="F365" s="3"/>
      <c r="G365" s="3"/>
      <c r="H365" s="3"/>
      <c r="I365" s="3"/>
      <c r="J365" s="13"/>
      <c r="K365" s="3"/>
      <c r="L365" s="3"/>
      <c r="M365" s="3"/>
      <c r="N365" s="3"/>
      <c r="O365" s="3"/>
    </row>
    <row r="366" spans="2:15" s="4" customFormat="1" x14ac:dyDescent="0.3">
      <c r="B366" s="3"/>
      <c r="C366" s="3"/>
      <c r="D366" s="3"/>
      <c r="E366" s="3"/>
      <c r="F366" s="3"/>
      <c r="G366" s="3"/>
      <c r="H366" s="3"/>
      <c r="I366" s="3"/>
      <c r="J366" s="13"/>
      <c r="K366" s="3"/>
      <c r="L366" s="3"/>
      <c r="M366" s="3"/>
      <c r="N366" s="3"/>
      <c r="O366" s="3"/>
    </row>
    <row r="367" spans="2:15" s="4" customFormat="1" x14ac:dyDescent="0.3">
      <c r="B367" s="3"/>
      <c r="C367" s="3"/>
      <c r="D367" s="3"/>
      <c r="E367" s="3"/>
      <c r="F367" s="3"/>
      <c r="G367" s="3"/>
      <c r="H367" s="3"/>
      <c r="I367" s="3"/>
      <c r="J367" s="13"/>
      <c r="K367" s="3"/>
      <c r="L367" s="3"/>
      <c r="M367" s="3"/>
      <c r="N367" s="3"/>
      <c r="O367" s="3"/>
    </row>
    <row r="368" spans="2:15" s="4" customFormat="1" x14ac:dyDescent="0.3">
      <c r="B368" s="3"/>
      <c r="C368" s="3"/>
      <c r="D368" s="3"/>
      <c r="E368" s="3"/>
      <c r="F368" s="3"/>
      <c r="G368" s="3"/>
      <c r="H368" s="3"/>
      <c r="I368" s="3"/>
      <c r="J368" s="13"/>
      <c r="K368" s="3"/>
      <c r="L368" s="3"/>
      <c r="M368" s="3"/>
      <c r="N368" s="3"/>
      <c r="O368" s="3"/>
    </row>
    <row r="369" spans="2:15" s="4" customFormat="1" x14ac:dyDescent="0.3">
      <c r="B369" s="3"/>
      <c r="C369" s="3"/>
      <c r="D369" s="3"/>
      <c r="E369" s="3"/>
      <c r="F369" s="3"/>
      <c r="G369" s="3"/>
      <c r="H369" s="3"/>
      <c r="I369" s="3"/>
      <c r="J369" s="13"/>
      <c r="K369" s="3"/>
      <c r="L369" s="3"/>
      <c r="M369" s="3"/>
      <c r="N369" s="3"/>
      <c r="O369" s="3"/>
    </row>
    <row r="370" spans="2:15" s="4" customFormat="1" x14ac:dyDescent="0.3">
      <c r="B370" s="3"/>
      <c r="C370" s="3"/>
      <c r="D370" s="3"/>
      <c r="E370" s="3"/>
      <c r="F370" s="3"/>
      <c r="G370" s="3"/>
      <c r="H370" s="3"/>
      <c r="I370" s="3"/>
      <c r="J370" s="13"/>
      <c r="K370" s="3"/>
      <c r="L370" s="3"/>
      <c r="M370" s="3"/>
      <c r="N370" s="3"/>
      <c r="O370" s="3"/>
    </row>
    <row r="371" spans="2:15" s="4" customFormat="1" x14ac:dyDescent="0.3">
      <c r="B371" s="3"/>
      <c r="C371" s="3"/>
      <c r="D371" s="3"/>
      <c r="E371" s="3"/>
      <c r="F371" s="3"/>
      <c r="G371" s="3"/>
      <c r="H371" s="3"/>
      <c r="I371" s="3"/>
      <c r="J371" s="13"/>
      <c r="K371" s="3"/>
      <c r="L371" s="3"/>
      <c r="M371" s="3"/>
      <c r="N371" s="3"/>
      <c r="O371" s="3"/>
    </row>
    <row r="372" spans="2:15" s="4" customFormat="1" x14ac:dyDescent="0.3">
      <c r="B372" s="3"/>
      <c r="C372" s="3"/>
      <c r="D372" s="3"/>
      <c r="E372" s="3"/>
      <c r="F372" s="3"/>
      <c r="G372" s="3"/>
      <c r="H372" s="3"/>
      <c r="I372" s="3"/>
      <c r="J372" s="13"/>
      <c r="K372" s="3"/>
      <c r="L372" s="3"/>
      <c r="M372" s="3"/>
      <c r="N372" s="3"/>
      <c r="O372" s="3"/>
    </row>
    <row r="373" spans="2:15" s="4" customFormat="1" x14ac:dyDescent="0.3">
      <c r="B373" s="3"/>
      <c r="C373" s="3"/>
      <c r="D373" s="3"/>
      <c r="E373" s="3"/>
      <c r="F373" s="3"/>
      <c r="G373" s="3"/>
      <c r="H373" s="3"/>
      <c r="I373" s="3"/>
      <c r="J373" s="13"/>
      <c r="K373" s="3"/>
      <c r="L373" s="3"/>
      <c r="M373" s="3"/>
      <c r="N373" s="3"/>
      <c r="O373" s="3"/>
    </row>
    <row r="374" spans="2:15" s="4" customFormat="1" x14ac:dyDescent="0.3">
      <c r="B374" s="3"/>
      <c r="C374" s="3"/>
      <c r="D374" s="3"/>
      <c r="E374" s="3"/>
      <c r="F374" s="3"/>
      <c r="G374" s="3"/>
      <c r="H374" s="3"/>
      <c r="I374" s="3"/>
      <c r="J374" s="13"/>
      <c r="K374" s="3"/>
      <c r="L374" s="3"/>
      <c r="M374" s="3"/>
      <c r="N374" s="3"/>
      <c r="O374" s="3"/>
    </row>
    <row r="375" spans="2:15" s="4" customFormat="1" x14ac:dyDescent="0.3">
      <c r="B375" s="3"/>
      <c r="C375" s="3"/>
      <c r="D375" s="3"/>
      <c r="E375" s="3"/>
      <c r="F375" s="3"/>
      <c r="G375" s="3"/>
      <c r="H375" s="3"/>
      <c r="I375" s="3"/>
      <c r="J375" s="13"/>
      <c r="K375" s="3"/>
      <c r="L375" s="3"/>
      <c r="M375" s="3"/>
      <c r="N375" s="3"/>
      <c r="O375" s="3"/>
    </row>
    <row r="376" spans="2:15" s="4" customFormat="1" x14ac:dyDescent="0.3">
      <c r="B376" s="3"/>
      <c r="C376" s="3"/>
      <c r="D376" s="3"/>
      <c r="E376" s="3"/>
      <c r="F376" s="3"/>
      <c r="G376" s="3"/>
      <c r="H376" s="3"/>
      <c r="I376" s="3"/>
      <c r="J376" s="13"/>
      <c r="K376" s="3"/>
      <c r="L376" s="3"/>
      <c r="M376" s="3"/>
      <c r="N376" s="3"/>
      <c r="O376" s="3"/>
    </row>
    <row r="377" spans="2:15" s="4" customFormat="1" x14ac:dyDescent="0.3">
      <c r="B377" s="3"/>
      <c r="C377" s="3"/>
      <c r="D377" s="3"/>
      <c r="E377" s="3"/>
      <c r="F377" s="3"/>
      <c r="G377" s="3"/>
      <c r="H377" s="3"/>
      <c r="I377" s="3"/>
      <c r="J377" s="13"/>
      <c r="K377" s="3"/>
      <c r="L377" s="3"/>
      <c r="M377" s="3"/>
      <c r="N377" s="3"/>
      <c r="O377" s="3"/>
    </row>
    <row r="378" spans="2:15" s="4" customFormat="1" x14ac:dyDescent="0.3">
      <c r="B378" s="3"/>
      <c r="C378" s="3"/>
      <c r="D378" s="3"/>
      <c r="E378" s="3"/>
      <c r="F378" s="3"/>
      <c r="G378" s="3"/>
      <c r="H378" s="3"/>
      <c r="I378" s="3"/>
      <c r="J378" s="13"/>
      <c r="K378" s="3"/>
      <c r="L378" s="3"/>
      <c r="M378" s="3"/>
      <c r="N378" s="3"/>
      <c r="O378" s="3"/>
    </row>
    <row r="379" spans="2:15" s="4" customFormat="1" x14ac:dyDescent="0.3">
      <c r="B379" s="3"/>
      <c r="C379" s="3"/>
      <c r="D379" s="3"/>
      <c r="E379" s="3"/>
      <c r="F379" s="3"/>
      <c r="G379" s="3"/>
      <c r="H379" s="3"/>
      <c r="I379" s="3"/>
      <c r="J379" s="13"/>
      <c r="K379" s="3"/>
      <c r="L379" s="3"/>
      <c r="M379" s="3"/>
      <c r="N379" s="3"/>
      <c r="O379" s="3"/>
    </row>
    <row r="380" spans="2:15" s="4" customFormat="1" x14ac:dyDescent="0.3">
      <c r="B380" s="3"/>
      <c r="C380" s="3"/>
      <c r="D380" s="3"/>
      <c r="E380" s="3"/>
      <c r="F380" s="3"/>
      <c r="G380" s="3"/>
      <c r="H380" s="3"/>
      <c r="I380" s="3"/>
      <c r="J380" s="13"/>
      <c r="K380" s="3"/>
      <c r="L380" s="3"/>
      <c r="M380" s="3"/>
      <c r="N380" s="3"/>
      <c r="O380" s="3"/>
    </row>
    <row r="381" spans="2:15" s="4" customFormat="1" x14ac:dyDescent="0.3">
      <c r="B381" s="3"/>
      <c r="C381" s="3"/>
      <c r="D381" s="3"/>
      <c r="E381" s="3"/>
      <c r="F381" s="3"/>
      <c r="G381" s="3"/>
      <c r="H381" s="3"/>
      <c r="I381" s="3"/>
      <c r="J381" s="13"/>
      <c r="K381" s="3"/>
      <c r="L381" s="3"/>
      <c r="M381" s="3"/>
      <c r="N381" s="3"/>
      <c r="O381" s="3"/>
    </row>
    <row r="382" spans="2:15" s="4" customFormat="1" x14ac:dyDescent="0.3">
      <c r="B382" s="3"/>
      <c r="C382" s="3"/>
      <c r="D382" s="3"/>
      <c r="E382" s="3"/>
      <c r="F382" s="3"/>
      <c r="G382" s="3"/>
      <c r="H382" s="3"/>
      <c r="I382" s="3"/>
      <c r="J382" s="13"/>
      <c r="K382" s="3"/>
      <c r="L382" s="3"/>
      <c r="M382" s="3"/>
      <c r="N382" s="3"/>
      <c r="O382" s="3"/>
    </row>
    <row r="383" spans="2:15" s="4" customFormat="1" x14ac:dyDescent="0.3">
      <c r="B383" s="3"/>
      <c r="C383" s="3"/>
      <c r="D383" s="3"/>
      <c r="E383" s="3"/>
      <c r="F383" s="3"/>
      <c r="G383" s="3"/>
      <c r="H383" s="3"/>
      <c r="I383" s="3"/>
      <c r="J383" s="13"/>
      <c r="K383" s="3"/>
      <c r="L383" s="3"/>
      <c r="M383" s="3"/>
      <c r="N383" s="3"/>
      <c r="O383" s="3"/>
    </row>
    <row r="384" spans="2:15" s="4" customFormat="1" x14ac:dyDescent="0.3">
      <c r="B384" s="3"/>
      <c r="C384" s="3"/>
      <c r="D384" s="3"/>
      <c r="E384" s="3"/>
      <c r="F384" s="3"/>
      <c r="G384" s="3"/>
      <c r="H384" s="3"/>
      <c r="I384" s="3"/>
      <c r="J384" s="13"/>
      <c r="K384" s="3"/>
      <c r="L384" s="3"/>
      <c r="M384" s="3"/>
      <c r="N384" s="3"/>
      <c r="O384" s="3"/>
    </row>
    <row r="385" spans="2:15" s="4" customFormat="1" x14ac:dyDescent="0.3">
      <c r="B385" s="3"/>
      <c r="C385" s="3"/>
      <c r="D385" s="3"/>
      <c r="E385" s="3"/>
      <c r="F385" s="3"/>
      <c r="G385" s="3"/>
      <c r="H385" s="3"/>
      <c r="I385" s="3"/>
      <c r="J385" s="13"/>
      <c r="K385" s="3"/>
      <c r="L385" s="3"/>
      <c r="M385" s="3"/>
      <c r="N385" s="3"/>
      <c r="O385" s="3"/>
    </row>
    <row r="386" spans="2:15" s="4" customFormat="1" x14ac:dyDescent="0.3">
      <c r="B386" s="3"/>
      <c r="C386" s="3"/>
      <c r="D386" s="3"/>
      <c r="E386" s="3"/>
      <c r="F386" s="3"/>
      <c r="G386" s="3"/>
      <c r="H386" s="3"/>
      <c r="I386" s="3"/>
      <c r="J386" s="13"/>
      <c r="K386" s="3"/>
      <c r="L386" s="3"/>
      <c r="M386" s="3"/>
      <c r="N386" s="3"/>
      <c r="O386" s="3"/>
    </row>
    <row r="387" spans="2:15" s="4" customFormat="1" x14ac:dyDescent="0.3">
      <c r="B387" s="3"/>
      <c r="C387" s="3"/>
      <c r="D387" s="3"/>
      <c r="E387" s="3"/>
      <c r="F387" s="3"/>
      <c r="G387" s="3"/>
      <c r="H387" s="3"/>
      <c r="I387" s="3"/>
      <c r="J387" s="13"/>
      <c r="K387" s="3"/>
      <c r="L387" s="3"/>
      <c r="M387" s="3"/>
      <c r="N387" s="3"/>
      <c r="O387" s="3"/>
    </row>
    <row r="388" spans="2:15" s="4" customFormat="1" x14ac:dyDescent="0.3">
      <c r="B388" s="3"/>
      <c r="C388" s="3"/>
      <c r="D388" s="3"/>
      <c r="E388" s="3"/>
      <c r="F388" s="3"/>
      <c r="G388" s="3"/>
      <c r="H388" s="3"/>
      <c r="I388" s="3"/>
      <c r="J388" s="13"/>
      <c r="K388" s="3"/>
      <c r="L388" s="3"/>
      <c r="M388" s="3"/>
      <c r="N388" s="3"/>
      <c r="O388" s="3"/>
    </row>
    <row r="389" spans="2:15" s="4" customFormat="1" x14ac:dyDescent="0.3">
      <c r="B389" s="3"/>
      <c r="C389" s="3"/>
      <c r="D389" s="3"/>
      <c r="E389" s="3"/>
      <c r="F389" s="3"/>
      <c r="G389" s="3"/>
      <c r="H389" s="3"/>
      <c r="I389" s="3"/>
      <c r="J389" s="13"/>
      <c r="K389" s="3"/>
      <c r="L389" s="3"/>
      <c r="M389" s="3"/>
      <c r="N389" s="3"/>
      <c r="O389" s="3"/>
    </row>
    <row r="390" spans="2:15" s="4" customFormat="1" x14ac:dyDescent="0.3">
      <c r="B390" s="3"/>
      <c r="C390" s="3"/>
      <c r="D390" s="3"/>
      <c r="E390" s="3"/>
      <c r="F390" s="3"/>
      <c r="G390" s="3"/>
      <c r="H390" s="3"/>
      <c r="I390" s="3"/>
      <c r="J390" s="13"/>
      <c r="K390" s="3"/>
      <c r="L390" s="3"/>
      <c r="M390" s="3"/>
      <c r="N390" s="3"/>
      <c r="O390" s="3"/>
    </row>
    <row r="391" spans="2:15" s="4" customFormat="1" x14ac:dyDescent="0.3">
      <c r="B391" s="3"/>
      <c r="C391" s="3"/>
      <c r="D391" s="3"/>
      <c r="E391" s="3"/>
      <c r="F391" s="3"/>
      <c r="G391" s="3"/>
      <c r="H391" s="3"/>
      <c r="I391" s="3"/>
      <c r="J391" s="13"/>
      <c r="K391" s="3"/>
      <c r="L391" s="3"/>
      <c r="M391" s="3"/>
      <c r="N391" s="3"/>
      <c r="O391" s="3"/>
    </row>
    <row r="392" spans="2:15" s="4" customFormat="1" x14ac:dyDescent="0.3">
      <c r="B392" s="3"/>
      <c r="C392" s="3"/>
      <c r="D392" s="3"/>
      <c r="E392" s="3"/>
      <c r="F392" s="3"/>
      <c r="G392" s="3"/>
      <c r="H392" s="3"/>
      <c r="I392" s="3"/>
      <c r="J392" s="13"/>
      <c r="K392" s="3"/>
      <c r="L392" s="3"/>
      <c r="M392" s="3"/>
      <c r="N392" s="3"/>
      <c r="O392" s="3"/>
    </row>
    <row r="393" spans="2:15" s="4" customFormat="1" x14ac:dyDescent="0.3">
      <c r="B393" s="3"/>
      <c r="C393" s="3"/>
      <c r="D393" s="3"/>
      <c r="E393" s="3"/>
      <c r="F393" s="3"/>
      <c r="G393" s="3"/>
      <c r="H393" s="3"/>
      <c r="I393" s="3"/>
      <c r="J393" s="13"/>
      <c r="K393" s="3"/>
      <c r="L393" s="3"/>
      <c r="M393" s="3"/>
      <c r="N393" s="3"/>
      <c r="O393" s="3"/>
    </row>
    <row r="394" spans="2:15" s="4" customFormat="1" x14ac:dyDescent="0.3">
      <c r="B394" s="3"/>
      <c r="C394" s="3"/>
      <c r="D394" s="3"/>
      <c r="E394" s="3"/>
      <c r="F394" s="3"/>
      <c r="G394" s="3"/>
      <c r="H394" s="3"/>
      <c r="I394" s="3"/>
      <c r="J394" s="13"/>
      <c r="K394" s="3"/>
      <c r="L394" s="3"/>
      <c r="M394" s="3"/>
      <c r="N394" s="3"/>
      <c r="O394" s="3"/>
    </row>
    <row r="395" spans="2:15" s="4" customFormat="1" x14ac:dyDescent="0.3">
      <c r="B395" s="3"/>
      <c r="C395" s="3"/>
      <c r="D395" s="3"/>
      <c r="E395" s="3"/>
      <c r="F395" s="3"/>
      <c r="G395" s="3"/>
      <c r="H395" s="3"/>
      <c r="I395" s="3"/>
      <c r="J395" s="13"/>
      <c r="K395" s="3"/>
      <c r="L395" s="3"/>
      <c r="M395" s="3"/>
      <c r="N395" s="3"/>
      <c r="O395" s="3"/>
    </row>
    <row r="396" spans="2:15" s="4" customFormat="1" x14ac:dyDescent="0.3">
      <c r="B396" s="3"/>
      <c r="C396" s="3"/>
      <c r="D396" s="3"/>
      <c r="E396" s="3"/>
      <c r="F396" s="3"/>
      <c r="G396" s="3"/>
      <c r="H396" s="3"/>
      <c r="I396" s="3"/>
      <c r="J396" s="13"/>
      <c r="K396" s="3"/>
      <c r="L396" s="3"/>
      <c r="M396" s="3"/>
      <c r="N396" s="3"/>
      <c r="O396" s="3"/>
    </row>
    <row r="397" spans="2:15" s="4" customFormat="1" x14ac:dyDescent="0.3">
      <c r="B397" s="3"/>
      <c r="C397" s="3"/>
      <c r="D397" s="3"/>
      <c r="E397" s="3"/>
      <c r="F397" s="3"/>
      <c r="G397" s="3"/>
      <c r="H397" s="3"/>
      <c r="I397" s="3"/>
      <c r="J397" s="13"/>
      <c r="K397" s="3"/>
      <c r="L397" s="3"/>
      <c r="M397" s="3"/>
      <c r="N397" s="3"/>
      <c r="O397" s="3"/>
    </row>
    <row r="398" spans="2:15" s="4" customFormat="1" x14ac:dyDescent="0.3">
      <c r="B398" s="3"/>
      <c r="C398" s="3"/>
      <c r="D398" s="3"/>
      <c r="E398" s="3"/>
      <c r="F398" s="3"/>
      <c r="G398" s="3"/>
      <c r="H398" s="3"/>
      <c r="I398" s="3"/>
      <c r="J398" s="13"/>
      <c r="K398" s="3"/>
      <c r="L398" s="3"/>
      <c r="M398" s="3"/>
      <c r="N398" s="3"/>
      <c r="O398" s="3"/>
    </row>
    <row r="399" spans="2:15" s="4" customFormat="1" x14ac:dyDescent="0.3">
      <c r="B399" s="3"/>
      <c r="C399" s="3"/>
      <c r="D399" s="3"/>
      <c r="E399" s="3"/>
      <c r="F399" s="3"/>
      <c r="G399" s="3"/>
      <c r="H399" s="3"/>
      <c r="I399" s="3"/>
      <c r="J399" s="13"/>
      <c r="K399" s="3"/>
      <c r="L399" s="3"/>
      <c r="M399" s="3"/>
      <c r="N399" s="3"/>
      <c r="O399" s="3"/>
    </row>
    <row r="400" spans="2:15" s="4" customFormat="1" x14ac:dyDescent="0.3">
      <c r="B400" s="3"/>
      <c r="C400" s="3"/>
      <c r="D400" s="3"/>
      <c r="E400" s="3"/>
      <c r="F400" s="3"/>
      <c r="G400" s="3"/>
      <c r="H400" s="3"/>
      <c r="I400" s="3"/>
      <c r="J400" s="13"/>
      <c r="K400" s="3"/>
      <c r="L400" s="3"/>
      <c r="M400" s="3"/>
      <c r="N400" s="3"/>
      <c r="O400" s="3"/>
    </row>
    <row r="401" spans="2:15" s="4" customFormat="1" x14ac:dyDescent="0.3">
      <c r="B401" s="3"/>
      <c r="C401" s="3"/>
      <c r="D401" s="3"/>
      <c r="E401" s="3"/>
      <c r="F401" s="3"/>
      <c r="G401" s="3"/>
      <c r="H401" s="3"/>
      <c r="I401" s="3"/>
      <c r="J401" s="13"/>
      <c r="K401" s="3"/>
      <c r="L401" s="3"/>
      <c r="M401" s="3"/>
      <c r="N401" s="3"/>
      <c r="O401" s="3"/>
    </row>
    <row r="402" spans="2:15" s="4" customFormat="1" x14ac:dyDescent="0.3">
      <c r="B402" s="3"/>
      <c r="C402" s="3"/>
      <c r="D402" s="3"/>
      <c r="E402" s="3"/>
      <c r="F402" s="3"/>
      <c r="G402" s="3"/>
      <c r="H402" s="3"/>
      <c r="I402" s="3"/>
      <c r="J402" s="13"/>
      <c r="K402" s="3"/>
      <c r="L402" s="3"/>
      <c r="M402" s="3"/>
      <c r="N402" s="3"/>
      <c r="O402" s="3"/>
    </row>
    <row r="403" spans="2:15" s="4" customFormat="1" x14ac:dyDescent="0.3">
      <c r="B403" s="3"/>
      <c r="C403" s="3"/>
      <c r="D403" s="3"/>
      <c r="E403" s="3"/>
      <c r="F403" s="3"/>
      <c r="G403" s="3"/>
      <c r="H403" s="3"/>
      <c r="I403" s="3"/>
      <c r="J403" s="13"/>
      <c r="K403" s="3"/>
      <c r="L403" s="3"/>
      <c r="M403" s="3"/>
      <c r="N403" s="3"/>
      <c r="O403" s="3"/>
    </row>
    <row r="404" spans="2:15" s="4" customFormat="1" x14ac:dyDescent="0.3">
      <c r="B404" s="3"/>
      <c r="C404" s="3"/>
      <c r="D404" s="3"/>
      <c r="E404" s="3"/>
      <c r="F404" s="3"/>
      <c r="G404" s="3"/>
      <c r="H404" s="3"/>
      <c r="I404" s="3"/>
      <c r="J404" s="13"/>
      <c r="K404" s="3"/>
      <c r="L404" s="3"/>
      <c r="M404" s="3"/>
      <c r="N404" s="3"/>
      <c r="O404" s="3"/>
    </row>
    <row r="405" spans="2:15" s="4" customFormat="1" x14ac:dyDescent="0.3">
      <c r="B405" s="3"/>
      <c r="C405" s="3"/>
      <c r="D405" s="3"/>
      <c r="E405" s="3"/>
      <c r="F405" s="3"/>
      <c r="G405" s="3"/>
      <c r="H405" s="3"/>
      <c r="I405" s="3"/>
      <c r="J405" s="13"/>
      <c r="K405" s="3"/>
      <c r="L405" s="3"/>
      <c r="M405" s="3"/>
      <c r="N405" s="3"/>
      <c r="O405" s="3"/>
    </row>
    <row r="406" spans="2:15" s="4" customFormat="1" x14ac:dyDescent="0.3">
      <c r="B406" s="3"/>
      <c r="C406" s="3"/>
      <c r="D406" s="3"/>
      <c r="E406" s="3"/>
      <c r="F406" s="3"/>
      <c r="G406" s="3"/>
      <c r="H406" s="3"/>
      <c r="I406" s="3"/>
      <c r="J406" s="13"/>
      <c r="K406" s="3"/>
      <c r="L406" s="3"/>
      <c r="M406" s="3"/>
      <c r="N406" s="3"/>
      <c r="O406" s="3"/>
    </row>
    <row r="407" spans="2:15" s="4" customFormat="1" x14ac:dyDescent="0.3">
      <c r="B407" s="3"/>
      <c r="C407" s="3"/>
      <c r="D407" s="3"/>
      <c r="E407" s="3"/>
      <c r="F407" s="3"/>
      <c r="G407" s="3"/>
      <c r="H407" s="3"/>
      <c r="I407" s="3"/>
      <c r="J407" s="13"/>
      <c r="K407" s="3"/>
      <c r="L407" s="3"/>
      <c r="M407" s="3"/>
      <c r="N407" s="3"/>
      <c r="O407" s="3"/>
    </row>
    <row r="408" spans="2:15" s="4" customFormat="1" x14ac:dyDescent="0.3">
      <c r="B408" s="3"/>
      <c r="C408" s="3"/>
      <c r="D408" s="3"/>
      <c r="E408" s="3"/>
      <c r="F408" s="3"/>
      <c r="G408" s="3"/>
      <c r="H408" s="3"/>
      <c r="I408" s="3"/>
      <c r="J408" s="13"/>
      <c r="K408" s="3"/>
      <c r="L408" s="3"/>
      <c r="M408" s="3"/>
      <c r="N408" s="3"/>
      <c r="O408" s="3"/>
    </row>
    <row r="409" spans="2:15" s="4" customFormat="1" x14ac:dyDescent="0.3">
      <c r="B409" s="3"/>
      <c r="C409" s="3"/>
      <c r="D409" s="3"/>
      <c r="E409" s="3"/>
      <c r="F409" s="3"/>
      <c r="G409" s="3"/>
      <c r="H409" s="3"/>
      <c r="I409" s="3"/>
      <c r="J409" s="13"/>
      <c r="K409" s="3"/>
      <c r="L409" s="3"/>
      <c r="M409" s="3"/>
      <c r="N409" s="3"/>
      <c r="O409" s="3"/>
    </row>
    <row r="410" spans="2:15" s="4" customFormat="1" x14ac:dyDescent="0.3">
      <c r="B410" s="3"/>
      <c r="C410" s="3"/>
      <c r="D410" s="3"/>
      <c r="E410" s="3"/>
      <c r="F410" s="3"/>
      <c r="G410" s="3"/>
      <c r="H410" s="3"/>
      <c r="I410" s="3"/>
      <c r="J410" s="13"/>
      <c r="K410" s="3"/>
      <c r="L410" s="3"/>
      <c r="M410" s="3"/>
      <c r="N410" s="3"/>
      <c r="O410" s="3"/>
    </row>
    <row r="411" spans="2:15" x14ac:dyDescent="0.3"/>
    <row r="412" spans="2:15" x14ac:dyDescent="0.3"/>
    <row r="413" spans="2:15" x14ac:dyDescent="0.3"/>
    <row r="414" spans="2:15" x14ac:dyDescent="0.3"/>
    <row r="415" spans="2:15" x14ac:dyDescent="0.3"/>
    <row r="416" spans="2:15" x14ac:dyDescent="0.3"/>
    <row r="417" x14ac:dyDescent="0.3"/>
    <row r="418" x14ac:dyDescent="0.3"/>
    <row r="419" x14ac:dyDescent="0.3"/>
    <row r="420" x14ac:dyDescent="0.3"/>
    <row r="421" x14ac:dyDescent="0.3"/>
    <row r="422" x14ac:dyDescent="0.3"/>
    <row r="423" x14ac:dyDescent="0.3"/>
    <row r="424" x14ac:dyDescent="0.3"/>
    <row r="425" x14ac:dyDescent="0.3"/>
    <row r="426" x14ac:dyDescent="0.3"/>
    <row r="427" x14ac:dyDescent="0.3"/>
    <row r="428" x14ac:dyDescent="0.3"/>
    <row r="429" x14ac:dyDescent="0.3"/>
    <row r="430" x14ac:dyDescent="0.3"/>
    <row r="431" x14ac:dyDescent="0.3"/>
    <row r="432" x14ac:dyDescent="0.3"/>
    <row r="433" x14ac:dyDescent="0.3"/>
    <row r="434" x14ac:dyDescent="0.3"/>
    <row r="435" x14ac:dyDescent="0.3"/>
    <row r="436" x14ac:dyDescent="0.3"/>
    <row r="437" x14ac:dyDescent="0.3"/>
    <row r="438" x14ac:dyDescent="0.3"/>
    <row r="439" x14ac:dyDescent="0.3"/>
    <row r="440" x14ac:dyDescent="0.3"/>
    <row r="441" x14ac:dyDescent="0.3"/>
    <row r="442" x14ac:dyDescent="0.3"/>
    <row r="443" x14ac:dyDescent="0.3"/>
    <row r="444" x14ac:dyDescent="0.3"/>
    <row r="445" x14ac:dyDescent="0.3"/>
    <row r="446" x14ac:dyDescent="0.3"/>
    <row r="447" x14ac:dyDescent="0.3"/>
    <row r="448" x14ac:dyDescent="0.3"/>
    <row r="449" x14ac:dyDescent="0.3"/>
    <row r="450" x14ac:dyDescent="0.3"/>
    <row r="451" x14ac:dyDescent="0.3"/>
    <row r="452" x14ac:dyDescent="0.3"/>
    <row r="453" x14ac:dyDescent="0.3"/>
    <row r="454" x14ac:dyDescent="0.3"/>
    <row r="455" x14ac:dyDescent="0.3"/>
    <row r="456" x14ac:dyDescent="0.3"/>
    <row r="457" x14ac:dyDescent="0.3"/>
    <row r="458" x14ac:dyDescent="0.3"/>
    <row r="459" x14ac:dyDescent="0.3"/>
    <row r="460" x14ac:dyDescent="0.3"/>
    <row r="461" x14ac:dyDescent="0.3"/>
    <row r="462" x14ac:dyDescent="0.3"/>
    <row r="463" x14ac:dyDescent="0.3"/>
    <row r="464" x14ac:dyDescent="0.3"/>
    <row r="465" x14ac:dyDescent="0.3"/>
    <row r="466" x14ac:dyDescent="0.3"/>
    <row r="467" x14ac:dyDescent="0.3"/>
    <row r="468" x14ac:dyDescent="0.3"/>
    <row r="469" x14ac:dyDescent="0.3"/>
    <row r="470" x14ac:dyDescent="0.3"/>
    <row r="471" x14ac:dyDescent="0.3"/>
    <row r="472" x14ac:dyDescent="0.3"/>
    <row r="473" x14ac:dyDescent="0.3"/>
    <row r="474" x14ac:dyDescent="0.3"/>
    <row r="475" x14ac:dyDescent="0.3"/>
    <row r="476" x14ac:dyDescent="0.3"/>
    <row r="477" x14ac:dyDescent="0.3"/>
    <row r="478" x14ac:dyDescent="0.3"/>
    <row r="479" x14ac:dyDescent="0.3"/>
    <row r="480" x14ac:dyDescent="0.3"/>
    <row r="481" x14ac:dyDescent="0.3"/>
    <row r="482" x14ac:dyDescent="0.3"/>
    <row r="483" x14ac:dyDescent="0.3"/>
    <row r="484" x14ac:dyDescent="0.3"/>
    <row r="485" x14ac:dyDescent="0.3"/>
    <row r="486" x14ac:dyDescent="0.3"/>
    <row r="487" x14ac:dyDescent="0.3"/>
    <row r="488" x14ac:dyDescent="0.3"/>
    <row r="489" x14ac:dyDescent="0.3"/>
    <row r="490" x14ac:dyDescent="0.3"/>
    <row r="491" x14ac:dyDescent="0.3"/>
    <row r="492" x14ac:dyDescent="0.3"/>
    <row r="493" x14ac:dyDescent="0.3"/>
    <row r="494" x14ac:dyDescent="0.3"/>
    <row r="495" x14ac:dyDescent="0.3"/>
    <row r="496" x14ac:dyDescent="0.3"/>
    <row r="497" x14ac:dyDescent="0.3"/>
    <row r="498" x14ac:dyDescent="0.3"/>
    <row r="499" x14ac:dyDescent="0.3"/>
    <row r="500" x14ac:dyDescent="0.3"/>
    <row r="501" x14ac:dyDescent="0.3"/>
    <row r="502" x14ac:dyDescent="0.3"/>
    <row r="503" x14ac:dyDescent="0.3"/>
    <row r="504" x14ac:dyDescent="0.3"/>
    <row r="505" x14ac:dyDescent="0.3"/>
    <row r="506" x14ac:dyDescent="0.3"/>
    <row r="507" x14ac:dyDescent="0.3"/>
    <row r="508" x14ac:dyDescent="0.3"/>
    <row r="509" x14ac:dyDescent="0.3"/>
    <row r="510" x14ac:dyDescent="0.3"/>
    <row r="511" x14ac:dyDescent="0.3"/>
    <row r="512" x14ac:dyDescent="0.3"/>
    <row r="513" x14ac:dyDescent="0.3"/>
  </sheetData>
  <mergeCells count="41">
    <mergeCell ref="E115:I115"/>
    <mergeCell ref="B118:B120"/>
    <mergeCell ref="B121:C121"/>
    <mergeCell ref="B127:B129"/>
    <mergeCell ref="B130:C130"/>
    <mergeCell ref="B113:C113"/>
    <mergeCell ref="B79:B80"/>
    <mergeCell ref="B81:B83"/>
    <mergeCell ref="B84:C84"/>
    <mergeCell ref="B89:B90"/>
    <mergeCell ref="B91:B93"/>
    <mergeCell ref="B94:C94"/>
    <mergeCell ref="B99:J99"/>
    <mergeCell ref="E100:I100"/>
    <mergeCell ref="B103:B105"/>
    <mergeCell ref="E107:I107"/>
    <mergeCell ref="B110:B112"/>
    <mergeCell ref="B49:B50"/>
    <mergeCell ref="B51:B53"/>
    <mergeCell ref="B54:C54"/>
    <mergeCell ref="E77:I77"/>
    <mergeCell ref="B59:J59"/>
    <mergeCell ref="E60:I60"/>
    <mergeCell ref="B62:B63"/>
    <mergeCell ref="B64:B66"/>
    <mergeCell ref="E68:I68"/>
    <mergeCell ref="B70:B71"/>
    <mergeCell ref="B72:B74"/>
    <mergeCell ref="B75:C75"/>
    <mergeCell ref="B35:C35"/>
    <mergeCell ref="E37:I37"/>
    <mergeCell ref="B39:B40"/>
    <mergeCell ref="B41:B43"/>
    <mergeCell ref="B44:C44"/>
    <mergeCell ref="B32:B34"/>
    <mergeCell ref="B19:J19"/>
    <mergeCell ref="E20:I20"/>
    <mergeCell ref="B22:B23"/>
    <mergeCell ref="B24:B26"/>
    <mergeCell ref="E28:I28"/>
    <mergeCell ref="B30:B31"/>
  </mergeCells>
  <pageMargins left="0.7" right="0.7" top="0.75" bottom="0.75" header="0.3" footer="0.3"/>
  <pageSetup paperSize="8" scale="4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355"/>
  <sheetViews>
    <sheetView workbookViewId="0">
      <selection sqref="A1:L52"/>
    </sheetView>
  </sheetViews>
  <sheetFormatPr defaultColWidth="0" defaultRowHeight="16.5" zeroHeight="1" x14ac:dyDescent="0.3"/>
  <cols>
    <col min="1" max="1" width="5.5703125" style="4" customWidth="1"/>
    <col min="2" max="2" width="22.140625" style="3" customWidth="1"/>
    <col min="3" max="3" width="26" style="3" customWidth="1"/>
    <col min="4" max="4" width="14.28515625" style="3" customWidth="1"/>
    <col min="5" max="5" width="22.28515625" style="3" customWidth="1"/>
    <col min="6" max="7" width="23.5703125" style="3" customWidth="1"/>
    <col min="8" max="8" width="22.140625" style="3" customWidth="1"/>
    <col min="9" max="9" width="23.85546875" style="13" customWidth="1"/>
    <col min="10" max="10" width="21.42578125" style="143" customWidth="1"/>
    <col min="11" max="11" width="22.28515625" style="143" customWidth="1"/>
    <col min="12" max="12" width="145.85546875" style="139" customWidth="1"/>
    <col min="13" max="13" width="17.28515625" style="3" bestFit="1" customWidth="1"/>
    <col min="14" max="14" width="16" style="3" customWidth="1"/>
    <col min="15" max="15" width="9.140625" style="3" customWidth="1"/>
    <col min="16" max="17" width="9.140625" style="3" hidden="1" customWidth="1"/>
    <col min="18" max="16384" width="0" style="3" hidden="1"/>
  </cols>
  <sheetData>
    <row r="1" spans="2:14" s="3" customFormat="1" x14ac:dyDescent="0.3">
      <c r="B1" s="2"/>
      <c r="C1" s="2"/>
      <c r="D1" s="2"/>
      <c r="E1" s="34"/>
      <c r="F1" s="34"/>
      <c r="G1" s="34"/>
      <c r="H1" s="34"/>
      <c r="I1" s="7"/>
      <c r="J1" s="130"/>
      <c r="K1" s="130"/>
      <c r="L1" s="131"/>
      <c r="M1" s="98"/>
      <c r="N1" s="98"/>
    </row>
    <row r="2" spans="2:14" s="3" customFormat="1" x14ac:dyDescent="0.3">
      <c r="B2" s="2"/>
      <c r="C2" s="6"/>
      <c r="D2" s="6"/>
      <c r="E2" s="106"/>
      <c r="F2" s="106"/>
      <c r="G2" s="106"/>
      <c r="H2" s="106"/>
      <c r="I2" s="106"/>
      <c r="J2" s="132"/>
      <c r="K2" s="132"/>
      <c r="L2" s="133"/>
      <c r="M2" s="98"/>
      <c r="N2" s="98"/>
    </row>
    <row r="3" spans="2:14" s="3" customFormat="1" x14ac:dyDescent="0.3">
      <c r="B3" s="2"/>
      <c r="C3" s="6"/>
      <c r="D3" s="6"/>
      <c r="E3" s="106"/>
      <c r="F3" s="106"/>
      <c r="G3" s="106"/>
      <c r="H3" s="106"/>
      <c r="I3" s="106"/>
      <c r="J3" s="132"/>
      <c r="K3" s="132"/>
      <c r="L3" s="133"/>
      <c r="M3" s="98"/>
      <c r="N3" s="98"/>
    </row>
    <row r="4" spans="2:14" s="3" customFormat="1" x14ac:dyDescent="0.3">
      <c r="B4" s="34"/>
      <c r="C4" s="6"/>
      <c r="D4" s="6"/>
      <c r="E4" s="106"/>
      <c r="F4" s="106"/>
      <c r="G4" s="106"/>
      <c r="H4" s="106"/>
      <c r="I4" s="106"/>
      <c r="J4" s="132"/>
      <c r="K4" s="132"/>
      <c r="L4" s="133"/>
      <c r="M4" s="98"/>
      <c r="N4" s="98"/>
    </row>
    <row r="5" spans="2:14" s="3" customFormat="1" ht="18" x14ac:dyDescent="0.3">
      <c r="B5" s="101" t="s">
        <v>201</v>
      </c>
      <c r="C5" s="93"/>
      <c r="D5" s="93"/>
      <c r="E5" s="93"/>
      <c r="F5" s="93"/>
      <c r="G5" s="93"/>
      <c r="H5" s="93"/>
      <c r="I5" s="93"/>
      <c r="J5" s="134"/>
      <c r="K5" s="134"/>
      <c r="L5" s="135"/>
      <c r="M5" s="98"/>
      <c r="N5" s="98"/>
    </row>
    <row r="6" spans="2:14" s="3" customFormat="1" x14ac:dyDescent="0.3">
      <c r="B6" s="102"/>
      <c r="C6" s="102"/>
      <c r="D6" s="12"/>
      <c r="E6" s="32"/>
      <c r="F6" s="32"/>
      <c r="G6" s="32"/>
      <c r="H6" s="32"/>
      <c r="I6" s="109"/>
      <c r="J6" s="136"/>
      <c r="K6" s="136"/>
      <c r="L6" s="137"/>
    </row>
    <row r="7" spans="2:14" s="3" customFormat="1" x14ac:dyDescent="0.3">
      <c r="B7" s="111" t="s">
        <v>202</v>
      </c>
      <c r="C7" s="110"/>
      <c r="D7" s="110"/>
      <c r="E7" s="110"/>
      <c r="F7" s="110"/>
      <c r="G7" s="110"/>
      <c r="H7" s="110"/>
      <c r="I7" s="110"/>
      <c r="J7" s="138"/>
      <c r="K7" s="138"/>
      <c r="L7" s="139"/>
      <c r="M7" s="98"/>
      <c r="N7" s="98"/>
    </row>
    <row r="8" spans="2:14" s="3" customFormat="1" x14ac:dyDescent="0.3">
      <c r="B8" s="111" t="s">
        <v>203</v>
      </c>
      <c r="C8" s="110"/>
      <c r="D8" s="110"/>
      <c r="E8" s="110"/>
      <c r="F8" s="110"/>
      <c r="G8" s="110"/>
      <c r="H8" s="110"/>
      <c r="I8" s="110"/>
      <c r="J8" s="138"/>
      <c r="K8" s="138"/>
      <c r="L8" s="139"/>
      <c r="M8" s="98"/>
      <c r="N8" s="98"/>
    </row>
    <row r="9" spans="2:14" s="3" customFormat="1" x14ac:dyDescent="0.3">
      <c r="B9" s="111" t="s">
        <v>204</v>
      </c>
      <c r="C9" s="110"/>
      <c r="D9" s="110"/>
      <c r="E9" s="110"/>
      <c r="F9" s="110"/>
      <c r="G9" s="110"/>
      <c r="H9" s="110"/>
      <c r="I9" s="110"/>
      <c r="J9" s="138"/>
      <c r="K9" s="138"/>
      <c r="L9" s="139"/>
      <c r="M9" s="98"/>
      <c r="N9" s="98"/>
    </row>
    <row r="10" spans="2:14" s="3" customFormat="1" x14ac:dyDescent="0.3">
      <c r="B10" s="111" t="s">
        <v>205</v>
      </c>
      <c r="C10" s="110"/>
      <c r="D10" s="110"/>
      <c r="E10" s="110"/>
      <c r="F10" s="110"/>
      <c r="G10" s="110"/>
      <c r="H10" s="110"/>
      <c r="I10" s="110"/>
      <c r="J10" s="138"/>
      <c r="K10" s="138"/>
      <c r="L10" s="139"/>
      <c r="M10" s="98"/>
      <c r="N10" s="98"/>
    </row>
    <row r="11" spans="2:14" s="3" customFormat="1" x14ac:dyDescent="0.3">
      <c r="B11" s="111" t="s">
        <v>206</v>
      </c>
      <c r="C11" s="110"/>
      <c r="D11" s="110"/>
      <c r="E11" s="110"/>
      <c r="F11" s="110"/>
      <c r="G11" s="110"/>
      <c r="H11" s="110"/>
      <c r="I11" s="110"/>
      <c r="J11" s="138"/>
      <c r="K11" s="138"/>
      <c r="L11" s="139"/>
      <c r="M11" s="98"/>
      <c r="N11" s="98"/>
    </row>
    <row r="12" spans="2:14" s="3" customFormat="1" x14ac:dyDescent="0.3">
      <c r="B12" s="112" t="s">
        <v>207</v>
      </c>
      <c r="C12" s="4"/>
      <c r="D12" s="4"/>
      <c r="E12" s="4"/>
      <c r="F12" s="4"/>
      <c r="G12" s="4"/>
      <c r="H12" s="4"/>
      <c r="I12" s="4"/>
      <c r="J12" s="4"/>
      <c r="K12" s="138"/>
      <c r="L12" s="139"/>
      <c r="M12" s="98"/>
      <c r="N12" s="98"/>
    </row>
    <row r="13" spans="2:14" s="3" customFormat="1" x14ac:dyDescent="0.3">
      <c r="B13" s="112" t="s">
        <v>208</v>
      </c>
      <c r="C13" s="140"/>
      <c r="D13" s="140"/>
      <c r="E13" s="140"/>
      <c r="F13" s="140"/>
      <c r="G13" s="140"/>
      <c r="H13" s="140"/>
      <c r="I13" s="140"/>
      <c r="J13" s="140"/>
      <c r="K13" s="138"/>
      <c r="L13" s="139"/>
      <c r="M13" s="98"/>
      <c r="N13" s="98"/>
    </row>
    <row r="14" spans="2:14" s="3" customFormat="1" x14ac:dyDescent="0.3">
      <c r="B14" s="112" t="s">
        <v>209</v>
      </c>
      <c r="C14" s="140"/>
      <c r="D14" s="140"/>
      <c r="E14" s="140"/>
      <c r="F14" s="140"/>
      <c r="G14" s="140"/>
      <c r="H14" s="140"/>
      <c r="I14" s="140"/>
      <c r="J14" s="140"/>
      <c r="K14" s="138"/>
      <c r="L14" s="139"/>
      <c r="M14" s="98"/>
      <c r="N14" s="98"/>
    </row>
    <row r="15" spans="2:14" s="3" customFormat="1" x14ac:dyDescent="0.3">
      <c r="B15" s="141" t="s">
        <v>210</v>
      </c>
      <c r="C15" s="141"/>
      <c r="D15" s="141"/>
      <c r="E15" s="141"/>
      <c r="F15" s="141"/>
      <c r="G15" s="141"/>
      <c r="H15" s="141"/>
      <c r="I15" s="142"/>
      <c r="J15" s="143"/>
      <c r="K15" s="143"/>
      <c r="L15" s="139"/>
    </row>
    <row r="16" spans="2:14" s="3" customFormat="1" x14ac:dyDescent="0.3">
      <c r="B16" s="112" t="s">
        <v>211</v>
      </c>
      <c r="C16" s="141"/>
      <c r="D16" s="141"/>
      <c r="E16" s="141"/>
      <c r="F16" s="141"/>
      <c r="G16" s="141"/>
      <c r="H16" s="141"/>
      <c r="I16" s="142"/>
      <c r="J16" s="143"/>
      <c r="K16" s="143"/>
      <c r="L16" s="139"/>
    </row>
    <row r="17" spans="1:12" x14ac:dyDescent="0.3">
      <c r="A17" s="3"/>
      <c r="B17" s="144" t="s">
        <v>212</v>
      </c>
      <c r="C17" s="141"/>
      <c r="D17" s="141"/>
      <c r="E17" s="141"/>
      <c r="F17" s="141"/>
      <c r="G17" s="141"/>
      <c r="H17" s="141"/>
      <c r="I17" s="142"/>
    </row>
    <row r="18" spans="1:12" x14ac:dyDescent="0.3">
      <c r="A18" s="3"/>
      <c r="B18" s="144" t="s">
        <v>213</v>
      </c>
      <c r="C18" s="141"/>
      <c r="D18" s="141"/>
      <c r="E18" s="141"/>
      <c r="F18" s="141"/>
      <c r="G18" s="141"/>
      <c r="H18" s="141"/>
      <c r="I18" s="142"/>
    </row>
    <row r="19" spans="1:12" x14ac:dyDescent="0.3">
      <c r="A19" s="3"/>
      <c r="B19" s="144" t="s">
        <v>214</v>
      </c>
      <c r="C19" s="141"/>
      <c r="D19" s="141"/>
      <c r="E19" s="141"/>
      <c r="F19" s="141"/>
      <c r="G19" s="141"/>
      <c r="H19" s="141"/>
      <c r="I19" s="142"/>
    </row>
    <row r="20" spans="1:12" x14ac:dyDescent="0.3">
      <c r="A20" s="3"/>
      <c r="B20" s="144" t="s">
        <v>215</v>
      </c>
      <c r="C20" s="141"/>
      <c r="D20" s="141"/>
      <c r="E20" s="141"/>
      <c r="F20" s="141"/>
      <c r="G20" s="141"/>
      <c r="H20" s="141"/>
      <c r="I20" s="142"/>
    </row>
    <row r="21" spans="1:12" x14ac:dyDescent="0.3">
      <c r="A21" s="3"/>
      <c r="B21" s="141" t="s">
        <v>216</v>
      </c>
      <c r="C21" s="141"/>
      <c r="D21" s="141"/>
      <c r="E21" s="141"/>
      <c r="F21" s="141"/>
      <c r="G21" s="141"/>
      <c r="H21" s="141"/>
      <c r="I21" s="142"/>
    </row>
    <row r="22" spans="1:12" x14ac:dyDescent="0.3">
      <c r="A22" s="3"/>
    </row>
    <row r="23" spans="1:12" x14ac:dyDescent="0.3">
      <c r="A23" s="3"/>
    </row>
    <row r="24" spans="1:12" ht="18" x14ac:dyDescent="0.3">
      <c r="A24" s="3"/>
      <c r="B24" s="94" t="s">
        <v>11</v>
      </c>
      <c r="C24" s="95"/>
      <c r="D24" s="95"/>
      <c r="E24" s="95"/>
      <c r="F24" s="95"/>
      <c r="G24" s="95"/>
      <c r="H24" s="95"/>
      <c r="I24" s="95"/>
      <c r="J24" s="145"/>
      <c r="K24" s="145"/>
      <c r="L24" s="146"/>
    </row>
    <row r="25" spans="1:12" ht="25.5" x14ac:dyDescent="0.3">
      <c r="A25" s="3"/>
      <c r="B25" s="237" t="s">
        <v>184</v>
      </c>
      <c r="C25" s="237" t="s">
        <v>185</v>
      </c>
      <c r="D25" s="237" t="s">
        <v>217</v>
      </c>
      <c r="E25" s="147" t="s">
        <v>190</v>
      </c>
      <c r="F25" s="147"/>
      <c r="G25" s="147"/>
      <c r="H25" s="147"/>
      <c r="I25" s="147"/>
      <c r="J25" s="237" t="s">
        <v>218</v>
      </c>
      <c r="K25" s="237" t="s">
        <v>219</v>
      </c>
      <c r="L25" s="237" t="s">
        <v>220</v>
      </c>
    </row>
    <row r="26" spans="1:12" x14ac:dyDescent="0.3">
      <c r="A26" s="3"/>
      <c r="B26" s="238"/>
      <c r="C26" s="238"/>
      <c r="D26" s="238"/>
      <c r="E26" s="148">
        <v>2013</v>
      </c>
      <c r="F26" s="148">
        <v>2014</v>
      </c>
      <c r="G26" s="148">
        <v>2015</v>
      </c>
      <c r="H26" s="148">
        <v>2016</v>
      </c>
      <c r="I26" s="148">
        <v>2017</v>
      </c>
      <c r="J26" s="238"/>
      <c r="K26" s="238"/>
      <c r="L26" s="238"/>
    </row>
    <row r="27" spans="1:12" ht="25.5" x14ac:dyDescent="0.3">
      <c r="A27" s="3"/>
      <c r="B27" s="239" t="s">
        <v>186</v>
      </c>
      <c r="C27" s="116" t="s">
        <v>221</v>
      </c>
      <c r="D27" s="14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50">
        <v>0</v>
      </c>
      <c r="K27" s="150">
        <v>0</v>
      </c>
      <c r="L27" s="155" t="s">
        <v>9</v>
      </c>
    </row>
    <row r="28" spans="1:12" ht="165.75" x14ac:dyDescent="0.3">
      <c r="A28" s="3"/>
      <c r="B28" s="240"/>
      <c r="C28" s="116" t="s">
        <v>188</v>
      </c>
      <c r="D28" s="149">
        <v>6</v>
      </c>
      <c r="E28" s="119">
        <v>589973.20030999987</v>
      </c>
      <c r="F28" s="119">
        <v>632628.74722758215</v>
      </c>
      <c r="G28" s="119">
        <v>627522.88331455819</v>
      </c>
      <c r="H28" s="119">
        <v>667719.65498864092</v>
      </c>
      <c r="I28" s="119">
        <v>631598.65828186239</v>
      </c>
      <c r="J28" s="150">
        <v>5</v>
      </c>
      <c r="K28" s="150">
        <v>1</v>
      </c>
      <c r="L28" s="151" t="s">
        <v>222</v>
      </c>
    </row>
    <row r="29" spans="1:12" x14ac:dyDescent="0.3">
      <c r="A29" s="3"/>
      <c r="B29" s="239" t="s">
        <v>189</v>
      </c>
      <c r="C29" s="116" t="s">
        <v>196</v>
      </c>
      <c r="D29" s="14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0</v>
      </c>
      <c r="J29" s="150">
        <v>0</v>
      </c>
      <c r="K29" s="150">
        <v>0</v>
      </c>
      <c r="L29" s="155" t="s">
        <v>9</v>
      </c>
    </row>
    <row r="30" spans="1:12" ht="89.25" x14ac:dyDescent="0.3">
      <c r="A30" s="3"/>
      <c r="B30" s="240"/>
      <c r="C30" s="116" t="s">
        <v>197</v>
      </c>
      <c r="D30" s="149">
        <v>8</v>
      </c>
      <c r="E30" s="119">
        <v>505621.21597000002</v>
      </c>
      <c r="F30" s="119">
        <v>554697.90670317621</v>
      </c>
      <c r="G30" s="119">
        <v>570419.84149700019</v>
      </c>
      <c r="H30" s="119">
        <v>542195.07567111379</v>
      </c>
      <c r="I30" s="119">
        <v>561031.44958247244</v>
      </c>
      <c r="J30" s="150">
        <v>8</v>
      </c>
      <c r="K30" s="150">
        <v>1</v>
      </c>
      <c r="L30" s="151" t="s">
        <v>223</v>
      </c>
    </row>
    <row r="31" spans="1:12" ht="25.5" x14ac:dyDescent="0.3">
      <c r="A31" s="3"/>
      <c r="B31" s="240"/>
      <c r="C31" s="116" t="s">
        <v>198</v>
      </c>
      <c r="D31" s="149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50">
        <v>0</v>
      </c>
      <c r="K31" s="150">
        <v>0</v>
      </c>
      <c r="L31" s="155" t="s">
        <v>9</v>
      </c>
    </row>
    <row r="32" spans="1:12" x14ac:dyDescent="0.3">
      <c r="A32" s="3"/>
      <c r="B32" s="118" t="s">
        <v>10</v>
      </c>
      <c r="C32" s="153"/>
      <c r="D32" s="154">
        <f>SUM(D27:D31)</f>
        <v>14</v>
      </c>
      <c r="E32" s="120">
        <f t="shared" ref="E32:I32" si="0">SUM(E27:E31)</f>
        <v>1095594.41628</v>
      </c>
      <c r="F32" s="120">
        <f t="shared" si="0"/>
        <v>1187326.6539307584</v>
      </c>
      <c r="G32" s="120">
        <f t="shared" si="0"/>
        <v>1197942.7248115584</v>
      </c>
      <c r="H32" s="120">
        <f t="shared" si="0"/>
        <v>1209914.7306597547</v>
      </c>
      <c r="I32" s="120">
        <f t="shared" si="0"/>
        <v>1192630.1078643347</v>
      </c>
      <c r="J32" s="154">
        <f>SUM(J27:J31)</f>
        <v>13</v>
      </c>
      <c r="K32" s="154">
        <f>SUM(K27:K31)</f>
        <v>2</v>
      </c>
    </row>
    <row r="33" spans="1:12" x14ac:dyDescent="0.3">
      <c r="A33" s="3"/>
    </row>
    <row r="34" spans="1:12" x14ac:dyDescent="0.3">
      <c r="A34" s="3"/>
    </row>
    <row r="35" spans="1:12" ht="18" x14ac:dyDescent="0.3">
      <c r="A35" s="3"/>
      <c r="B35" s="94" t="s">
        <v>12</v>
      </c>
      <c r="C35" s="95"/>
      <c r="D35" s="95"/>
      <c r="E35" s="95"/>
      <c r="F35" s="95"/>
      <c r="G35" s="95"/>
      <c r="H35" s="95"/>
      <c r="I35" s="95"/>
      <c r="J35" s="145"/>
      <c r="K35" s="145"/>
      <c r="L35" s="146"/>
    </row>
    <row r="36" spans="1:12" ht="25.5" x14ac:dyDescent="0.3">
      <c r="A36" s="3"/>
      <c r="B36" s="237" t="s">
        <v>184</v>
      </c>
      <c r="C36" s="237" t="s">
        <v>185</v>
      </c>
      <c r="D36" s="237" t="s">
        <v>217</v>
      </c>
      <c r="E36" s="147" t="s">
        <v>190</v>
      </c>
      <c r="F36" s="147"/>
      <c r="G36" s="147"/>
      <c r="H36" s="147"/>
      <c r="I36" s="147"/>
      <c r="J36" s="237" t="s">
        <v>218</v>
      </c>
      <c r="K36" s="237" t="s">
        <v>219</v>
      </c>
      <c r="L36" s="237" t="s">
        <v>220</v>
      </c>
    </row>
    <row r="37" spans="1:12" x14ac:dyDescent="0.3">
      <c r="A37" s="3"/>
      <c r="B37" s="238"/>
      <c r="C37" s="238"/>
      <c r="D37" s="238"/>
      <c r="E37" s="148">
        <v>2013</v>
      </c>
      <c r="F37" s="148">
        <v>2014</v>
      </c>
      <c r="G37" s="148">
        <v>2015</v>
      </c>
      <c r="H37" s="148">
        <v>2016</v>
      </c>
      <c r="I37" s="148">
        <v>2017</v>
      </c>
      <c r="J37" s="238"/>
      <c r="K37" s="238"/>
      <c r="L37" s="238"/>
    </row>
    <row r="38" spans="1:12" ht="25.5" x14ac:dyDescent="0.3">
      <c r="A38" s="3"/>
      <c r="B38" s="228" t="s">
        <v>186</v>
      </c>
      <c r="C38" s="116" t="s">
        <v>221</v>
      </c>
      <c r="D38" s="149">
        <v>0</v>
      </c>
      <c r="E38" s="119">
        <v>0</v>
      </c>
      <c r="F38" s="119">
        <f t="shared" ref="F38:G40" si="1">E38*13</f>
        <v>0</v>
      </c>
      <c r="G38" s="119">
        <f t="shared" si="1"/>
        <v>0</v>
      </c>
      <c r="H38" s="119">
        <f>F38*1.38</f>
        <v>0</v>
      </c>
      <c r="I38" s="119">
        <f>IFERROR(H38/D38,0)</f>
        <v>0</v>
      </c>
      <c r="J38" s="150">
        <v>0</v>
      </c>
      <c r="K38" s="150">
        <v>0</v>
      </c>
      <c r="L38" s="155" t="s">
        <v>9</v>
      </c>
    </row>
    <row r="39" spans="1:12" ht="25.5" x14ac:dyDescent="0.3">
      <c r="A39" s="3"/>
      <c r="B39" s="229"/>
      <c r="C39" s="116" t="s">
        <v>188</v>
      </c>
      <c r="D39" s="149">
        <v>0</v>
      </c>
      <c r="E39" s="119">
        <v>0</v>
      </c>
      <c r="F39" s="119">
        <f t="shared" si="1"/>
        <v>0</v>
      </c>
      <c r="G39" s="119">
        <f t="shared" si="1"/>
        <v>0</v>
      </c>
      <c r="H39" s="119">
        <f>F39*1.38</f>
        <v>0</v>
      </c>
      <c r="I39" s="119">
        <f t="shared" ref="I39:I42" si="2">IFERROR(H39/D39,0)</f>
        <v>0</v>
      </c>
      <c r="J39" s="150">
        <v>0</v>
      </c>
      <c r="K39" s="150">
        <v>0</v>
      </c>
      <c r="L39" s="155" t="s">
        <v>9</v>
      </c>
    </row>
    <row r="40" spans="1:12" x14ac:dyDescent="0.3">
      <c r="A40" s="3"/>
      <c r="B40" s="228" t="s">
        <v>189</v>
      </c>
      <c r="C40" s="116" t="s">
        <v>196</v>
      </c>
      <c r="D40" s="149">
        <v>0</v>
      </c>
      <c r="E40" s="119">
        <v>0</v>
      </c>
      <c r="F40" s="119">
        <f t="shared" si="1"/>
        <v>0</v>
      </c>
      <c r="G40" s="119">
        <f t="shared" si="1"/>
        <v>0</v>
      </c>
      <c r="H40" s="119">
        <f>F40*1.38</f>
        <v>0</v>
      </c>
      <c r="I40" s="119">
        <f t="shared" si="2"/>
        <v>0</v>
      </c>
      <c r="J40" s="150">
        <v>0</v>
      </c>
      <c r="K40" s="150">
        <v>0</v>
      </c>
      <c r="L40" s="155" t="s">
        <v>9</v>
      </c>
    </row>
    <row r="41" spans="1:12" ht="38.25" x14ac:dyDescent="0.3">
      <c r="A41" s="3"/>
      <c r="B41" s="229"/>
      <c r="C41" s="116" t="s">
        <v>197</v>
      </c>
      <c r="D41" s="149">
        <v>2</v>
      </c>
      <c r="E41" s="119">
        <v>177544.50761999996</v>
      </c>
      <c r="F41" s="119">
        <v>163346.95098479406</v>
      </c>
      <c r="G41" s="119">
        <v>171175.93184445807</v>
      </c>
      <c r="H41" s="119">
        <v>173022.87880088246</v>
      </c>
      <c r="I41" s="119">
        <v>174712.66312185815</v>
      </c>
      <c r="J41" s="152">
        <v>1</v>
      </c>
      <c r="K41" s="152">
        <v>0</v>
      </c>
      <c r="L41" s="151" t="s">
        <v>224</v>
      </c>
    </row>
    <row r="42" spans="1:12" ht="25.5" x14ac:dyDescent="0.3">
      <c r="A42" s="3"/>
      <c r="B42" s="229"/>
      <c r="C42" s="116" t="s">
        <v>198</v>
      </c>
      <c r="D42" s="149">
        <v>0</v>
      </c>
      <c r="E42" s="119">
        <v>0</v>
      </c>
      <c r="F42" s="119">
        <f>E42*13</f>
        <v>0</v>
      </c>
      <c r="G42" s="119">
        <f>F42*13</f>
        <v>0</v>
      </c>
      <c r="H42" s="119">
        <f>F42*1.38</f>
        <v>0</v>
      </c>
      <c r="I42" s="119">
        <f t="shared" si="2"/>
        <v>0</v>
      </c>
      <c r="J42" s="150">
        <v>0</v>
      </c>
      <c r="K42" s="150">
        <v>0</v>
      </c>
      <c r="L42" s="155" t="s">
        <v>9</v>
      </c>
    </row>
    <row r="43" spans="1:12" x14ac:dyDescent="0.3">
      <c r="A43" s="3"/>
      <c r="B43" s="118" t="s">
        <v>10</v>
      </c>
      <c r="C43" s="153"/>
      <c r="D43" s="154">
        <f>SUM(D38:D42)</f>
        <v>2</v>
      </c>
      <c r="E43" s="120">
        <f>SUM(E38:E42)</f>
        <v>177544.50761999996</v>
      </c>
      <c r="F43" s="120">
        <f t="shared" ref="F43:I43" si="3">SUM(F38:F42)</f>
        <v>163346.95098479406</v>
      </c>
      <c r="G43" s="120">
        <f t="shared" si="3"/>
        <v>171175.93184445807</v>
      </c>
      <c r="H43" s="120">
        <f t="shared" si="3"/>
        <v>173022.87880088246</v>
      </c>
      <c r="I43" s="120">
        <f t="shared" si="3"/>
        <v>174712.66312185815</v>
      </c>
      <c r="J43" s="154">
        <f>SUM(J38:J42)</f>
        <v>1</v>
      </c>
      <c r="K43" s="154">
        <f>SUM(K38:K42)</f>
        <v>0</v>
      </c>
    </row>
    <row r="44" spans="1:12" x14ac:dyDescent="0.3">
      <c r="A44" s="3"/>
      <c r="E44" s="156"/>
      <c r="F44" s="156"/>
      <c r="G44" s="156"/>
      <c r="H44" s="156"/>
      <c r="I44" s="156"/>
    </row>
    <row r="45" spans="1:12" ht="18" x14ac:dyDescent="0.3">
      <c r="A45" s="3"/>
      <c r="B45" s="94" t="s">
        <v>13</v>
      </c>
      <c r="C45" s="95"/>
      <c r="D45" s="95"/>
      <c r="E45" s="95"/>
      <c r="F45" s="95"/>
      <c r="G45" s="95"/>
      <c r="H45" s="95"/>
      <c r="I45" s="95"/>
      <c r="J45" s="145"/>
      <c r="K45" s="145"/>
      <c r="L45" s="146"/>
    </row>
    <row r="46" spans="1:12" ht="25.5" x14ac:dyDescent="0.3">
      <c r="A46" s="3"/>
      <c r="B46" s="237" t="s">
        <v>184</v>
      </c>
      <c r="C46" s="237" t="s">
        <v>185</v>
      </c>
      <c r="D46" s="237" t="s">
        <v>217</v>
      </c>
      <c r="E46" s="147" t="s">
        <v>190</v>
      </c>
      <c r="F46" s="147"/>
      <c r="G46" s="147"/>
      <c r="H46" s="147"/>
      <c r="I46" s="147"/>
      <c r="J46" s="237" t="s">
        <v>218</v>
      </c>
      <c r="K46" s="237" t="s">
        <v>219</v>
      </c>
      <c r="L46" s="237" t="s">
        <v>220</v>
      </c>
    </row>
    <row r="47" spans="1:12" x14ac:dyDescent="0.3">
      <c r="A47" s="3"/>
      <c r="B47" s="238"/>
      <c r="C47" s="238"/>
      <c r="D47" s="238"/>
      <c r="E47" s="148">
        <v>2013</v>
      </c>
      <c r="F47" s="148">
        <v>2014</v>
      </c>
      <c r="G47" s="148">
        <v>2015</v>
      </c>
      <c r="H47" s="148">
        <v>2016</v>
      </c>
      <c r="I47" s="148">
        <v>2017</v>
      </c>
      <c r="J47" s="238"/>
      <c r="K47" s="238"/>
      <c r="L47" s="238"/>
    </row>
    <row r="48" spans="1:12" ht="63.75" x14ac:dyDescent="0.3">
      <c r="A48" s="3"/>
      <c r="B48" s="118" t="s">
        <v>186</v>
      </c>
      <c r="C48" s="116" t="s">
        <v>225</v>
      </c>
      <c r="D48" s="149">
        <v>7</v>
      </c>
      <c r="E48" s="119">
        <v>540913.7398199999</v>
      </c>
      <c r="F48" s="119">
        <v>547601.89805637894</v>
      </c>
      <c r="G48" s="119">
        <v>583146.20313024358</v>
      </c>
      <c r="H48" s="119">
        <v>591047.24397386331</v>
      </c>
      <c r="I48" s="119">
        <v>607313.37665186031</v>
      </c>
      <c r="J48" s="152">
        <v>7</v>
      </c>
      <c r="K48" s="152">
        <v>1</v>
      </c>
      <c r="L48" s="151" t="s">
        <v>226</v>
      </c>
    </row>
    <row r="49" spans="1:17" x14ac:dyDescent="0.3">
      <c r="A49" s="3"/>
      <c r="B49" s="228" t="s">
        <v>189</v>
      </c>
      <c r="C49" s="116" t="s">
        <v>196</v>
      </c>
      <c r="D49" s="149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0</v>
      </c>
      <c r="J49" s="150">
        <v>0</v>
      </c>
      <c r="K49" s="150">
        <v>0</v>
      </c>
      <c r="L49" s="155" t="s">
        <v>9</v>
      </c>
    </row>
    <row r="50" spans="1:17" ht="63.75" x14ac:dyDescent="0.3">
      <c r="A50" s="3"/>
      <c r="B50" s="229"/>
      <c r="C50" s="116" t="s">
        <v>197</v>
      </c>
      <c r="D50" s="149">
        <v>6</v>
      </c>
      <c r="E50" s="119">
        <v>394547.95892</v>
      </c>
      <c r="F50" s="119">
        <v>415861.75498397002</v>
      </c>
      <c r="G50" s="119">
        <v>433742.1177548549</v>
      </c>
      <c r="H50" s="119">
        <v>421093.25529339939</v>
      </c>
      <c r="I50" s="119">
        <v>422895.1969324224</v>
      </c>
      <c r="J50" s="150">
        <v>6</v>
      </c>
      <c r="K50" s="150">
        <v>0</v>
      </c>
      <c r="L50" s="151" t="s">
        <v>227</v>
      </c>
    </row>
    <row r="51" spans="1:17" ht="25.5" x14ac:dyDescent="0.3">
      <c r="A51" s="3"/>
      <c r="B51" s="229"/>
      <c r="C51" s="116" t="s">
        <v>198</v>
      </c>
      <c r="D51" s="14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50">
        <v>0</v>
      </c>
      <c r="K51" s="150">
        <v>0</v>
      </c>
      <c r="L51" s="155" t="s">
        <v>9</v>
      </c>
    </row>
    <row r="52" spans="1:17" x14ac:dyDescent="0.3">
      <c r="A52" s="3"/>
      <c r="B52" s="118" t="s">
        <v>10</v>
      </c>
      <c r="C52" s="153"/>
      <c r="D52" s="154">
        <f>SUM(D48:D51)</f>
        <v>13</v>
      </c>
      <c r="E52" s="120">
        <f>SUM(E48:E51)</f>
        <v>935461.69873999991</v>
      </c>
      <c r="F52" s="120">
        <f t="shared" ref="F52:I52" si="4">SUM(F48:F51)</f>
        <v>963463.65304034902</v>
      </c>
      <c r="G52" s="120">
        <f t="shared" si="4"/>
        <v>1016888.3208850985</v>
      </c>
      <c r="H52" s="120">
        <f t="shared" si="4"/>
        <v>1012140.4992672626</v>
      </c>
      <c r="I52" s="120">
        <f t="shared" si="4"/>
        <v>1030208.5735842828</v>
      </c>
      <c r="J52" s="154">
        <f>SUM(J48:J51)</f>
        <v>13</v>
      </c>
      <c r="K52" s="154">
        <f>SUM(K48:K51)</f>
        <v>1</v>
      </c>
    </row>
    <row r="53" spans="1:17" x14ac:dyDescent="0.3">
      <c r="A53" s="3"/>
      <c r="E53" s="156"/>
      <c r="H53" s="157"/>
    </row>
    <row r="54" spans="1:17" x14ac:dyDescent="0.3">
      <c r="A54" s="3"/>
    </row>
    <row r="55" spans="1:17" x14ac:dyDescent="0.3">
      <c r="A55" s="3"/>
      <c r="F55" s="156"/>
      <c r="G55" s="156"/>
    </row>
    <row r="56" spans="1:17" x14ac:dyDescent="0.3">
      <c r="A56" s="3"/>
    </row>
    <row r="57" spans="1:17" ht="16.5" customHeight="1" x14ac:dyDescent="0.3">
      <c r="A57" s="3"/>
    </row>
    <row r="58" spans="1:17" ht="16.5" customHeight="1" x14ac:dyDescent="0.3">
      <c r="A58" s="3"/>
    </row>
    <row r="59" spans="1:17" ht="16.5" customHeight="1" x14ac:dyDescent="0.3">
      <c r="A59" s="3"/>
    </row>
    <row r="60" spans="1:17" ht="16.5" customHeight="1" x14ac:dyDescent="0.3">
      <c r="A60" s="3"/>
    </row>
    <row r="61" spans="1:17" ht="16.5" customHeight="1" x14ac:dyDescent="0.3">
      <c r="A61" s="3"/>
    </row>
    <row r="62" spans="1:17" ht="16.5" customHeight="1" x14ac:dyDescent="0.3">
      <c r="A62" s="3"/>
    </row>
    <row r="63" spans="1:17" ht="16.5" customHeight="1" x14ac:dyDescent="0.3">
      <c r="A63" s="3"/>
    </row>
    <row r="64" spans="1:17" s="4" customFormat="1" ht="16.5" customHeight="1" x14ac:dyDescent="0.3">
      <c r="B64" s="3"/>
      <c r="C64" s="3"/>
      <c r="D64" s="3"/>
      <c r="E64" s="3"/>
      <c r="F64" s="3"/>
      <c r="G64" s="3"/>
      <c r="H64" s="3"/>
      <c r="I64" s="13"/>
      <c r="J64" s="143"/>
      <c r="K64" s="143"/>
      <c r="L64" s="139"/>
      <c r="M64" s="3"/>
      <c r="N64" s="3"/>
      <c r="O64" s="3"/>
      <c r="P64" s="3"/>
      <c r="Q64" s="3"/>
    </row>
    <row r="65" spans="2:17" s="4" customFormat="1" ht="16.5" customHeight="1" x14ac:dyDescent="0.3">
      <c r="B65" s="3"/>
      <c r="C65" s="3"/>
      <c r="D65" s="3"/>
      <c r="E65" s="3"/>
      <c r="F65" s="3"/>
      <c r="G65" s="3"/>
      <c r="H65" s="3"/>
      <c r="I65" s="13"/>
      <c r="J65" s="143"/>
      <c r="K65" s="143"/>
      <c r="L65" s="139"/>
      <c r="M65" s="3"/>
      <c r="N65" s="3"/>
      <c r="O65" s="3"/>
      <c r="P65" s="3"/>
      <c r="Q65" s="3"/>
    </row>
    <row r="66" spans="2:17" s="4" customFormat="1" ht="16.5" customHeight="1" x14ac:dyDescent="0.3">
      <c r="B66" s="3"/>
      <c r="C66" s="3"/>
      <c r="D66" s="3"/>
      <c r="E66" s="3"/>
      <c r="F66" s="3"/>
      <c r="G66" s="3"/>
      <c r="H66" s="3"/>
      <c r="I66" s="13"/>
      <c r="J66" s="143"/>
      <c r="K66" s="143"/>
      <c r="L66" s="139"/>
      <c r="M66" s="3"/>
      <c r="N66" s="3"/>
      <c r="O66" s="3"/>
      <c r="P66" s="3"/>
      <c r="Q66" s="3"/>
    </row>
    <row r="67" spans="2:17" s="4" customFormat="1" ht="16.5" customHeight="1" x14ac:dyDescent="0.3">
      <c r="B67" s="3"/>
      <c r="C67" s="3"/>
      <c r="D67" s="3"/>
      <c r="E67" s="3"/>
      <c r="F67" s="3"/>
      <c r="G67" s="3"/>
      <c r="H67" s="3"/>
      <c r="I67" s="13"/>
      <c r="J67" s="143"/>
      <c r="K67" s="143"/>
      <c r="L67" s="139"/>
      <c r="M67" s="3"/>
      <c r="N67" s="3"/>
      <c r="O67" s="3"/>
      <c r="P67" s="3"/>
      <c r="Q67" s="3"/>
    </row>
    <row r="68" spans="2:17" s="4" customFormat="1" ht="16.5" customHeight="1" x14ac:dyDescent="0.3">
      <c r="B68" s="3"/>
      <c r="C68" s="3"/>
      <c r="D68" s="3"/>
      <c r="E68" s="3"/>
      <c r="F68" s="3"/>
      <c r="G68" s="3"/>
      <c r="H68" s="3"/>
      <c r="I68" s="13"/>
      <c r="J68" s="143"/>
      <c r="K68" s="143"/>
      <c r="L68" s="139"/>
      <c r="M68" s="3"/>
      <c r="N68" s="3"/>
      <c r="O68" s="3"/>
      <c r="P68" s="3"/>
      <c r="Q68" s="3"/>
    </row>
    <row r="69" spans="2:17" s="4" customFormat="1" ht="16.5" customHeight="1" x14ac:dyDescent="0.3">
      <c r="B69" s="3"/>
      <c r="C69" s="3"/>
      <c r="D69" s="3"/>
      <c r="E69" s="3"/>
      <c r="F69" s="3"/>
      <c r="G69" s="3"/>
      <c r="H69" s="3"/>
      <c r="I69" s="13"/>
      <c r="J69" s="143"/>
      <c r="K69" s="143"/>
      <c r="L69" s="139"/>
      <c r="M69" s="3"/>
      <c r="N69" s="3"/>
      <c r="O69" s="3"/>
      <c r="P69" s="3"/>
      <c r="Q69" s="3"/>
    </row>
    <row r="70" spans="2:17" s="4" customFormat="1" ht="16.5" customHeight="1" x14ac:dyDescent="0.3">
      <c r="B70" s="3"/>
      <c r="C70" s="3"/>
      <c r="D70" s="3"/>
      <c r="E70" s="3"/>
      <c r="F70" s="3"/>
      <c r="G70" s="3"/>
      <c r="H70" s="3"/>
      <c r="I70" s="13"/>
      <c r="J70" s="143"/>
      <c r="K70" s="143"/>
      <c r="L70" s="139"/>
      <c r="M70" s="3"/>
      <c r="N70" s="3"/>
      <c r="O70" s="3"/>
      <c r="P70" s="3"/>
      <c r="Q70" s="3"/>
    </row>
    <row r="71" spans="2:17" s="4" customFormat="1" ht="16.5" customHeight="1" x14ac:dyDescent="0.3">
      <c r="B71" s="3"/>
      <c r="C71" s="3"/>
      <c r="D71" s="3"/>
      <c r="E71" s="3"/>
      <c r="F71" s="3"/>
      <c r="G71" s="3"/>
      <c r="H71" s="3"/>
      <c r="I71" s="13"/>
      <c r="J71" s="143"/>
      <c r="K71" s="143"/>
      <c r="L71" s="139"/>
      <c r="M71" s="3"/>
      <c r="N71" s="3"/>
      <c r="O71" s="3"/>
      <c r="P71" s="3"/>
      <c r="Q71" s="3"/>
    </row>
    <row r="72" spans="2:17" s="4" customFormat="1" ht="16.5" customHeight="1" x14ac:dyDescent="0.3">
      <c r="B72" s="3"/>
      <c r="C72" s="3"/>
      <c r="D72" s="3"/>
      <c r="E72" s="3"/>
      <c r="F72" s="3"/>
      <c r="G72" s="3"/>
      <c r="H72" s="3"/>
      <c r="I72" s="13"/>
      <c r="J72" s="143"/>
      <c r="K72" s="143"/>
      <c r="L72" s="139"/>
      <c r="M72" s="3"/>
      <c r="N72" s="3"/>
      <c r="O72" s="3"/>
      <c r="P72" s="3"/>
      <c r="Q72" s="3"/>
    </row>
    <row r="73" spans="2:17" s="4" customFormat="1" ht="16.5" customHeight="1" x14ac:dyDescent="0.3">
      <c r="B73" s="3"/>
      <c r="C73" s="3"/>
      <c r="D73" s="3"/>
      <c r="E73" s="3"/>
      <c r="F73" s="3"/>
      <c r="G73" s="3"/>
      <c r="H73" s="3"/>
      <c r="I73" s="13"/>
      <c r="J73" s="143"/>
      <c r="K73" s="143"/>
      <c r="L73" s="139"/>
      <c r="M73" s="3"/>
      <c r="N73" s="3"/>
      <c r="O73" s="3"/>
      <c r="P73" s="3"/>
      <c r="Q73" s="3"/>
    </row>
    <row r="74" spans="2:17" s="4" customFormat="1" ht="16.5" customHeight="1" x14ac:dyDescent="0.3">
      <c r="B74" s="3"/>
      <c r="C74" s="3"/>
      <c r="D74" s="3"/>
      <c r="E74" s="3"/>
      <c r="F74" s="3"/>
      <c r="G74" s="3"/>
      <c r="H74" s="3"/>
      <c r="I74" s="13"/>
      <c r="J74" s="143"/>
      <c r="K74" s="143"/>
      <c r="L74" s="139"/>
      <c r="M74" s="3"/>
      <c r="N74" s="3"/>
      <c r="O74" s="3"/>
      <c r="P74" s="3"/>
      <c r="Q74" s="3"/>
    </row>
    <row r="75" spans="2:17" s="4" customFormat="1" ht="16.5" customHeight="1" x14ac:dyDescent="0.3">
      <c r="B75" s="3"/>
      <c r="C75" s="3"/>
      <c r="D75" s="3"/>
      <c r="E75" s="3"/>
      <c r="F75" s="3"/>
      <c r="G75" s="3"/>
      <c r="H75" s="3"/>
      <c r="I75" s="13"/>
      <c r="J75" s="143"/>
      <c r="K75" s="143"/>
      <c r="L75" s="139"/>
      <c r="M75" s="3"/>
      <c r="N75" s="3"/>
      <c r="O75" s="3"/>
      <c r="P75" s="3"/>
      <c r="Q75" s="3"/>
    </row>
    <row r="76" spans="2:17" s="4" customFormat="1" ht="16.5" customHeight="1" x14ac:dyDescent="0.3">
      <c r="B76" s="3"/>
      <c r="C76" s="3"/>
      <c r="D76" s="3"/>
      <c r="E76" s="3"/>
      <c r="F76" s="3"/>
      <c r="G76" s="3"/>
      <c r="H76" s="3"/>
      <c r="I76" s="13"/>
      <c r="J76" s="143"/>
      <c r="K76" s="143"/>
      <c r="L76" s="139"/>
      <c r="M76" s="3"/>
      <c r="N76" s="3"/>
      <c r="O76" s="3"/>
      <c r="P76" s="3"/>
      <c r="Q76" s="3"/>
    </row>
    <row r="77" spans="2:17" s="4" customFormat="1" ht="16.5" customHeight="1" x14ac:dyDescent="0.3">
      <c r="B77" s="3"/>
      <c r="C77" s="3"/>
      <c r="D77" s="3"/>
      <c r="E77" s="3"/>
      <c r="F77" s="3"/>
      <c r="G77" s="3"/>
      <c r="H77" s="3"/>
      <c r="I77" s="13"/>
      <c r="J77" s="143"/>
      <c r="K77" s="143"/>
      <c r="L77" s="139"/>
      <c r="M77" s="3"/>
      <c r="N77" s="3"/>
      <c r="O77" s="3"/>
      <c r="P77" s="3"/>
      <c r="Q77" s="3"/>
    </row>
    <row r="78" spans="2:17" s="4" customFormat="1" ht="16.5" customHeight="1" x14ac:dyDescent="0.3">
      <c r="B78" s="3"/>
      <c r="C78" s="3"/>
      <c r="D78" s="3"/>
      <c r="E78" s="3"/>
      <c r="F78" s="3"/>
      <c r="G78" s="3"/>
      <c r="H78" s="3"/>
      <c r="I78" s="13"/>
      <c r="J78" s="143"/>
      <c r="K78" s="143"/>
      <c r="L78" s="139"/>
      <c r="M78" s="3"/>
      <c r="N78" s="3"/>
      <c r="O78" s="3"/>
      <c r="P78" s="3"/>
      <c r="Q78" s="3"/>
    </row>
    <row r="79" spans="2:17" s="4" customFormat="1" ht="16.5" customHeight="1" x14ac:dyDescent="0.3">
      <c r="B79" s="3"/>
      <c r="C79" s="3"/>
      <c r="D79" s="3"/>
      <c r="E79" s="3"/>
      <c r="F79" s="3"/>
      <c r="G79" s="3"/>
      <c r="H79" s="3"/>
      <c r="I79" s="13"/>
      <c r="J79" s="143"/>
      <c r="K79" s="143"/>
      <c r="L79" s="139"/>
      <c r="M79" s="3"/>
      <c r="N79" s="3"/>
      <c r="O79" s="3"/>
      <c r="P79" s="3"/>
      <c r="Q79" s="3"/>
    </row>
    <row r="80" spans="2:17" s="4" customFormat="1" ht="16.5" customHeight="1" x14ac:dyDescent="0.3">
      <c r="B80" s="3"/>
      <c r="C80" s="3"/>
      <c r="D80" s="3"/>
      <c r="E80" s="3"/>
      <c r="F80" s="3"/>
      <c r="G80" s="3"/>
      <c r="H80" s="3"/>
      <c r="I80" s="13"/>
      <c r="J80" s="143"/>
      <c r="K80" s="143"/>
      <c r="L80" s="139"/>
      <c r="M80" s="3"/>
      <c r="N80" s="3"/>
      <c r="O80" s="3"/>
      <c r="P80" s="3"/>
      <c r="Q80" s="3"/>
    </row>
    <row r="81" spans="2:17" s="4" customFormat="1" ht="16.5" customHeight="1" x14ac:dyDescent="0.3">
      <c r="B81" s="3"/>
      <c r="C81" s="3"/>
      <c r="D81" s="3"/>
      <c r="E81" s="3"/>
      <c r="F81" s="3"/>
      <c r="G81" s="3"/>
      <c r="H81" s="3"/>
      <c r="I81" s="13"/>
      <c r="J81" s="143"/>
      <c r="K81" s="143"/>
      <c r="L81" s="139"/>
      <c r="M81" s="3"/>
      <c r="N81" s="3"/>
      <c r="O81" s="3"/>
      <c r="P81" s="3"/>
      <c r="Q81" s="3"/>
    </row>
    <row r="82" spans="2:17" s="4" customFormat="1" ht="16.5" customHeight="1" x14ac:dyDescent="0.3">
      <c r="B82" s="3"/>
      <c r="C82" s="3"/>
      <c r="D82" s="3"/>
      <c r="E82" s="3"/>
      <c r="F82" s="3"/>
      <c r="G82" s="3"/>
      <c r="H82" s="3"/>
      <c r="I82" s="13"/>
      <c r="J82" s="143"/>
      <c r="K82" s="143"/>
      <c r="L82" s="139"/>
      <c r="M82" s="3"/>
      <c r="N82" s="3"/>
      <c r="O82" s="3"/>
      <c r="P82" s="3"/>
      <c r="Q82" s="3"/>
    </row>
    <row r="83" spans="2:17" s="4" customFormat="1" ht="16.5" customHeight="1" x14ac:dyDescent="0.3">
      <c r="B83" s="3"/>
      <c r="C83" s="3"/>
      <c r="D83" s="3"/>
      <c r="E83" s="3"/>
      <c r="F83" s="3"/>
      <c r="G83" s="3"/>
      <c r="H83" s="3"/>
      <c r="I83" s="13"/>
      <c r="J83" s="143"/>
      <c r="K83" s="143"/>
      <c r="L83" s="139"/>
      <c r="M83" s="3"/>
      <c r="N83" s="3"/>
      <c r="O83" s="3"/>
      <c r="P83" s="3"/>
      <c r="Q83" s="3"/>
    </row>
    <row r="84" spans="2:17" s="4" customFormat="1" ht="16.5" customHeight="1" x14ac:dyDescent="0.3">
      <c r="B84" s="3"/>
      <c r="C84" s="3"/>
      <c r="D84" s="3"/>
      <c r="E84" s="3"/>
      <c r="F84" s="3"/>
      <c r="G84" s="3"/>
      <c r="H84" s="3"/>
      <c r="I84" s="13"/>
      <c r="J84" s="143"/>
      <c r="K84" s="143"/>
      <c r="L84" s="139"/>
      <c r="M84" s="3"/>
      <c r="N84" s="3"/>
      <c r="O84" s="3"/>
      <c r="P84" s="3"/>
      <c r="Q84" s="3"/>
    </row>
    <row r="85" spans="2:17" s="4" customFormat="1" ht="16.5" customHeight="1" x14ac:dyDescent="0.3">
      <c r="B85" s="3"/>
      <c r="C85" s="3"/>
      <c r="D85" s="3"/>
      <c r="E85" s="3"/>
      <c r="F85" s="3"/>
      <c r="G85" s="3"/>
      <c r="H85" s="3"/>
      <c r="I85" s="13"/>
      <c r="J85" s="143"/>
      <c r="K85" s="143"/>
      <c r="L85" s="139"/>
      <c r="M85" s="3"/>
      <c r="N85" s="3"/>
      <c r="O85" s="3"/>
      <c r="P85" s="3"/>
      <c r="Q85" s="3"/>
    </row>
    <row r="86" spans="2:17" s="4" customFormat="1" ht="16.5" customHeight="1" x14ac:dyDescent="0.3">
      <c r="B86" s="3"/>
      <c r="C86" s="3"/>
      <c r="D86" s="3"/>
      <c r="E86" s="3"/>
      <c r="F86" s="3"/>
      <c r="G86" s="3"/>
      <c r="H86" s="3"/>
      <c r="I86" s="13"/>
      <c r="J86" s="143"/>
      <c r="K86" s="143"/>
      <c r="L86" s="139"/>
      <c r="M86" s="3"/>
      <c r="N86" s="3"/>
      <c r="O86" s="3"/>
      <c r="P86" s="3"/>
      <c r="Q86" s="3"/>
    </row>
    <row r="87" spans="2:17" s="4" customFormat="1" ht="16.5" customHeight="1" x14ac:dyDescent="0.3">
      <c r="B87" s="3"/>
      <c r="C87" s="3"/>
      <c r="D87" s="3"/>
      <c r="E87" s="3"/>
      <c r="F87" s="3"/>
      <c r="G87" s="3"/>
      <c r="H87" s="3"/>
      <c r="I87" s="13"/>
      <c r="J87" s="143"/>
      <c r="K87" s="143"/>
      <c r="L87" s="139"/>
      <c r="M87" s="3"/>
      <c r="N87" s="3"/>
      <c r="O87" s="3"/>
      <c r="P87" s="3"/>
      <c r="Q87" s="3"/>
    </row>
    <row r="88" spans="2:17" s="4" customFormat="1" ht="16.5" customHeight="1" x14ac:dyDescent="0.3">
      <c r="B88" s="3"/>
      <c r="C88" s="3"/>
      <c r="D88" s="3"/>
      <c r="E88" s="3"/>
      <c r="F88" s="3"/>
      <c r="G88" s="3"/>
      <c r="H88" s="3"/>
      <c r="I88" s="13"/>
      <c r="J88" s="143"/>
      <c r="K88" s="143"/>
      <c r="L88" s="139"/>
      <c r="M88" s="3"/>
      <c r="N88" s="3"/>
      <c r="O88" s="3"/>
      <c r="P88" s="3"/>
      <c r="Q88" s="3"/>
    </row>
    <row r="89" spans="2:17" s="4" customFormat="1" ht="16.5" customHeight="1" x14ac:dyDescent="0.3">
      <c r="B89" s="3"/>
      <c r="C89" s="3"/>
      <c r="D89" s="3"/>
      <c r="E89" s="3"/>
      <c r="F89" s="3"/>
      <c r="G89" s="3"/>
      <c r="H89" s="3"/>
      <c r="I89" s="13"/>
      <c r="J89" s="143"/>
      <c r="K89" s="143"/>
      <c r="L89" s="139"/>
      <c r="M89" s="3"/>
      <c r="N89" s="3"/>
      <c r="O89" s="3"/>
      <c r="P89" s="3"/>
      <c r="Q89" s="3"/>
    </row>
    <row r="90" spans="2:17" s="4" customFormat="1" ht="16.5" customHeight="1" x14ac:dyDescent="0.3">
      <c r="B90" s="3"/>
      <c r="C90" s="3"/>
      <c r="D90" s="3"/>
      <c r="E90" s="3"/>
      <c r="F90" s="3"/>
      <c r="G90" s="3"/>
      <c r="H90" s="3"/>
      <c r="I90" s="13"/>
      <c r="J90" s="143"/>
      <c r="K90" s="143"/>
      <c r="L90" s="139"/>
      <c r="M90" s="3"/>
      <c r="N90" s="3"/>
      <c r="O90" s="3"/>
      <c r="P90" s="3"/>
      <c r="Q90" s="3"/>
    </row>
    <row r="91" spans="2:17" s="4" customFormat="1" ht="16.5" customHeight="1" x14ac:dyDescent="0.3">
      <c r="B91" s="3"/>
      <c r="C91" s="3"/>
      <c r="D91" s="3"/>
      <c r="E91" s="3"/>
      <c r="F91" s="3"/>
      <c r="G91" s="3"/>
      <c r="H91" s="3"/>
      <c r="I91" s="13"/>
      <c r="J91" s="143"/>
      <c r="K91" s="143"/>
      <c r="L91" s="139"/>
      <c r="M91" s="3"/>
      <c r="N91" s="3"/>
      <c r="O91" s="3"/>
      <c r="P91" s="3"/>
      <c r="Q91" s="3"/>
    </row>
    <row r="92" spans="2:17" s="4" customFormat="1" ht="16.5" customHeight="1" x14ac:dyDescent="0.3">
      <c r="B92" s="3"/>
      <c r="C92" s="3"/>
      <c r="D92" s="3"/>
      <c r="E92" s="3"/>
      <c r="F92" s="3"/>
      <c r="G92" s="3"/>
      <c r="H92" s="3"/>
      <c r="I92" s="13"/>
      <c r="J92" s="143"/>
      <c r="K92" s="143"/>
      <c r="L92" s="139"/>
      <c r="M92" s="3"/>
      <c r="N92" s="3"/>
      <c r="O92" s="3"/>
      <c r="P92" s="3"/>
      <c r="Q92" s="3"/>
    </row>
    <row r="93" spans="2:17" s="4" customFormat="1" ht="16.5" customHeight="1" x14ac:dyDescent="0.3">
      <c r="B93" s="3"/>
      <c r="C93" s="3"/>
      <c r="D93" s="3"/>
      <c r="E93" s="3"/>
      <c r="F93" s="3"/>
      <c r="G93" s="3"/>
      <c r="H93" s="3"/>
      <c r="I93" s="13"/>
      <c r="J93" s="143"/>
      <c r="K93" s="143"/>
      <c r="L93" s="139"/>
      <c r="M93" s="3"/>
      <c r="N93" s="3"/>
      <c r="O93" s="3"/>
      <c r="P93" s="3"/>
      <c r="Q93" s="3"/>
    </row>
    <row r="94" spans="2:17" s="4" customFormat="1" ht="16.5" customHeight="1" x14ac:dyDescent="0.3">
      <c r="B94" s="3"/>
      <c r="C94" s="3"/>
      <c r="D94" s="3"/>
      <c r="E94" s="3"/>
      <c r="F94" s="3"/>
      <c r="G94" s="3"/>
      <c r="H94" s="3"/>
      <c r="I94" s="13"/>
      <c r="J94" s="143"/>
      <c r="K94" s="143"/>
      <c r="L94" s="139"/>
      <c r="M94" s="3"/>
      <c r="N94" s="3"/>
      <c r="O94" s="3"/>
      <c r="P94" s="3"/>
      <c r="Q94" s="3"/>
    </row>
    <row r="95" spans="2:17" s="4" customFormat="1" ht="16.5" customHeight="1" x14ac:dyDescent="0.3">
      <c r="B95" s="3"/>
      <c r="C95" s="3"/>
      <c r="D95" s="3"/>
      <c r="E95" s="3"/>
      <c r="F95" s="3"/>
      <c r="G95" s="3"/>
      <c r="H95" s="3"/>
      <c r="I95" s="13"/>
      <c r="J95" s="143"/>
      <c r="K95" s="143"/>
      <c r="L95" s="139"/>
      <c r="M95" s="3"/>
      <c r="N95" s="3"/>
      <c r="O95" s="3"/>
      <c r="P95" s="3"/>
      <c r="Q95" s="3"/>
    </row>
    <row r="96" spans="2:17" s="4" customFormat="1" ht="16.5" customHeight="1" x14ac:dyDescent="0.3">
      <c r="B96" s="3"/>
      <c r="C96" s="3"/>
      <c r="D96" s="3"/>
      <c r="E96" s="3"/>
      <c r="F96" s="3"/>
      <c r="G96" s="3"/>
      <c r="H96" s="3"/>
      <c r="I96" s="13"/>
      <c r="J96" s="143"/>
      <c r="K96" s="143"/>
      <c r="L96" s="139"/>
      <c r="M96" s="3"/>
      <c r="N96" s="3"/>
      <c r="O96" s="3"/>
      <c r="P96" s="3"/>
      <c r="Q96" s="3"/>
    </row>
    <row r="97" spans="2:17" s="4" customFormat="1" ht="16.5" customHeight="1" x14ac:dyDescent="0.3">
      <c r="B97" s="3"/>
      <c r="C97" s="3"/>
      <c r="D97" s="3"/>
      <c r="E97" s="3"/>
      <c r="F97" s="3"/>
      <c r="G97" s="3"/>
      <c r="H97" s="3"/>
      <c r="I97" s="13"/>
      <c r="J97" s="143"/>
      <c r="K97" s="143"/>
      <c r="L97" s="139"/>
      <c r="M97" s="3"/>
      <c r="N97" s="3"/>
      <c r="O97" s="3"/>
      <c r="P97" s="3"/>
      <c r="Q97" s="3"/>
    </row>
    <row r="98" spans="2:17" s="4" customFormat="1" ht="16.5" customHeight="1" x14ac:dyDescent="0.3">
      <c r="B98" s="3"/>
      <c r="C98" s="3"/>
      <c r="D98" s="3"/>
      <c r="E98" s="3"/>
      <c r="F98" s="3"/>
      <c r="G98" s="3"/>
      <c r="H98" s="3"/>
      <c r="I98" s="13"/>
      <c r="J98" s="143"/>
      <c r="K98" s="143"/>
      <c r="L98" s="139"/>
      <c r="M98" s="3"/>
      <c r="N98" s="3"/>
      <c r="O98" s="3"/>
      <c r="P98" s="3"/>
      <c r="Q98" s="3"/>
    </row>
    <row r="99" spans="2:17" s="4" customFormat="1" ht="16.5" customHeight="1" x14ac:dyDescent="0.3">
      <c r="B99" s="3"/>
      <c r="C99" s="3"/>
      <c r="D99" s="3"/>
      <c r="E99" s="3"/>
      <c r="F99" s="3"/>
      <c r="G99" s="3"/>
      <c r="H99" s="3"/>
      <c r="I99" s="13"/>
      <c r="J99" s="143"/>
      <c r="K99" s="143"/>
      <c r="L99" s="139"/>
      <c r="M99" s="3"/>
      <c r="N99" s="3"/>
      <c r="O99" s="3"/>
      <c r="P99" s="3"/>
      <c r="Q99" s="3"/>
    </row>
    <row r="100" spans="2:17" s="4" customFormat="1" ht="16.5" customHeight="1" x14ac:dyDescent="0.3">
      <c r="B100" s="3"/>
      <c r="C100" s="3"/>
      <c r="D100" s="3"/>
      <c r="E100" s="3"/>
      <c r="F100" s="3"/>
      <c r="G100" s="3"/>
      <c r="H100" s="3"/>
      <c r="I100" s="13"/>
      <c r="J100" s="143"/>
      <c r="K100" s="143"/>
      <c r="L100" s="139"/>
      <c r="M100" s="3"/>
      <c r="N100" s="3"/>
      <c r="O100" s="3"/>
      <c r="P100" s="3"/>
      <c r="Q100" s="3"/>
    </row>
    <row r="101" spans="2:17" s="4" customFormat="1" ht="16.5" customHeight="1" x14ac:dyDescent="0.3">
      <c r="B101" s="3"/>
      <c r="C101" s="3"/>
      <c r="D101" s="3"/>
      <c r="E101" s="3"/>
      <c r="F101" s="3"/>
      <c r="G101" s="3"/>
      <c r="H101" s="3"/>
      <c r="I101" s="13"/>
      <c r="J101" s="143"/>
      <c r="K101" s="143"/>
      <c r="L101" s="139"/>
      <c r="M101" s="3"/>
      <c r="N101" s="3"/>
      <c r="O101" s="3"/>
      <c r="P101" s="3"/>
      <c r="Q101" s="3"/>
    </row>
    <row r="102" spans="2:17" s="4" customFormat="1" ht="16.5" customHeight="1" x14ac:dyDescent="0.3">
      <c r="B102" s="3"/>
      <c r="C102" s="3"/>
      <c r="D102" s="3"/>
      <c r="E102" s="3"/>
      <c r="F102" s="3"/>
      <c r="G102" s="3"/>
      <c r="H102" s="3"/>
      <c r="I102" s="13"/>
      <c r="J102" s="143"/>
      <c r="K102" s="143"/>
      <c r="L102" s="139"/>
      <c r="M102" s="3"/>
      <c r="N102" s="3"/>
      <c r="O102" s="3"/>
      <c r="P102" s="3"/>
      <c r="Q102" s="3"/>
    </row>
    <row r="103" spans="2:17" s="4" customFormat="1" ht="16.5" customHeight="1" x14ac:dyDescent="0.3">
      <c r="B103" s="3"/>
      <c r="C103" s="3"/>
      <c r="D103" s="3"/>
      <c r="E103" s="3"/>
      <c r="F103" s="3"/>
      <c r="G103" s="3"/>
      <c r="H103" s="3"/>
      <c r="I103" s="13"/>
      <c r="J103" s="143"/>
      <c r="K103" s="143"/>
      <c r="L103" s="139"/>
      <c r="M103" s="3"/>
      <c r="N103" s="3"/>
      <c r="O103" s="3"/>
      <c r="P103" s="3"/>
      <c r="Q103" s="3"/>
    </row>
    <row r="104" spans="2:17" s="4" customFormat="1" ht="16.5" customHeight="1" x14ac:dyDescent="0.3">
      <c r="B104" s="3"/>
      <c r="C104" s="3"/>
      <c r="D104" s="3"/>
      <c r="E104" s="3"/>
      <c r="F104" s="3"/>
      <c r="G104" s="3"/>
      <c r="H104" s="3"/>
      <c r="I104" s="13"/>
      <c r="J104" s="143"/>
      <c r="K104" s="143"/>
      <c r="L104" s="139"/>
      <c r="M104" s="3"/>
      <c r="N104" s="3"/>
      <c r="O104" s="3"/>
      <c r="P104" s="3"/>
      <c r="Q104" s="3"/>
    </row>
    <row r="105" spans="2:17" s="4" customFormat="1" ht="16.5" customHeight="1" x14ac:dyDescent="0.3">
      <c r="B105" s="3"/>
      <c r="C105" s="3"/>
      <c r="D105" s="3"/>
      <c r="E105" s="3"/>
      <c r="F105" s="3"/>
      <c r="G105" s="3"/>
      <c r="H105" s="3"/>
      <c r="I105" s="13"/>
      <c r="J105" s="143"/>
      <c r="K105" s="143"/>
      <c r="L105" s="139"/>
      <c r="M105" s="3"/>
      <c r="N105" s="3"/>
      <c r="O105" s="3"/>
      <c r="P105" s="3"/>
      <c r="Q105" s="3"/>
    </row>
    <row r="106" spans="2:17" s="4" customFormat="1" ht="16.5" customHeight="1" x14ac:dyDescent="0.3">
      <c r="B106" s="3"/>
      <c r="C106" s="3"/>
      <c r="D106" s="3"/>
      <c r="E106" s="3"/>
      <c r="F106" s="3"/>
      <c r="G106" s="3"/>
      <c r="H106" s="3"/>
      <c r="I106" s="13"/>
      <c r="J106" s="143"/>
      <c r="K106" s="143"/>
      <c r="L106" s="139"/>
      <c r="M106" s="3"/>
      <c r="N106" s="3"/>
      <c r="O106" s="3"/>
      <c r="P106" s="3"/>
      <c r="Q106" s="3"/>
    </row>
    <row r="107" spans="2:17" s="4" customFormat="1" ht="16.5" customHeight="1" x14ac:dyDescent="0.3">
      <c r="B107" s="3"/>
      <c r="C107" s="3"/>
      <c r="D107" s="3"/>
      <c r="E107" s="3"/>
      <c r="F107" s="3"/>
      <c r="G107" s="3"/>
      <c r="H107" s="3"/>
      <c r="I107" s="13"/>
      <c r="J107" s="143"/>
      <c r="K107" s="143"/>
      <c r="L107" s="139"/>
      <c r="M107" s="3"/>
      <c r="N107" s="3"/>
      <c r="O107" s="3"/>
      <c r="P107" s="3"/>
      <c r="Q107" s="3"/>
    </row>
    <row r="108" spans="2:17" s="4" customFormat="1" ht="16.5" customHeight="1" x14ac:dyDescent="0.3">
      <c r="B108" s="3"/>
      <c r="C108" s="3"/>
      <c r="D108" s="3"/>
      <c r="E108" s="3"/>
      <c r="F108" s="3"/>
      <c r="G108" s="3"/>
      <c r="H108" s="3"/>
      <c r="I108" s="13"/>
      <c r="J108" s="143"/>
      <c r="K108" s="143"/>
      <c r="L108" s="139"/>
      <c r="M108" s="3"/>
      <c r="N108" s="3"/>
      <c r="O108" s="3"/>
      <c r="P108" s="3"/>
      <c r="Q108" s="3"/>
    </row>
    <row r="109" spans="2:17" s="4" customFormat="1" ht="16.5" customHeight="1" x14ac:dyDescent="0.3">
      <c r="B109" s="3"/>
      <c r="C109" s="3"/>
      <c r="D109" s="3"/>
      <c r="E109" s="3"/>
      <c r="F109" s="3"/>
      <c r="G109" s="3"/>
      <c r="H109" s="3"/>
      <c r="I109" s="13"/>
      <c r="J109" s="143"/>
      <c r="K109" s="143"/>
      <c r="L109" s="139"/>
      <c r="M109" s="3"/>
      <c r="N109" s="3"/>
      <c r="O109" s="3"/>
      <c r="P109" s="3"/>
      <c r="Q109" s="3"/>
    </row>
    <row r="110" spans="2:17" s="4" customFormat="1" ht="16.5" customHeight="1" x14ac:dyDescent="0.3">
      <c r="B110" s="3"/>
      <c r="C110" s="3"/>
      <c r="D110" s="3"/>
      <c r="E110" s="3"/>
      <c r="F110" s="3"/>
      <c r="G110" s="3"/>
      <c r="H110" s="3"/>
      <c r="I110" s="13"/>
      <c r="J110" s="143"/>
      <c r="K110" s="143"/>
      <c r="L110" s="139"/>
      <c r="M110" s="3"/>
      <c r="N110" s="3"/>
      <c r="O110" s="3"/>
      <c r="P110" s="3"/>
      <c r="Q110" s="3"/>
    </row>
    <row r="111" spans="2:17" s="4" customFormat="1" ht="16.5" customHeight="1" x14ac:dyDescent="0.3">
      <c r="B111" s="3"/>
      <c r="C111" s="3"/>
      <c r="D111" s="3"/>
      <c r="E111" s="3"/>
      <c r="F111" s="3"/>
      <c r="G111" s="3"/>
      <c r="H111" s="3"/>
      <c r="I111" s="13"/>
      <c r="J111" s="143"/>
      <c r="K111" s="143"/>
      <c r="L111" s="139"/>
      <c r="M111" s="3"/>
      <c r="N111" s="3"/>
      <c r="O111" s="3"/>
      <c r="P111" s="3"/>
      <c r="Q111" s="3"/>
    </row>
    <row r="112" spans="2:17" s="4" customFormat="1" ht="16.5" customHeight="1" x14ac:dyDescent="0.3">
      <c r="B112" s="3"/>
      <c r="C112" s="3"/>
      <c r="D112" s="3"/>
      <c r="E112" s="3"/>
      <c r="F112" s="3"/>
      <c r="G112" s="3"/>
      <c r="H112" s="3"/>
      <c r="I112" s="13"/>
      <c r="J112" s="143"/>
      <c r="K112" s="143"/>
      <c r="L112" s="139"/>
      <c r="M112" s="3"/>
      <c r="N112" s="3"/>
      <c r="O112" s="3"/>
      <c r="P112" s="3"/>
      <c r="Q112" s="3"/>
    </row>
    <row r="113" spans="2:17" s="4" customFormat="1" ht="16.5" customHeight="1" x14ac:dyDescent="0.3">
      <c r="B113" s="3"/>
      <c r="C113" s="3"/>
      <c r="D113" s="3"/>
      <c r="E113" s="3"/>
      <c r="F113" s="3"/>
      <c r="G113" s="3"/>
      <c r="H113" s="3"/>
      <c r="I113" s="13"/>
      <c r="J113" s="143"/>
      <c r="K113" s="143"/>
      <c r="L113" s="139"/>
      <c r="M113" s="3"/>
      <c r="N113" s="3"/>
      <c r="O113" s="3"/>
      <c r="P113" s="3"/>
      <c r="Q113" s="3"/>
    </row>
    <row r="114" spans="2:17" s="4" customFormat="1" ht="16.5" customHeight="1" x14ac:dyDescent="0.3">
      <c r="B114" s="3"/>
      <c r="C114" s="3"/>
      <c r="D114" s="3"/>
      <c r="E114" s="3"/>
      <c r="F114" s="3"/>
      <c r="G114" s="3"/>
      <c r="H114" s="3"/>
      <c r="I114" s="13"/>
      <c r="J114" s="143"/>
      <c r="K114" s="143"/>
      <c r="L114" s="139"/>
      <c r="M114" s="3"/>
      <c r="N114" s="3"/>
      <c r="O114" s="3"/>
      <c r="P114" s="3"/>
      <c r="Q114" s="3"/>
    </row>
    <row r="115" spans="2:17" s="4" customFormat="1" ht="16.5" customHeight="1" x14ac:dyDescent="0.3">
      <c r="B115" s="3"/>
      <c r="C115" s="3"/>
      <c r="D115" s="3"/>
      <c r="E115" s="3"/>
      <c r="F115" s="3"/>
      <c r="G115" s="3"/>
      <c r="H115" s="3"/>
      <c r="I115" s="13"/>
      <c r="J115" s="143"/>
      <c r="K115" s="143"/>
      <c r="L115" s="139"/>
      <c r="M115" s="3"/>
      <c r="N115" s="3"/>
      <c r="O115" s="3"/>
      <c r="P115" s="3"/>
      <c r="Q115" s="3"/>
    </row>
    <row r="116" spans="2:17" s="4" customFormat="1" ht="16.5" customHeight="1" x14ac:dyDescent="0.3">
      <c r="B116" s="3"/>
      <c r="C116" s="3"/>
      <c r="D116" s="3"/>
      <c r="E116" s="3"/>
      <c r="F116" s="3"/>
      <c r="G116" s="3"/>
      <c r="H116" s="3"/>
      <c r="I116" s="13"/>
      <c r="J116" s="143"/>
      <c r="K116" s="143"/>
      <c r="L116" s="139"/>
      <c r="M116" s="3"/>
      <c r="N116" s="3"/>
      <c r="O116" s="3"/>
      <c r="P116" s="3"/>
      <c r="Q116" s="3"/>
    </row>
    <row r="117" spans="2:17" s="4" customFormat="1" ht="16.5" customHeight="1" x14ac:dyDescent="0.3">
      <c r="B117" s="3"/>
      <c r="C117" s="3"/>
      <c r="D117" s="3"/>
      <c r="E117" s="3"/>
      <c r="F117" s="3"/>
      <c r="G117" s="3"/>
      <c r="H117" s="3"/>
      <c r="I117" s="13"/>
      <c r="J117" s="143"/>
      <c r="K117" s="143"/>
      <c r="L117" s="139"/>
      <c r="M117" s="3"/>
      <c r="N117" s="3"/>
      <c r="O117" s="3"/>
      <c r="P117" s="3"/>
      <c r="Q117" s="3"/>
    </row>
    <row r="118" spans="2:17" s="4" customFormat="1" ht="16.5" customHeight="1" x14ac:dyDescent="0.3">
      <c r="B118" s="3"/>
      <c r="C118" s="3"/>
      <c r="D118" s="3"/>
      <c r="E118" s="3"/>
      <c r="F118" s="3"/>
      <c r="G118" s="3"/>
      <c r="H118" s="3"/>
      <c r="I118" s="13"/>
      <c r="J118" s="143"/>
      <c r="K118" s="143"/>
      <c r="L118" s="139"/>
      <c r="M118" s="3"/>
      <c r="N118" s="3"/>
      <c r="O118" s="3"/>
      <c r="P118" s="3"/>
      <c r="Q118" s="3"/>
    </row>
    <row r="119" spans="2:17" s="4" customFormat="1" ht="16.5" customHeight="1" x14ac:dyDescent="0.3">
      <c r="B119" s="3"/>
      <c r="C119" s="3"/>
      <c r="D119" s="3"/>
      <c r="E119" s="3"/>
      <c r="F119" s="3"/>
      <c r="G119" s="3"/>
      <c r="H119" s="3"/>
      <c r="I119" s="13"/>
      <c r="J119" s="143"/>
      <c r="K119" s="143"/>
      <c r="L119" s="139"/>
      <c r="M119" s="3"/>
      <c r="N119" s="3"/>
      <c r="O119" s="3"/>
      <c r="P119" s="3"/>
      <c r="Q119" s="3"/>
    </row>
    <row r="120" spans="2:17" s="4" customFormat="1" ht="16.5" customHeight="1" x14ac:dyDescent="0.3">
      <c r="B120" s="3"/>
      <c r="C120" s="3"/>
      <c r="D120" s="3"/>
      <c r="E120" s="3"/>
      <c r="F120" s="3"/>
      <c r="G120" s="3"/>
      <c r="H120" s="3"/>
      <c r="I120" s="13"/>
      <c r="J120" s="143"/>
      <c r="K120" s="143"/>
      <c r="L120" s="139"/>
      <c r="M120" s="3"/>
      <c r="N120" s="3"/>
      <c r="O120" s="3"/>
      <c r="P120" s="3"/>
      <c r="Q120" s="3"/>
    </row>
    <row r="121" spans="2:17" s="4" customFormat="1" ht="16.5" customHeight="1" x14ac:dyDescent="0.3">
      <c r="B121" s="3"/>
      <c r="C121" s="3"/>
      <c r="D121" s="3"/>
      <c r="E121" s="3"/>
      <c r="F121" s="3"/>
      <c r="G121" s="3"/>
      <c r="H121" s="3"/>
      <c r="I121" s="13"/>
      <c r="J121" s="143"/>
      <c r="K121" s="143"/>
      <c r="L121" s="139"/>
      <c r="M121" s="3"/>
      <c r="N121" s="3"/>
      <c r="O121" s="3"/>
      <c r="P121" s="3"/>
      <c r="Q121" s="3"/>
    </row>
    <row r="122" spans="2:17" s="4" customFormat="1" ht="16.5" customHeight="1" x14ac:dyDescent="0.3">
      <c r="B122" s="3"/>
      <c r="C122" s="3"/>
      <c r="D122" s="3"/>
      <c r="E122" s="3"/>
      <c r="F122" s="3"/>
      <c r="G122" s="3"/>
      <c r="H122" s="3"/>
      <c r="I122" s="13"/>
      <c r="J122" s="143"/>
      <c r="K122" s="143"/>
      <c r="L122" s="139"/>
      <c r="M122" s="3"/>
      <c r="N122" s="3"/>
      <c r="O122" s="3"/>
      <c r="P122" s="3"/>
      <c r="Q122" s="3"/>
    </row>
    <row r="123" spans="2:17" s="4" customFormat="1" ht="16.5" customHeight="1" x14ac:dyDescent="0.3">
      <c r="B123" s="3"/>
      <c r="C123" s="3"/>
      <c r="D123" s="3"/>
      <c r="E123" s="3"/>
      <c r="F123" s="3"/>
      <c r="G123" s="3"/>
      <c r="H123" s="3"/>
      <c r="I123" s="13"/>
      <c r="J123" s="143"/>
      <c r="K123" s="143"/>
      <c r="L123" s="139"/>
      <c r="M123" s="3"/>
      <c r="N123" s="3"/>
      <c r="O123" s="3"/>
      <c r="P123" s="3"/>
      <c r="Q123" s="3"/>
    </row>
    <row r="124" spans="2:17" s="4" customFormat="1" ht="16.5" customHeight="1" x14ac:dyDescent="0.3">
      <c r="B124" s="3"/>
      <c r="C124" s="3"/>
      <c r="D124" s="3"/>
      <c r="E124" s="3"/>
      <c r="F124" s="3"/>
      <c r="G124" s="3"/>
      <c r="H124" s="3"/>
      <c r="I124" s="13"/>
      <c r="J124" s="143"/>
      <c r="K124" s="143"/>
      <c r="L124" s="139"/>
      <c r="M124" s="3"/>
      <c r="N124" s="3"/>
      <c r="O124" s="3"/>
      <c r="P124" s="3"/>
      <c r="Q124" s="3"/>
    </row>
    <row r="125" spans="2:17" s="4" customFormat="1" ht="16.5" customHeight="1" x14ac:dyDescent="0.3">
      <c r="B125" s="3"/>
      <c r="C125" s="3"/>
      <c r="D125" s="3"/>
      <c r="E125" s="3"/>
      <c r="F125" s="3"/>
      <c r="G125" s="3"/>
      <c r="H125" s="3"/>
      <c r="I125" s="13"/>
      <c r="J125" s="143"/>
      <c r="K125" s="143"/>
      <c r="L125" s="139"/>
      <c r="M125" s="3"/>
      <c r="N125" s="3"/>
      <c r="O125" s="3"/>
      <c r="P125" s="3"/>
      <c r="Q125" s="3"/>
    </row>
    <row r="126" spans="2:17" s="4" customFormat="1" ht="16.5" customHeight="1" x14ac:dyDescent="0.3">
      <c r="B126" s="3"/>
      <c r="C126" s="3"/>
      <c r="D126" s="3"/>
      <c r="E126" s="3"/>
      <c r="F126" s="3"/>
      <c r="G126" s="3"/>
      <c r="H126" s="3"/>
      <c r="I126" s="13"/>
      <c r="J126" s="143"/>
      <c r="K126" s="143"/>
      <c r="L126" s="139"/>
      <c r="M126" s="3"/>
      <c r="N126" s="3"/>
      <c r="O126" s="3"/>
      <c r="P126" s="3"/>
      <c r="Q126" s="3"/>
    </row>
    <row r="127" spans="2:17" s="4" customFormat="1" ht="16.5" customHeight="1" x14ac:dyDescent="0.3">
      <c r="B127" s="3"/>
      <c r="C127" s="3"/>
      <c r="D127" s="3"/>
      <c r="E127" s="3"/>
      <c r="F127" s="3"/>
      <c r="G127" s="3"/>
      <c r="H127" s="3"/>
      <c r="I127" s="13"/>
      <c r="J127" s="143"/>
      <c r="K127" s="143"/>
      <c r="L127" s="139"/>
      <c r="M127" s="3"/>
      <c r="N127" s="3"/>
      <c r="O127" s="3"/>
      <c r="P127" s="3"/>
      <c r="Q127" s="3"/>
    </row>
    <row r="128" spans="2:17" s="4" customFormat="1" ht="16.5" customHeight="1" x14ac:dyDescent="0.3">
      <c r="B128" s="3"/>
      <c r="C128" s="3"/>
      <c r="D128" s="3"/>
      <c r="E128" s="3"/>
      <c r="F128" s="3"/>
      <c r="G128" s="3"/>
      <c r="H128" s="3"/>
      <c r="I128" s="13"/>
      <c r="J128" s="143"/>
      <c r="K128" s="143"/>
      <c r="L128" s="139"/>
      <c r="M128" s="3"/>
      <c r="N128" s="3"/>
      <c r="O128" s="3"/>
      <c r="P128" s="3"/>
      <c r="Q128" s="3"/>
    </row>
    <row r="129" spans="2:17" s="4" customFormat="1" ht="16.5" customHeight="1" x14ac:dyDescent="0.3">
      <c r="B129" s="3"/>
      <c r="C129" s="3"/>
      <c r="D129" s="3"/>
      <c r="E129" s="3"/>
      <c r="F129" s="3"/>
      <c r="G129" s="3"/>
      <c r="H129" s="3"/>
      <c r="I129" s="13"/>
      <c r="J129" s="143"/>
      <c r="K129" s="143"/>
      <c r="L129" s="139"/>
      <c r="M129" s="3"/>
      <c r="N129" s="3"/>
      <c r="O129" s="3"/>
      <c r="P129" s="3"/>
      <c r="Q129" s="3"/>
    </row>
    <row r="130" spans="2:17" s="4" customFormat="1" ht="16.5" customHeight="1" x14ac:dyDescent="0.3">
      <c r="B130" s="3"/>
      <c r="C130" s="3"/>
      <c r="D130" s="3"/>
      <c r="E130" s="3"/>
      <c r="F130" s="3"/>
      <c r="G130" s="3"/>
      <c r="H130" s="3"/>
      <c r="I130" s="13"/>
      <c r="J130" s="143"/>
      <c r="K130" s="143"/>
      <c r="L130" s="139"/>
      <c r="M130" s="3"/>
      <c r="N130" s="3"/>
      <c r="O130" s="3"/>
      <c r="P130" s="3"/>
      <c r="Q130" s="3"/>
    </row>
    <row r="131" spans="2:17" s="4" customFormat="1" ht="16.5" customHeight="1" x14ac:dyDescent="0.3">
      <c r="B131" s="3"/>
      <c r="C131" s="3"/>
      <c r="D131" s="3"/>
      <c r="E131" s="3"/>
      <c r="F131" s="3"/>
      <c r="G131" s="3"/>
      <c r="H131" s="3"/>
      <c r="I131" s="13"/>
      <c r="J131" s="143"/>
      <c r="K131" s="143"/>
      <c r="L131" s="139"/>
      <c r="M131" s="3"/>
      <c r="N131" s="3"/>
      <c r="O131" s="3"/>
      <c r="P131" s="3"/>
      <c r="Q131" s="3"/>
    </row>
    <row r="132" spans="2:17" s="4" customFormat="1" ht="16.5" customHeight="1" x14ac:dyDescent="0.3">
      <c r="B132" s="3"/>
      <c r="C132" s="3"/>
      <c r="D132" s="3"/>
      <c r="E132" s="3"/>
      <c r="F132" s="3"/>
      <c r="G132" s="3"/>
      <c r="H132" s="3"/>
      <c r="I132" s="13"/>
      <c r="J132" s="143"/>
      <c r="K132" s="143"/>
      <c r="L132" s="139"/>
      <c r="M132" s="3"/>
      <c r="N132" s="3"/>
      <c r="O132" s="3"/>
      <c r="P132" s="3"/>
      <c r="Q132" s="3"/>
    </row>
    <row r="133" spans="2:17" s="4" customFormat="1" ht="16.5" customHeight="1" x14ac:dyDescent="0.3">
      <c r="B133" s="3"/>
      <c r="C133" s="3"/>
      <c r="D133" s="3"/>
      <c r="E133" s="3"/>
      <c r="F133" s="3"/>
      <c r="G133" s="3"/>
      <c r="H133" s="3"/>
      <c r="I133" s="13"/>
      <c r="J133" s="143"/>
      <c r="K133" s="143"/>
      <c r="L133" s="139"/>
      <c r="M133" s="3"/>
      <c r="N133" s="3"/>
      <c r="O133" s="3"/>
      <c r="P133" s="3"/>
      <c r="Q133" s="3"/>
    </row>
    <row r="134" spans="2:17" s="4" customFormat="1" ht="16.5" customHeight="1" x14ac:dyDescent="0.3">
      <c r="B134" s="3"/>
      <c r="C134" s="3"/>
      <c r="D134" s="3"/>
      <c r="E134" s="3"/>
      <c r="F134" s="3"/>
      <c r="G134" s="3"/>
      <c r="H134" s="3"/>
      <c r="I134" s="13"/>
      <c r="J134" s="143"/>
      <c r="K134" s="143"/>
      <c r="L134" s="139"/>
      <c r="M134" s="3"/>
      <c r="N134" s="3"/>
      <c r="O134" s="3"/>
      <c r="P134" s="3"/>
      <c r="Q134" s="3"/>
    </row>
    <row r="135" spans="2:17" s="4" customFormat="1" ht="16.5" customHeight="1" x14ac:dyDescent="0.3">
      <c r="B135" s="3"/>
      <c r="C135" s="3"/>
      <c r="D135" s="3"/>
      <c r="E135" s="3"/>
      <c r="F135" s="3"/>
      <c r="G135" s="3"/>
      <c r="H135" s="3"/>
      <c r="I135" s="13"/>
      <c r="J135" s="143"/>
      <c r="K135" s="143"/>
      <c r="L135" s="139"/>
      <c r="M135" s="3"/>
      <c r="N135" s="3"/>
      <c r="O135" s="3"/>
      <c r="P135" s="3"/>
      <c r="Q135" s="3"/>
    </row>
    <row r="136" spans="2:17" s="4" customFormat="1" ht="16.5" customHeight="1" x14ac:dyDescent="0.3">
      <c r="B136" s="3"/>
      <c r="C136" s="3"/>
      <c r="D136" s="3"/>
      <c r="E136" s="3"/>
      <c r="F136" s="3"/>
      <c r="G136" s="3"/>
      <c r="H136" s="3"/>
      <c r="I136" s="13"/>
      <c r="J136" s="143"/>
      <c r="K136" s="143"/>
      <c r="L136" s="139"/>
      <c r="M136" s="3"/>
      <c r="N136" s="3"/>
      <c r="O136" s="3"/>
      <c r="P136" s="3"/>
      <c r="Q136" s="3"/>
    </row>
    <row r="137" spans="2:17" s="4" customFormat="1" ht="16.5" customHeight="1" x14ac:dyDescent="0.3">
      <c r="B137" s="3"/>
      <c r="C137" s="3"/>
      <c r="D137" s="3"/>
      <c r="E137" s="3"/>
      <c r="F137" s="3"/>
      <c r="G137" s="3"/>
      <c r="H137" s="3"/>
      <c r="I137" s="13"/>
      <c r="J137" s="143"/>
      <c r="K137" s="143"/>
      <c r="L137" s="139"/>
      <c r="M137" s="3"/>
      <c r="N137" s="3"/>
      <c r="O137" s="3"/>
      <c r="P137" s="3"/>
      <c r="Q137" s="3"/>
    </row>
    <row r="138" spans="2:17" s="4" customFormat="1" ht="16.5" customHeight="1" x14ac:dyDescent="0.3">
      <c r="B138" s="3"/>
      <c r="C138" s="3"/>
      <c r="D138" s="3"/>
      <c r="E138" s="3"/>
      <c r="F138" s="3"/>
      <c r="G138" s="3"/>
      <c r="H138" s="3"/>
      <c r="I138" s="13"/>
      <c r="J138" s="143"/>
      <c r="K138" s="143"/>
      <c r="L138" s="139"/>
      <c r="M138" s="3"/>
      <c r="N138" s="3"/>
      <c r="O138" s="3"/>
      <c r="P138" s="3"/>
      <c r="Q138" s="3"/>
    </row>
    <row r="139" spans="2:17" s="4" customFormat="1" ht="16.5" customHeight="1" x14ac:dyDescent="0.3">
      <c r="B139" s="3"/>
      <c r="C139" s="3"/>
      <c r="D139" s="3"/>
      <c r="E139" s="3"/>
      <c r="F139" s="3"/>
      <c r="G139" s="3"/>
      <c r="H139" s="3"/>
      <c r="I139" s="13"/>
      <c r="J139" s="143"/>
      <c r="K139" s="143"/>
      <c r="L139" s="139"/>
      <c r="M139" s="3"/>
      <c r="N139" s="3"/>
      <c r="O139" s="3"/>
      <c r="P139" s="3"/>
      <c r="Q139" s="3"/>
    </row>
    <row r="140" spans="2:17" s="4" customFormat="1" ht="16.5" customHeight="1" x14ac:dyDescent="0.3">
      <c r="B140" s="3"/>
      <c r="C140" s="3"/>
      <c r="D140" s="3"/>
      <c r="E140" s="3"/>
      <c r="F140" s="3"/>
      <c r="G140" s="3"/>
      <c r="H140" s="3"/>
      <c r="I140" s="13"/>
      <c r="J140" s="143"/>
      <c r="K140" s="143"/>
      <c r="L140" s="139"/>
      <c r="M140" s="3"/>
      <c r="N140" s="3"/>
      <c r="O140" s="3"/>
      <c r="P140" s="3"/>
      <c r="Q140" s="3"/>
    </row>
    <row r="141" spans="2:17" s="4" customFormat="1" ht="16.5" customHeight="1" x14ac:dyDescent="0.3">
      <c r="B141" s="3"/>
      <c r="C141" s="3"/>
      <c r="D141" s="3"/>
      <c r="E141" s="3"/>
      <c r="F141" s="3"/>
      <c r="G141" s="3"/>
      <c r="H141" s="3"/>
      <c r="I141" s="13"/>
      <c r="J141" s="143"/>
      <c r="K141" s="143"/>
      <c r="L141" s="139"/>
      <c r="M141" s="3"/>
      <c r="N141" s="3"/>
      <c r="O141" s="3"/>
      <c r="P141" s="3"/>
      <c r="Q141" s="3"/>
    </row>
    <row r="142" spans="2:17" s="4" customFormat="1" ht="16.5" customHeight="1" x14ac:dyDescent="0.3">
      <c r="B142" s="3"/>
      <c r="C142" s="3"/>
      <c r="D142" s="3"/>
      <c r="E142" s="3"/>
      <c r="F142" s="3"/>
      <c r="G142" s="3"/>
      <c r="H142" s="3"/>
      <c r="I142" s="13"/>
      <c r="J142" s="143"/>
      <c r="K142" s="143"/>
      <c r="L142" s="139"/>
      <c r="M142" s="3"/>
      <c r="N142" s="3"/>
      <c r="O142" s="3"/>
      <c r="P142" s="3"/>
      <c r="Q142" s="3"/>
    </row>
    <row r="143" spans="2:17" s="4" customFormat="1" ht="16.5" customHeight="1" x14ac:dyDescent="0.3">
      <c r="B143" s="3"/>
      <c r="C143" s="3"/>
      <c r="D143" s="3"/>
      <c r="E143" s="3"/>
      <c r="F143" s="3"/>
      <c r="G143" s="3"/>
      <c r="H143" s="3"/>
      <c r="I143" s="13"/>
      <c r="J143" s="143"/>
      <c r="K143" s="143"/>
      <c r="L143" s="139"/>
      <c r="M143" s="3"/>
      <c r="N143" s="3"/>
      <c r="O143" s="3"/>
      <c r="P143" s="3"/>
      <c r="Q143" s="3"/>
    </row>
    <row r="144" spans="2:17" s="4" customFormat="1" ht="16.5" customHeight="1" x14ac:dyDescent="0.3">
      <c r="B144" s="3"/>
      <c r="C144" s="3"/>
      <c r="D144" s="3"/>
      <c r="E144" s="3"/>
      <c r="F144" s="3"/>
      <c r="G144" s="3"/>
      <c r="H144" s="3"/>
      <c r="I144" s="13"/>
      <c r="J144" s="143"/>
      <c r="K144" s="143"/>
      <c r="L144" s="139"/>
      <c r="M144" s="3"/>
      <c r="N144" s="3"/>
      <c r="O144" s="3"/>
      <c r="P144" s="3"/>
      <c r="Q144" s="3"/>
    </row>
    <row r="145" spans="2:17" s="4" customFormat="1" ht="16.5" customHeight="1" x14ac:dyDescent="0.3">
      <c r="B145" s="3"/>
      <c r="C145" s="3"/>
      <c r="D145" s="3"/>
      <c r="E145" s="3"/>
      <c r="F145" s="3"/>
      <c r="G145" s="3"/>
      <c r="H145" s="3"/>
      <c r="I145" s="13"/>
      <c r="J145" s="143"/>
      <c r="K145" s="143"/>
      <c r="L145" s="139"/>
      <c r="M145" s="3"/>
      <c r="N145" s="3"/>
      <c r="O145" s="3"/>
      <c r="P145" s="3"/>
      <c r="Q145" s="3"/>
    </row>
    <row r="146" spans="2:17" s="4" customFormat="1" ht="16.5" customHeight="1" x14ac:dyDescent="0.3">
      <c r="B146" s="3"/>
      <c r="C146" s="3"/>
      <c r="D146" s="3"/>
      <c r="E146" s="3"/>
      <c r="F146" s="3"/>
      <c r="G146" s="3"/>
      <c r="H146" s="3"/>
      <c r="I146" s="13"/>
      <c r="J146" s="143"/>
      <c r="K146" s="143"/>
      <c r="L146" s="139"/>
      <c r="M146" s="3"/>
      <c r="N146" s="3"/>
      <c r="O146" s="3"/>
      <c r="P146" s="3"/>
      <c r="Q146" s="3"/>
    </row>
    <row r="147" spans="2:17" s="4" customFormat="1" ht="16.5" customHeight="1" x14ac:dyDescent="0.3">
      <c r="B147" s="3"/>
      <c r="C147" s="3"/>
      <c r="D147" s="3"/>
      <c r="E147" s="3"/>
      <c r="F147" s="3"/>
      <c r="G147" s="3"/>
      <c r="H147" s="3"/>
      <c r="I147" s="13"/>
      <c r="J147" s="143"/>
      <c r="K147" s="143"/>
      <c r="L147" s="139"/>
      <c r="M147" s="3"/>
      <c r="N147" s="3"/>
      <c r="O147" s="3"/>
      <c r="P147" s="3"/>
      <c r="Q147" s="3"/>
    </row>
    <row r="148" spans="2:17" s="4" customFormat="1" ht="16.5" customHeight="1" x14ac:dyDescent="0.3">
      <c r="B148" s="3"/>
      <c r="C148" s="3"/>
      <c r="D148" s="3"/>
      <c r="E148" s="3"/>
      <c r="F148" s="3"/>
      <c r="G148" s="3"/>
      <c r="H148" s="3"/>
      <c r="I148" s="13"/>
      <c r="J148" s="143"/>
      <c r="K148" s="143"/>
      <c r="L148" s="139"/>
      <c r="M148" s="3"/>
      <c r="N148" s="3"/>
      <c r="O148" s="3"/>
      <c r="P148" s="3"/>
      <c r="Q148" s="3"/>
    </row>
    <row r="149" spans="2:17" s="4" customFormat="1" ht="16.5" customHeight="1" x14ac:dyDescent="0.3">
      <c r="B149" s="3"/>
      <c r="C149" s="3"/>
      <c r="D149" s="3"/>
      <c r="E149" s="3"/>
      <c r="F149" s="3"/>
      <c r="G149" s="3"/>
      <c r="H149" s="3"/>
      <c r="I149" s="13"/>
      <c r="J149" s="143"/>
      <c r="K149" s="143"/>
      <c r="L149" s="139"/>
      <c r="M149" s="3"/>
      <c r="N149" s="3"/>
      <c r="O149" s="3"/>
      <c r="P149" s="3"/>
      <c r="Q149" s="3"/>
    </row>
    <row r="150" spans="2:17" s="4" customFormat="1" ht="16.5" customHeight="1" x14ac:dyDescent="0.3">
      <c r="B150" s="3"/>
      <c r="C150" s="3"/>
      <c r="D150" s="3"/>
      <c r="E150" s="3"/>
      <c r="F150" s="3"/>
      <c r="G150" s="3"/>
      <c r="H150" s="3"/>
      <c r="I150" s="13"/>
      <c r="J150" s="143"/>
      <c r="K150" s="143"/>
      <c r="L150" s="139"/>
      <c r="M150" s="3"/>
      <c r="N150" s="3"/>
      <c r="O150" s="3"/>
      <c r="P150" s="3"/>
      <c r="Q150" s="3"/>
    </row>
    <row r="151" spans="2:17" s="4" customFormat="1" ht="16.5" customHeight="1" x14ac:dyDescent="0.3">
      <c r="B151" s="3"/>
      <c r="C151" s="3"/>
      <c r="D151" s="3"/>
      <c r="E151" s="3"/>
      <c r="F151" s="3"/>
      <c r="G151" s="3"/>
      <c r="H151" s="3"/>
      <c r="I151" s="13"/>
      <c r="J151" s="143"/>
      <c r="K151" s="143"/>
      <c r="L151" s="139"/>
      <c r="M151" s="3"/>
      <c r="N151" s="3"/>
      <c r="O151" s="3"/>
      <c r="P151" s="3"/>
      <c r="Q151" s="3"/>
    </row>
    <row r="152" spans="2:17" s="4" customFormat="1" ht="16.5" customHeight="1" x14ac:dyDescent="0.3">
      <c r="B152" s="3"/>
      <c r="C152" s="3"/>
      <c r="D152" s="3"/>
      <c r="E152" s="3"/>
      <c r="F152" s="3"/>
      <c r="G152" s="3"/>
      <c r="H152" s="3"/>
      <c r="I152" s="13"/>
      <c r="J152" s="143"/>
      <c r="K152" s="143"/>
      <c r="L152" s="139"/>
      <c r="M152" s="3"/>
      <c r="N152" s="3"/>
      <c r="O152" s="3"/>
      <c r="P152" s="3"/>
      <c r="Q152" s="3"/>
    </row>
    <row r="153" spans="2:17" s="4" customFormat="1" ht="16.5" customHeight="1" x14ac:dyDescent="0.3">
      <c r="B153" s="3"/>
      <c r="C153" s="3"/>
      <c r="D153" s="3"/>
      <c r="E153" s="3"/>
      <c r="F153" s="3"/>
      <c r="G153" s="3"/>
      <c r="H153" s="3"/>
      <c r="I153" s="13"/>
      <c r="J153" s="143"/>
      <c r="K153" s="143"/>
      <c r="L153" s="139"/>
      <c r="M153" s="3"/>
      <c r="N153" s="3"/>
      <c r="O153" s="3"/>
      <c r="P153" s="3"/>
      <c r="Q153" s="3"/>
    </row>
    <row r="154" spans="2:17" s="4" customFormat="1" ht="16.5" customHeight="1" x14ac:dyDescent="0.3">
      <c r="B154" s="3"/>
      <c r="C154" s="3"/>
      <c r="D154" s="3"/>
      <c r="E154" s="3"/>
      <c r="F154" s="3"/>
      <c r="G154" s="3"/>
      <c r="H154" s="3"/>
      <c r="I154" s="13"/>
      <c r="J154" s="143"/>
      <c r="K154" s="143"/>
      <c r="L154" s="139"/>
      <c r="M154" s="3"/>
      <c r="N154" s="3"/>
      <c r="O154" s="3"/>
      <c r="P154" s="3"/>
      <c r="Q154" s="3"/>
    </row>
    <row r="155" spans="2:17" s="4" customFormat="1" ht="16.5" customHeight="1" x14ac:dyDescent="0.3">
      <c r="B155" s="3"/>
      <c r="C155" s="3"/>
      <c r="D155" s="3"/>
      <c r="E155" s="3"/>
      <c r="F155" s="3"/>
      <c r="G155" s="3"/>
      <c r="H155" s="3"/>
      <c r="I155" s="13"/>
      <c r="J155" s="143"/>
      <c r="K155" s="143"/>
      <c r="L155" s="139"/>
      <c r="M155" s="3"/>
      <c r="N155" s="3"/>
      <c r="O155" s="3"/>
      <c r="P155" s="3"/>
      <c r="Q155" s="3"/>
    </row>
    <row r="156" spans="2:17" s="4" customFormat="1" ht="16.5" customHeight="1" x14ac:dyDescent="0.3">
      <c r="B156" s="3"/>
      <c r="C156" s="3"/>
      <c r="D156" s="3"/>
      <c r="E156" s="3"/>
      <c r="F156" s="3"/>
      <c r="G156" s="3"/>
      <c r="H156" s="3"/>
      <c r="I156" s="13"/>
      <c r="J156" s="143"/>
      <c r="K156" s="143"/>
      <c r="L156" s="139"/>
      <c r="M156" s="3"/>
      <c r="N156" s="3"/>
      <c r="O156" s="3"/>
      <c r="P156" s="3"/>
      <c r="Q156" s="3"/>
    </row>
    <row r="157" spans="2:17" s="4" customFormat="1" ht="16.5" customHeight="1" x14ac:dyDescent="0.3">
      <c r="B157" s="3"/>
      <c r="C157" s="3"/>
      <c r="D157" s="3"/>
      <c r="E157" s="3"/>
      <c r="F157" s="3"/>
      <c r="G157" s="3"/>
      <c r="H157" s="3"/>
      <c r="I157" s="13"/>
      <c r="J157" s="143"/>
      <c r="K157" s="143"/>
      <c r="L157" s="139"/>
      <c r="M157" s="3"/>
      <c r="N157" s="3"/>
      <c r="O157" s="3"/>
      <c r="P157" s="3"/>
      <c r="Q157" s="3"/>
    </row>
    <row r="158" spans="2:17" s="4" customFormat="1" ht="16.5" customHeight="1" x14ac:dyDescent="0.3">
      <c r="B158" s="3"/>
      <c r="C158" s="3"/>
      <c r="D158" s="3"/>
      <c r="E158" s="3"/>
      <c r="F158" s="3"/>
      <c r="G158" s="3"/>
      <c r="H158" s="3"/>
      <c r="I158" s="13"/>
      <c r="J158" s="143"/>
      <c r="K158" s="143"/>
      <c r="L158" s="139"/>
      <c r="M158" s="3"/>
      <c r="N158" s="3"/>
      <c r="O158" s="3"/>
      <c r="P158" s="3"/>
      <c r="Q158" s="3"/>
    </row>
    <row r="159" spans="2:17" s="4" customFormat="1" ht="16.5" customHeight="1" x14ac:dyDescent="0.3">
      <c r="B159" s="3"/>
      <c r="C159" s="3"/>
      <c r="D159" s="3"/>
      <c r="E159" s="3"/>
      <c r="F159" s="3"/>
      <c r="G159" s="3"/>
      <c r="H159" s="3"/>
      <c r="I159" s="13"/>
      <c r="J159" s="143"/>
      <c r="K159" s="143"/>
      <c r="L159" s="139"/>
      <c r="M159" s="3"/>
      <c r="N159" s="3"/>
      <c r="O159" s="3"/>
      <c r="P159" s="3"/>
      <c r="Q159" s="3"/>
    </row>
    <row r="160" spans="2:17" s="4" customFormat="1" ht="16.5" customHeight="1" x14ac:dyDescent="0.3">
      <c r="B160" s="3"/>
      <c r="C160" s="3"/>
      <c r="D160" s="3"/>
      <c r="E160" s="3"/>
      <c r="F160" s="3"/>
      <c r="G160" s="3"/>
      <c r="H160" s="3"/>
      <c r="I160" s="13"/>
      <c r="J160" s="143"/>
      <c r="K160" s="143"/>
      <c r="L160" s="139"/>
      <c r="M160" s="3"/>
      <c r="N160" s="3"/>
      <c r="O160" s="3"/>
      <c r="P160" s="3"/>
      <c r="Q160" s="3"/>
    </row>
    <row r="161" spans="2:17" s="4" customFormat="1" ht="16.5" customHeight="1" x14ac:dyDescent="0.3">
      <c r="B161" s="3"/>
      <c r="C161" s="3"/>
      <c r="D161" s="3"/>
      <c r="E161" s="3"/>
      <c r="F161" s="3"/>
      <c r="G161" s="3"/>
      <c r="H161" s="3"/>
      <c r="I161" s="13"/>
      <c r="J161" s="143"/>
      <c r="K161" s="143"/>
      <c r="L161" s="139"/>
      <c r="M161" s="3"/>
      <c r="N161" s="3"/>
      <c r="O161" s="3"/>
      <c r="P161" s="3"/>
      <c r="Q161" s="3"/>
    </row>
    <row r="162" spans="2:17" s="4" customFormat="1" ht="16.5" customHeight="1" x14ac:dyDescent="0.3">
      <c r="B162" s="3"/>
      <c r="C162" s="3"/>
      <c r="D162" s="3"/>
      <c r="E162" s="3"/>
      <c r="F162" s="3"/>
      <c r="G162" s="3"/>
      <c r="H162" s="3"/>
      <c r="I162" s="13"/>
      <c r="J162" s="143"/>
      <c r="K162" s="143"/>
      <c r="L162" s="139"/>
      <c r="M162" s="3"/>
      <c r="N162" s="3"/>
      <c r="O162" s="3"/>
      <c r="P162" s="3"/>
      <c r="Q162" s="3"/>
    </row>
    <row r="163" spans="2:17" s="4" customFormat="1" ht="16.5" customHeight="1" x14ac:dyDescent="0.3">
      <c r="B163" s="3"/>
      <c r="C163" s="3"/>
      <c r="D163" s="3"/>
      <c r="E163" s="3"/>
      <c r="F163" s="3"/>
      <c r="G163" s="3"/>
      <c r="H163" s="3"/>
      <c r="I163" s="13"/>
      <c r="J163" s="143"/>
      <c r="K163" s="143"/>
      <c r="L163" s="139"/>
      <c r="M163" s="3"/>
      <c r="N163" s="3"/>
      <c r="O163" s="3"/>
      <c r="P163" s="3"/>
      <c r="Q163" s="3"/>
    </row>
    <row r="164" spans="2:17" s="4" customFormat="1" ht="16.5" customHeight="1" x14ac:dyDescent="0.3">
      <c r="B164" s="3"/>
      <c r="C164" s="3"/>
      <c r="D164" s="3"/>
      <c r="E164" s="3"/>
      <c r="F164" s="3"/>
      <c r="G164" s="3"/>
      <c r="H164" s="3"/>
      <c r="I164" s="13"/>
      <c r="J164" s="143"/>
      <c r="K164" s="143"/>
      <c r="L164" s="139"/>
      <c r="M164" s="3"/>
      <c r="N164" s="3"/>
      <c r="O164" s="3"/>
      <c r="P164" s="3"/>
      <c r="Q164" s="3"/>
    </row>
    <row r="165" spans="2:17" s="4" customFormat="1" ht="16.5" customHeight="1" x14ac:dyDescent="0.3">
      <c r="B165" s="3"/>
      <c r="C165" s="3"/>
      <c r="D165" s="3"/>
      <c r="E165" s="3"/>
      <c r="F165" s="3"/>
      <c r="G165" s="3"/>
      <c r="H165" s="3"/>
      <c r="I165" s="13"/>
      <c r="J165" s="143"/>
      <c r="K165" s="143"/>
      <c r="L165" s="139"/>
      <c r="M165" s="3"/>
      <c r="N165" s="3"/>
      <c r="O165" s="3"/>
      <c r="P165" s="3"/>
      <c r="Q165" s="3"/>
    </row>
    <row r="166" spans="2:17" s="4" customFormat="1" ht="16.5" customHeight="1" x14ac:dyDescent="0.3">
      <c r="B166" s="3"/>
      <c r="C166" s="3"/>
      <c r="D166" s="3"/>
      <c r="E166" s="3"/>
      <c r="F166" s="3"/>
      <c r="G166" s="3"/>
      <c r="H166" s="3"/>
      <c r="I166" s="13"/>
      <c r="J166" s="143"/>
      <c r="K166" s="143"/>
      <c r="L166" s="139"/>
      <c r="M166" s="3"/>
      <c r="N166" s="3"/>
      <c r="O166" s="3"/>
      <c r="P166" s="3"/>
      <c r="Q166" s="3"/>
    </row>
    <row r="167" spans="2:17" s="4" customFormat="1" ht="16.5" customHeight="1" x14ac:dyDescent="0.3">
      <c r="B167" s="3"/>
      <c r="C167" s="3"/>
      <c r="D167" s="3"/>
      <c r="E167" s="3"/>
      <c r="F167" s="3"/>
      <c r="G167" s="3"/>
      <c r="H167" s="3"/>
      <c r="I167" s="13"/>
      <c r="J167" s="143"/>
      <c r="K167" s="143"/>
      <c r="L167" s="139"/>
      <c r="M167" s="3"/>
      <c r="N167" s="3"/>
      <c r="O167" s="3"/>
      <c r="P167" s="3"/>
      <c r="Q167" s="3"/>
    </row>
    <row r="168" spans="2:17" s="4" customFormat="1" ht="16.5" customHeight="1" x14ac:dyDescent="0.3">
      <c r="B168" s="3"/>
      <c r="C168" s="3"/>
      <c r="D168" s="3"/>
      <c r="E168" s="3"/>
      <c r="F168" s="3"/>
      <c r="G168" s="3"/>
      <c r="H168" s="3"/>
      <c r="I168" s="13"/>
      <c r="J168" s="143"/>
      <c r="K168" s="143"/>
      <c r="L168" s="139"/>
      <c r="M168" s="3"/>
      <c r="N168" s="3"/>
      <c r="O168" s="3"/>
      <c r="P168" s="3"/>
      <c r="Q168" s="3"/>
    </row>
    <row r="169" spans="2:17" s="4" customFormat="1" ht="16.5" customHeight="1" x14ac:dyDescent="0.3">
      <c r="B169" s="3"/>
      <c r="C169" s="3"/>
      <c r="D169" s="3"/>
      <c r="E169" s="3"/>
      <c r="F169" s="3"/>
      <c r="G169" s="3"/>
      <c r="H169" s="3"/>
      <c r="I169" s="13"/>
      <c r="J169" s="143"/>
      <c r="K169" s="143"/>
      <c r="L169" s="139"/>
      <c r="M169" s="3"/>
      <c r="N169" s="3"/>
      <c r="O169" s="3"/>
      <c r="P169" s="3"/>
      <c r="Q169" s="3"/>
    </row>
    <row r="170" spans="2:17" s="4" customFormat="1" ht="16.5" customHeight="1" x14ac:dyDescent="0.3">
      <c r="B170" s="3"/>
      <c r="C170" s="3"/>
      <c r="D170" s="3"/>
      <c r="E170" s="3"/>
      <c r="F170" s="3"/>
      <c r="G170" s="3"/>
      <c r="H170" s="3"/>
      <c r="I170" s="13"/>
      <c r="J170" s="143"/>
      <c r="K170" s="143"/>
      <c r="L170" s="139"/>
      <c r="M170" s="3"/>
      <c r="N170" s="3"/>
      <c r="O170" s="3"/>
      <c r="P170" s="3"/>
      <c r="Q170" s="3"/>
    </row>
    <row r="171" spans="2:17" s="4" customFormat="1" ht="16.5" customHeight="1" x14ac:dyDescent="0.3">
      <c r="B171" s="3"/>
      <c r="C171" s="3"/>
      <c r="D171" s="3"/>
      <c r="E171" s="3"/>
      <c r="F171" s="3"/>
      <c r="G171" s="3"/>
      <c r="H171" s="3"/>
      <c r="I171" s="13"/>
      <c r="J171" s="143"/>
      <c r="K171" s="143"/>
      <c r="L171" s="139"/>
      <c r="M171" s="3"/>
      <c r="N171" s="3"/>
      <c r="O171" s="3"/>
      <c r="P171" s="3"/>
      <c r="Q171" s="3"/>
    </row>
    <row r="172" spans="2:17" s="4" customFormat="1" ht="16.5" customHeight="1" x14ac:dyDescent="0.3">
      <c r="B172" s="3"/>
      <c r="C172" s="3"/>
      <c r="D172" s="3"/>
      <c r="E172" s="3"/>
      <c r="F172" s="3"/>
      <c r="G172" s="3"/>
      <c r="H172" s="3"/>
      <c r="I172" s="13"/>
      <c r="J172" s="143"/>
      <c r="K172" s="143"/>
      <c r="L172" s="139"/>
      <c r="M172" s="3"/>
      <c r="N172" s="3"/>
      <c r="O172" s="3"/>
      <c r="P172" s="3"/>
      <c r="Q172" s="3"/>
    </row>
    <row r="173" spans="2:17" s="4" customFormat="1" ht="16.5" customHeight="1" x14ac:dyDescent="0.3">
      <c r="B173" s="3"/>
      <c r="C173" s="3"/>
      <c r="D173" s="3"/>
      <c r="E173" s="3"/>
      <c r="F173" s="3"/>
      <c r="G173" s="3"/>
      <c r="H173" s="3"/>
      <c r="I173" s="13"/>
      <c r="J173" s="143"/>
      <c r="K173" s="143"/>
      <c r="L173" s="139"/>
      <c r="M173" s="3"/>
      <c r="N173" s="3"/>
      <c r="O173" s="3"/>
      <c r="P173" s="3"/>
      <c r="Q173" s="3"/>
    </row>
    <row r="174" spans="2:17" s="4" customFormat="1" ht="16.5" customHeight="1" x14ac:dyDescent="0.3">
      <c r="B174" s="3"/>
      <c r="C174" s="3"/>
      <c r="D174" s="3"/>
      <c r="E174" s="3"/>
      <c r="F174" s="3"/>
      <c r="G174" s="3"/>
      <c r="H174" s="3"/>
      <c r="I174" s="13"/>
      <c r="J174" s="143"/>
      <c r="K174" s="143"/>
      <c r="L174" s="139"/>
      <c r="M174" s="3"/>
      <c r="N174" s="3"/>
      <c r="O174" s="3"/>
      <c r="P174" s="3"/>
      <c r="Q174" s="3"/>
    </row>
    <row r="175" spans="2:17" s="4" customFormat="1" ht="16.5" customHeight="1" x14ac:dyDescent="0.3">
      <c r="B175" s="3"/>
      <c r="C175" s="3"/>
      <c r="D175" s="3"/>
      <c r="E175" s="3"/>
      <c r="F175" s="3"/>
      <c r="G175" s="3"/>
      <c r="H175" s="3"/>
      <c r="I175" s="13"/>
      <c r="J175" s="143"/>
      <c r="K175" s="143"/>
      <c r="L175" s="139"/>
      <c r="M175" s="3"/>
      <c r="N175" s="3"/>
      <c r="O175" s="3"/>
      <c r="P175" s="3"/>
      <c r="Q175" s="3"/>
    </row>
    <row r="176" spans="2:17" s="4" customFormat="1" ht="16.5" customHeight="1" x14ac:dyDescent="0.3">
      <c r="B176" s="3"/>
      <c r="C176" s="3"/>
      <c r="D176" s="3"/>
      <c r="E176" s="3"/>
      <c r="F176" s="3"/>
      <c r="G176" s="3"/>
      <c r="H176" s="3"/>
      <c r="I176" s="13"/>
      <c r="J176" s="143"/>
      <c r="K176" s="143"/>
      <c r="L176" s="139"/>
      <c r="M176" s="3"/>
      <c r="N176" s="3"/>
      <c r="O176" s="3"/>
      <c r="P176" s="3"/>
      <c r="Q176" s="3"/>
    </row>
    <row r="177" spans="2:17" s="4" customFormat="1" ht="16.5" customHeight="1" x14ac:dyDescent="0.3">
      <c r="B177" s="3"/>
      <c r="C177" s="3"/>
      <c r="D177" s="3"/>
      <c r="E177" s="3"/>
      <c r="F177" s="3"/>
      <c r="G177" s="3"/>
      <c r="H177" s="3"/>
      <c r="I177" s="13"/>
      <c r="J177" s="143"/>
      <c r="K177" s="143"/>
      <c r="L177" s="139"/>
      <c r="M177" s="3"/>
      <c r="N177" s="3"/>
      <c r="O177" s="3"/>
      <c r="P177" s="3"/>
      <c r="Q177" s="3"/>
    </row>
    <row r="178" spans="2:17" s="4" customFormat="1" ht="16.5" customHeight="1" x14ac:dyDescent="0.3">
      <c r="B178" s="3"/>
      <c r="C178" s="3"/>
      <c r="D178" s="3"/>
      <c r="E178" s="3"/>
      <c r="F178" s="3"/>
      <c r="G178" s="3"/>
      <c r="H178" s="3"/>
      <c r="I178" s="13"/>
      <c r="J178" s="143"/>
      <c r="K178" s="143"/>
      <c r="L178" s="139"/>
      <c r="M178" s="3"/>
      <c r="N178" s="3"/>
      <c r="O178" s="3"/>
      <c r="P178" s="3"/>
      <c r="Q178" s="3"/>
    </row>
    <row r="179" spans="2:17" s="4" customFormat="1" ht="16.5" customHeight="1" x14ac:dyDescent="0.3">
      <c r="B179" s="3"/>
      <c r="C179" s="3"/>
      <c r="D179" s="3"/>
      <c r="E179" s="3"/>
      <c r="F179" s="3"/>
      <c r="G179" s="3"/>
      <c r="H179" s="3"/>
      <c r="I179" s="13"/>
      <c r="J179" s="143"/>
      <c r="K179" s="143"/>
      <c r="L179" s="139"/>
      <c r="M179" s="3"/>
      <c r="N179" s="3"/>
      <c r="O179" s="3"/>
      <c r="P179" s="3"/>
      <c r="Q179" s="3"/>
    </row>
    <row r="180" spans="2:17" s="4" customFormat="1" ht="16.5" customHeight="1" x14ac:dyDescent="0.3">
      <c r="B180" s="3"/>
      <c r="C180" s="3"/>
      <c r="D180" s="3"/>
      <c r="E180" s="3"/>
      <c r="F180" s="3"/>
      <c r="G180" s="3"/>
      <c r="H180" s="3"/>
      <c r="I180" s="13"/>
      <c r="J180" s="143"/>
      <c r="K180" s="143"/>
      <c r="L180" s="139"/>
      <c r="M180" s="3"/>
      <c r="N180" s="3"/>
      <c r="O180" s="3"/>
      <c r="P180" s="3"/>
      <c r="Q180" s="3"/>
    </row>
    <row r="181" spans="2:17" s="4" customFormat="1" ht="16.5" customHeight="1" x14ac:dyDescent="0.3">
      <c r="B181" s="3"/>
      <c r="C181" s="3"/>
      <c r="D181" s="3"/>
      <c r="E181" s="3"/>
      <c r="F181" s="3"/>
      <c r="G181" s="3"/>
      <c r="H181" s="3"/>
      <c r="I181" s="13"/>
      <c r="J181" s="143"/>
      <c r="K181" s="143"/>
      <c r="L181" s="139"/>
      <c r="M181" s="3"/>
      <c r="N181" s="3"/>
      <c r="O181" s="3"/>
      <c r="P181" s="3"/>
      <c r="Q181" s="3"/>
    </row>
    <row r="182" spans="2:17" s="4" customFormat="1" ht="16.5" customHeight="1" x14ac:dyDescent="0.3">
      <c r="B182" s="3"/>
      <c r="C182" s="3"/>
      <c r="D182" s="3"/>
      <c r="E182" s="3"/>
      <c r="F182" s="3"/>
      <c r="G182" s="3"/>
      <c r="H182" s="3"/>
      <c r="I182" s="13"/>
      <c r="J182" s="143"/>
      <c r="K182" s="143"/>
      <c r="L182" s="139"/>
      <c r="M182" s="3"/>
      <c r="N182" s="3"/>
      <c r="O182" s="3"/>
      <c r="P182" s="3"/>
      <c r="Q182" s="3"/>
    </row>
    <row r="183" spans="2:17" s="4" customFormat="1" ht="16.5" customHeight="1" x14ac:dyDescent="0.3">
      <c r="B183" s="3"/>
      <c r="C183" s="3"/>
      <c r="D183" s="3"/>
      <c r="E183" s="3"/>
      <c r="F183" s="3"/>
      <c r="G183" s="3"/>
      <c r="H183" s="3"/>
      <c r="I183" s="13"/>
      <c r="J183" s="143"/>
      <c r="K183" s="143"/>
      <c r="L183" s="139"/>
      <c r="M183" s="3"/>
      <c r="N183" s="3"/>
      <c r="O183" s="3"/>
      <c r="P183" s="3"/>
      <c r="Q183" s="3"/>
    </row>
    <row r="184" spans="2:17" s="4" customFormat="1" ht="16.5" customHeight="1" x14ac:dyDescent="0.3">
      <c r="B184" s="3"/>
      <c r="C184" s="3"/>
      <c r="D184" s="3"/>
      <c r="E184" s="3"/>
      <c r="F184" s="3"/>
      <c r="G184" s="3"/>
      <c r="H184" s="3"/>
      <c r="I184" s="13"/>
      <c r="J184" s="143"/>
      <c r="K184" s="143"/>
      <c r="L184" s="139"/>
      <c r="M184" s="3"/>
      <c r="N184" s="3"/>
      <c r="O184" s="3"/>
      <c r="P184" s="3"/>
      <c r="Q184" s="3"/>
    </row>
    <row r="185" spans="2:17" s="4" customFormat="1" ht="16.5" customHeight="1" x14ac:dyDescent="0.3">
      <c r="B185" s="3"/>
      <c r="C185" s="3"/>
      <c r="D185" s="3"/>
      <c r="E185" s="3"/>
      <c r="F185" s="3"/>
      <c r="G185" s="3"/>
      <c r="H185" s="3"/>
      <c r="I185" s="13"/>
      <c r="J185" s="143"/>
      <c r="K185" s="143"/>
      <c r="L185" s="139"/>
      <c r="M185" s="3"/>
      <c r="N185" s="3"/>
      <c r="O185" s="3"/>
      <c r="P185" s="3"/>
      <c r="Q185" s="3"/>
    </row>
    <row r="186" spans="2:17" s="4" customFormat="1" ht="16.5" customHeight="1" x14ac:dyDescent="0.3">
      <c r="B186" s="3"/>
      <c r="C186" s="3"/>
      <c r="D186" s="3"/>
      <c r="E186" s="3"/>
      <c r="F186" s="3"/>
      <c r="G186" s="3"/>
      <c r="H186" s="3"/>
      <c r="I186" s="13"/>
      <c r="J186" s="143"/>
      <c r="K186" s="143"/>
      <c r="L186" s="139"/>
      <c r="M186" s="3"/>
      <c r="N186" s="3"/>
      <c r="O186" s="3"/>
      <c r="P186" s="3"/>
      <c r="Q186" s="3"/>
    </row>
    <row r="187" spans="2:17" s="4" customFormat="1" ht="16.5" customHeight="1" x14ac:dyDescent="0.3">
      <c r="B187" s="3"/>
      <c r="C187" s="3"/>
      <c r="D187" s="3"/>
      <c r="E187" s="3"/>
      <c r="F187" s="3"/>
      <c r="G187" s="3"/>
      <c r="H187" s="3"/>
      <c r="I187" s="13"/>
      <c r="J187" s="143"/>
      <c r="K187" s="143"/>
      <c r="L187" s="139"/>
      <c r="M187" s="3"/>
      <c r="N187" s="3"/>
      <c r="O187" s="3"/>
      <c r="P187" s="3"/>
      <c r="Q187" s="3"/>
    </row>
    <row r="188" spans="2:17" s="4" customFormat="1" ht="16.5" customHeight="1" x14ac:dyDescent="0.3">
      <c r="B188" s="3"/>
      <c r="C188" s="3"/>
      <c r="D188" s="3"/>
      <c r="E188" s="3"/>
      <c r="F188" s="3"/>
      <c r="G188" s="3"/>
      <c r="H188" s="3"/>
      <c r="I188" s="13"/>
      <c r="J188" s="143"/>
      <c r="K188" s="143"/>
      <c r="L188" s="139"/>
      <c r="M188" s="3"/>
      <c r="N188" s="3"/>
      <c r="O188" s="3"/>
      <c r="P188" s="3"/>
      <c r="Q188" s="3"/>
    </row>
    <row r="189" spans="2:17" s="4" customFormat="1" ht="16.5" customHeight="1" x14ac:dyDescent="0.3">
      <c r="B189" s="3"/>
      <c r="C189" s="3"/>
      <c r="D189" s="3"/>
      <c r="E189" s="3"/>
      <c r="F189" s="3"/>
      <c r="G189" s="3"/>
      <c r="H189" s="3"/>
      <c r="I189" s="13"/>
      <c r="J189" s="143"/>
      <c r="K189" s="143"/>
      <c r="L189" s="139"/>
      <c r="M189" s="3"/>
      <c r="N189" s="3"/>
      <c r="O189" s="3"/>
      <c r="P189" s="3"/>
      <c r="Q189" s="3"/>
    </row>
    <row r="190" spans="2:17" s="4" customFormat="1" ht="16.5" customHeight="1" x14ac:dyDescent="0.3">
      <c r="B190" s="3"/>
      <c r="C190" s="3"/>
      <c r="D190" s="3"/>
      <c r="E190" s="3"/>
      <c r="F190" s="3"/>
      <c r="G190" s="3"/>
      <c r="H190" s="3"/>
      <c r="I190" s="13"/>
      <c r="J190" s="143"/>
      <c r="K190" s="143"/>
      <c r="L190" s="139"/>
      <c r="M190" s="3"/>
      <c r="N190" s="3"/>
      <c r="O190" s="3"/>
      <c r="P190" s="3"/>
      <c r="Q190" s="3"/>
    </row>
    <row r="191" spans="2:17" s="4" customFormat="1" ht="16.5" customHeight="1" x14ac:dyDescent="0.3">
      <c r="B191" s="3"/>
      <c r="C191" s="3"/>
      <c r="D191" s="3"/>
      <c r="E191" s="3"/>
      <c r="F191" s="3"/>
      <c r="G191" s="3"/>
      <c r="H191" s="3"/>
      <c r="I191" s="13"/>
      <c r="J191" s="143"/>
      <c r="K191" s="143"/>
      <c r="L191" s="139"/>
      <c r="M191" s="3"/>
      <c r="N191" s="3"/>
      <c r="O191" s="3"/>
      <c r="P191" s="3"/>
      <c r="Q191" s="3"/>
    </row>
    <row r="192" spans="2:17" s="4" customFormat="1" ht="16.5" customHeight="1" x14ac:dyDescent="0.3">
      <c r="B192" s="3"/>
      <c r="C192" s="3"/>
      <c r="D192" s="3"/>
      <c r="E192" s="3"/>
      <c r="F192" s="3"/>
      <c r="G192" s="3"/>
      <c r="H192" s="3"/>
      <c r="I192" s="13"/>
      <c r="J192" s="143"/>
      <c r="K192" s="143"/>
      <c r="L192" s="139"/>
      <c r="M192" s="3"/>
      <c r="N192" s="3"/>
      <c r="O192" s="3"/>
      <c r="P192" s="3"/>
      <c r="Q192" s="3"/>
    </row>
    <row r="193" spans="2:17" s="4" customFormat="1" ht="16.5" customHeight="1" x14ac:dyDescent="0.3">
      <c r="B193" s="3"/>
      <c r="C193" s="3"/>
      <c r="D193" s="3"/>
      <c r="E193" s="3"/>
      <c r="F193" s="3"/>
      <c r="G193" s="3"/>
      <c r="H193" s="3"/>
      <c r="I193" s="13"/>
      <c r="J193" s="143"/>
      <c r="K193" s="143"/>
      <c r="L193" s="139"/>
      <c r="M193" s="3"/>
      <c r="N193" s="3"/>
      <c r="O193" s="3"/>
      <c r="P193" s="3"/>
      <c r="Q193" s="3"/>
    </row>
    <row r="194" spans="2:17" s="4" customFormat="1" ht="16.5" customHeight="1" x14ac:dyDescent="0.3">
      <c r="B194" s="3"/>
      <c r="C194" s="3"/>
      <c r="D194" s="3"/>
      <c r="E194" s="3"/>
      <c r="F194" s="3"/>
      <c r="G194" s="3"/>
      <c r="H194" s="3"/>
      <c r="I194" s="13"/>
      <c r="J194" s="143"/>
      <c r="K194" s="143"/>
      <c r="L194" s="139"/>
      <c r="M194" s="3"/>
      <c r="N194" s="3"/>
      <c r="O194" s="3"/>
      <c r="P194" s="3"/>
      <c r="Q194" s="3"/>
    </row>
    <row r="195" spans="2:17" s="4" customFormat="1" ht="16.5" customHeight="1" x14ac:dyDescent="0.3">
      <c r="B195" s="3"/>
      <c r="C195" s="3"/>
      <c r="D195" s="3"/>
      <c r="E195" s="3"/>
      <c r="F195" s="3"/>
      <c r="G195" s="3"/>
      <c r="H195" s="3"/>
      <c r="I195" s="13"/>
      <c r="J195" s="143"/>
      <c r="K195" s="143"/>
      <c r="L195" s="139"/>
      <c r="M195" s="3"/>
      <c r="N195" s="3"/>
      <c r="O195" s="3"/>
      <c r="P195" s="3"/>
      <c r="Q195" s="3"/>
    </row>
    <row r="196" spans="2:17" s="4" customFormat="1" ht="16.5" customHeight="1" x14ac:dyDescent="0.3">
      <c r="B196" s="3"/>
      <c r="C196" s="3"/>
      <c r="D196" s="3"/>
      <c r="E196" s="3"/>
      <c r="F196" s="3"/>
      <c r="G196" s="3"/>
      <c r="H196" s="3"/>
      <c r="I196" s="13"/>
      <c r="J196" s="143"/>
      <c r="K196" s="143"/>
      <c r="L196" s="139"/>
      <c r="M196" s="3"/>
      <c r="N196" s="3"/>
      <c r="O196" s="3"/>
      <c r="P196" s="3"/>
      <c r="Q196" s="3"/>
    </row>
    <row r="197" spans="2:17" s="4" customFormat="1" ht="16.5" customHeight="1" x14ac:dyDescent="0.3">
      <c r="B197" s="3"/>
      <c r="C197" s="3"/>
      <c r="D197" s="3"/>
      <c r="E197" s="3"/>
      <c r="F197" s="3"/>
      <c r="G197" s="3"/>
      <c r="H197" s="3"/>
      <c r="I197" s="13"/>
      <c r="J197" s="143"/>
      <c r="K197" s="143"/>
      <c r="L197" s="139"/>
      <c r="M197" s="3"/>
      <c r="N197" s="3"/>
      <c r="O197" s="3"/>
      <c r="P197" s="3"/>
      <c r="Q197" s="3"/>
    </row>
    <row r="198" spans="2:17" s="4" customFormat="1" ht="16.5" customHeight="1" x14ac:dyDescent="0.3">
      <c r="B198" s="3"/>
      <c r="C198" s="3"/>
      <c r="D198" s="3"/>
      <c r="E198" s="3"/>
      <c r="F198" s="3"/>
      <c r="G198" s="3"/>
      <c r="H198" s="3"/>
      <c r="I198" s="13"/>
      <c r="J198" s="143"/>
      <c r="K198" s="143"/>
      <c r="L198" s="139"/>
      <c r="M198" s="3"/>
      <c r="N198" s="3"/>
      <c r="O198" s="3"/>
      <c r="P198" s="3"/>
      <c r="Q198" s="3"/>
    </row>
    <row r="199" spans="2:17" s="4" customFormat="1" ht="16.5" customHeight="1" x14ac:dyDescent="0.3">
      <c r="B199" s="3"/>
      <c r="C199" s="3"/>
      <c r="D199" s="3"/>
      <c r="E199" s="3"/>
      <c r="F199" s="3"/>
      <c r="G199" s="3"/>
      <c r="H199" s="3"/>
      <c r="I199" s="13"/>
      <c r="J199" s="143"/>
      <c r="K199" s="143"/>
      <c r="L199" s="139"/>
      <c r="M199" s="3"/>
      <c r="N199" s="3"/>
      <c r="O199" s="3"/>
      <c r="P199" s="3"/>
      <c r="Q199" s="3"/>
    </row>
    <row r="200" spans="2:17" s="4" customFormat="1" ht="16.5" customHeight="1" x14ac:dyDescent="0.3">
      <c r="B200" s="3"/>
      <c r="C200" s="3"/>
      <c r="D200" s="3"/>
      <c r="E200" s="3"/>
      <c r="F200" s="3"/>
      <c r="G200" s="3"/>
      <c r="H200" s="3"/>
      <c r="I200" s="13"/>
      <c r="J200" s="143"/>
      <c r="K200" s="143"/>
      <c r="L200" s="139"/>
      <c r="M200" s="3"/>
      <c r="N200" s="3"/>
      <c r="O200" s="3"/>
      <c r="P200" s="3"/>
      <c r="Q200" s="3"/>
    </row>
    <row r="201" spans="2:17" s="4" customFormat="1" ht="16.5" customHeight="1" x14ac:dyDescent="0.3">
      <c r="B201" s="3"/>
      <c r="C201" s="3"/>
      <c r="D201" s="3"/>
      <c r="E201" s="3"/>
      <c r="F201" s="3"/>
      <c r="G201" s="3"/>
      <c r="H201" s="3"/>
      <c r="I201" s="13"/>
      <c r="J201" s="143"/>
      <c r="K201" s="143"/>
      <c r="L201" s="139"/>
      <c r="M201" s="3"/>
      <c r="N201" s="3"/>
      <c r="O201" s="3"/>
      <c r="P201" s="3"/>
      <c r="Q201" s="3"/>
    </row>
    <row r="202" spans="2:17" s="4" customFormat="1" ht="16.5" customHeight="1" x14ac:dyDescent="0.3">
      <c r="B202" s="3"/>
      <c r="C202" s="3"/>
      <c r="D202" s="3"/>
      <c r="E202" s="3"/>
      <c r="F202" s="3"/>
      <c r="G202" s="3"/>
      <c r="H202" s="3"/>
      <c r="I202" s="13"/>
      <c r="J202" s="143"/>
      <c r="K202" s="143"/>
      <c r="L202" s="139"/>
      <c r="M202" s="3"/>
      <c r="N202" s="3"/>
      <c r="O202" s="3"/>
      <c r="P202" s="3"/>
      <c r="Q202" s="3"/>
    </row>
    <row r="203" spans="2:17" s="4" customFormat="1" ht="16.5" customHeight="1" x14ac:dyDescent="0.3">
      <c r="B203" s="3"/>
      <c r="C203" s="3"/>
      <c r="D203" s="3"/>
      <c r="E203" s="3"/>
      <c r="F203" s="3"/>
      <c r="G203" s="3"/>
      <c r="H203" s="3"/>
      <c r="I203" s="13"/>
      <c r="J203" s="143"/>
      <c r="K203" s="143"/>
      <c r="L203" s="139"/>
      <c r="M203" s="3"/>
      <c r="N203" s="3"/>
      <c r="O203" s="3"/>
      <c r="P203" s="3"/>
      <c r="Q203" s="3"/>
    </row>
    <row r="204" spans="2:17" s="4" customFormat="1" ht="16.5" customHeight="1" x14ac:dyDescent="0.3">
      <c r="B204" s="3"/>
      <c r="C204" s="3"/>
      <c r="D204" s="3"/>
      <c r="E204" s="3"/>
      <c r="F204" s="3"/>
      <c r="G204" s="3"/>
      <c r="H204" s="3"/>
      <c r="I204" s="13"/>
      <c r="J204" s="143"/>
      <c r="K204" s="143"/>
      <c r="L204" s="139"/>
      <c r="M204" s="3"/>
      <c r="N204" s="3"/>
      <c r="O204" s="3"/>
      <c r="P204" s="3"/>
      <c r="Q204" s="3"/>
    </row>
    <row r="205" spans="2:17" s="4" customFormat="1" ht="16.5" customHeight="1" x14ac:dyDescent="0.3">
      <c r="B205" s="3"/>
      <c r="C205" s="3"/>
      <c r="D205" s="3"/>
      <c r="E205" s="3"/>
      <c r="F205" s="3"/>
      <c r="G205" s="3"/>
      <c r="H205" s="3"/>
      <c r="I205" s="13"/>
      <c r="J205" s="143"/>
      <c r="K205" s="143"/>
      <c r="L205" s="139"/>
      <c r="M205" s="3"/>
      <c r="N205" s="3"/>
      <c r="O205" s="3"/>
      <c r="P205" s="3"/>
      <c r="Q205" s="3"/>
    </row>
    <row r="206" spans="2:17" s="4" customFormat="1" ht="16.5" customHeight="1" x14ac:dyDescent="0.3">
      <c r="B206" s="3"/>
      <c r="C206" s="3"/>
      <c r="D206" s="3"/>
      <c r="E206" s="3"/>
      <c r="F206" s="3"/>
      <c r="G206" s="3"/>
      <c r="H206" s="3"/>
      <c r="I206" s="13"/>
      <c r="J206" s="143"/>
      <c r="K206" s="143"/>
      <c r="L206" s="139"/>
      <c r="M206" s="3"/>
      <c r="N206" s="3"/>
      <c r="O206" s="3"/>
      <c r="P206" s="3"/>
      <c r="Q206" s="3"/>
    </row>
    <row r="207" spans="2:17" s="4" customFormat="1" ht="16.5" customHeight="1" x14ac:dyDescent="0.3">
      <c r="B207" s="3"/>
      <c r="C207" s="3"/>
      <c r="D207" s="3"/>
      <c r="E207" s="3"/>
      <c r="F207" s="3"/>
      <c r="G207" s="3"/>
      <c r="H207" s="3"/>
      <c r="I207" s="13"/>
      <c r="J207" s="143"/>
      <c r="K207" s="143"/>
      <c r="L207" s="139"/>
      <c r="M207" s="3"/>
      <c r="N207" s="3"/>
      <c r="O207" s="3"/>
      <c r="P207" s="3"/>
      <c r="Q207" s="3"/>
    </row>
    <row r="208" spans="2:17" s="4" customFormat="1" ht="16.5" customHeight="1" x14ac:dyDescent="0.3">
      <c r="B208" s="3"/>
      <c r="C208" s="3"/>
      <c r="D208" s="3"/>
      <c r="E208" s="3"/>
      <c r="F208" s="3"/>
      <c r="G208" s="3"/>
      <c r="H208" s="3"/>
      <c r="I208" s="13"/>
      <c r="J208" s="143"/>
      <c r="K208" s="143"/>
      <c r="L208" s="139"/>
      <c r="M208" s="3"/>
      <c r="N208" s="3"/>
      <c r="O208" s="3"/>
      <c r="P208" s="3"/>
      <c r="Q208" s="3"/>
    </row>
    <row r="209" spans="2:17" s="4" customFormat="1" ht="16.5" customHeight="1" x14ac:dyDescent="0.3">
      <c r="B209" s="3"/>
      <c r="C209" s="3"/>
      <c r="D209" s="3"/>
      <c r="E209" s="3"/>
      <c r="F209" s="3"/>
      <c r="G209" s="3"/>
      <c r="H209" s="3"/>
      <c r="I209" s="13"/>
      <c r="J209" s="143"/>
      <c r="K209" s="143"/>
      <c r="L209" s="139"/>
      <c r="M209" s="3"/>
      <c r="N209" s="3"/>
      <c r="O209" s="3"/>
      <c r="P209" s="3"/>
      <c r="Q209" s="3"/>
    </row>
    <row r="210" spans="2:17" s="4" customFormat="1" ht="16.5" customHeight="1" x14ac:dyDescent="0.3">
      <c r="B210" s="3"/>
      <c r="C210" s="3"/>
      <c r="D210" s="3"/>
      <c r="E210" s="3"/>
      <c r="F210" s="3"/>
      <c r="G210" s="3"/>
      <c r="H210" s="3"/>
      <c r="I210" s="13"/>
      <c r="J210" s="143"/>
      <c r="K210" s="143"/>
      <c r="L210" s="139"/>
      <c r="M210" s="3"/>
      <c r="N210" s="3"/>
      <c r="O210" s="3"/>
      <c r="P210" s="3"/>
      <c r="Q210" s="3"/>
    </row>
    <row r="211" spans="2:17" s="4" customFormat="1" ht="16.5" customHeight="1" x14ac:dyDescent="0.3">
      <c r="B211" s="3"/>
      <c r="C211" s="3"/>
      <c r="D211" s="3"/>
      <c r="E211" s="3"/>
      <c r="F211" s="3"/>
      <c r="G211" s="3"/>
      <c r="H211" s="3"/>
      <c r="I211" s="13"/>
      <c r="J211" s="143"/>
      <c r="K211" s="143"/>
      <c r="L211" s="139"/>
      <c r="M211" s="3"/>
      <c r="N211" s="3"/>
      <c r="O211" s="3"/>
      <c r="P211" s="3"/>
      <c r="Q211" s="3"/>
    </row>
    <row r="212" spans="2:17" s="4" customFormat="1" ht="16.5" customHeight="1" x14ac:dyDescent="0.3">
      <c r="B212" s="3"/>
      <c r="C212" s="3"/>
      <c r="D212" s="3"/>
      <c r="E212" s="3"/>
      <c r="F212" s="3"/>
      <c r="G212" s="3"/>
      <c r="H212" s="3"/>
      <c r="I212" s="13"/>
      <c r="J212" s="143"/>
      <c r="K212" s="143"/>
      <c r="L212" s="139"/>
      <c r="M212" s="3"/>
      <c r="N212" s="3"/>
      <c r="O212" s="3"/>
      <c r="P212" s="3"/>
      <c r="Q212" s="3"/>
    </row>
    <row r="213" spans="2:17" s="4" customFormat="1" ht="16.5" customHeight="1" x14ac:dyDescent="0.3">
      <c r="B213" s="3"/>
      <c r="C213" s="3"/>
      <c r="D213" s="3"/>
      <c r="E213" s="3"/>
      <c r="F213" s="3"/>
      <c r="G213" s="3"/>
      <c r="H213" s="3"/>
      <c r="I213" s="13"/>
      <c r="J213" s="143"/>
      <c r="K213" s="143"/>
      <c r="L213" s="139"/>
      <c r="M213" s="3"/>
      <c r="N213" s="3"/>
      <c r="O213" s="3"/>
      <c r="P213" s="3"/>
      <c r="Q213" s="3"/>
    </row>
    <row r="214" spans="2:17" s="4" customFormat="1" ht="16.5" customHeight="1" x14ac:dyDescent="0.3">
      <c r="B214" s="3"/>
      <c r="C214" s="3"/>
      <c r="D214" s="3"/>
      <c r="E214" s="3"/>
      <c r="F214" s="3"/>
      <c r="G214" s="3"/>
      <c r="H214" s="3"/>
      <c r="I214" s="13"/>
      <c r="J214" s="143"/>
      <c r="K214" s="143"/>
      <c r="L214" s="139"/>
      <c r="M214" s="3"/>
      <c r="N214" s="3"/>
      <c r="O214" s="3"/>
      <c r="P214" s="3"/>
      <c r="Q214" s="3"/>
    </row>
    <row r="215" spans="2:17" s="4" customFormat="1" ht="16.5" customHeight="1" x14ac:dyDescent="0.3">
      <c r="B215" s="3"/>
      <c r="C215" s="3"/>
      <c r="D215" s="3"/>
      <c r="E215" s="3"/>
      <c r="F215" s="3"/>
      <c r="G215" s="3"/>
      <c r="H215" s="3"/>
      <c r="I215" s="13"/>
      <c r="J215" s="143"/>
      <c r="K215" s="143"/>
      <c r="L215" s="139"/>
      <c r="M215" s="3"/>
      <c r="N215" s="3"/>
      <c r="O215" s="3"/>
      <c r="P215" s="3"/>
      <c r="Q215" s="3"/>
    </row>
    <row r="216" spans="2:17" s="4" customFormat="1" ht="16.5" customHeight="1" x14ac:dyDescent="0.3">
      <c r="B216" s="3"/>
      <c r="C216" s="3"/>
      <c r="D216" s="3"/>
      <c r="E216" s="3"/>
      <c r="F216" s="3"/>
      <c r="G216" s="3"/>
      <c r="H216" s="3"/>
      <c r="I216" s="13"/>
      <c r="J216" s="143"/>
      <c r="K216" s="143"/>
      <c r="L216" s="139"/>
      <c r="M216" s="3"/>
      <c r="N216" s="3"/>
      <c r="O216" s="3"/>
      <c r="P216" s="3"/>
      <c r="Q216" s="3"/>
    </row>
    <row r="217" spans="2:17" s="4" customFormat="1" ht="16.5" customHeight="1" x14ac:dyDescent="0.3">
      <c r="B217" s="3"/>
      <c r="C217" s="3"/>
      <c r="D217" s="3"/>
      <c r="E217" s="3"/>
      <c r="F217" s="3"/>
      <c r="G217" s="3"/>
      <c r="H217" s="3"/>
      <c r="I217" s="13"/>
      <c r="J217" s="143"/>
      <c r="K217" s="143"/>
      <c r="L217" s="139"/>
      <c r="M217" s="3"/>
      <c r="N217" s="3"/>
      <c r="O217" s="3"/>
      <c r="P217" s="3"/>
      <c r="Q217" s="3"/>
    </row>
    <row r="218" spans="2:17" s="4" customFormat="1" ht="16.5" customHeight="1" x14ac:dyDescent="0.3">
      <c r="B218" s="3"/>
      <c r="C218" s="3"/>
      <c r="D218" s="3"/>
      <c r="E218" s="3"/>
      <c r="F218" s="3"/>
      <c r="G218" s="3"/>
      <c r="H218" s="3"/>
      <c r="I218" s="13"/>
      <c r="J218" s="143"/>
      <c r="K218" s="143"/>
      <c r="L218" s="139"/>
      <c r="M218" s="3"/>
      <c r="N218" s="3"/>
      <c r="O218" s="3"/>
      <c r="P218" s="3"/>
      <c r="Q218" s="3"/>
    </row>
    <row r="219" spans="2:17" s="4" customFormat="1" ht="16.5" customHeight="1" x14ac:dyDescent="0.3">
      <c r="B219" s="3"/>
      <c r="C219" s="3"/>
      <c r="D219" s="3"/>
      <c r="E219" s="3"/>
      <c r="F219" s="3"/>
      <c r="G219" s="3"/>
      <c r="H219" s="3"/>
      <c r="I219" s="13"/>
      <c r="J219" s="143"/>
      <c r="K219" s="143"/>
      <c r="L219" s="139"/>
      <c r="M219" s="3"/>
      <c r="N219" s="3"/>
      <c r="O219" s="3"/>
      <c r="P219" s="3"/>
      <c r="Q219" s="3"/>
    </row>
    <row r="220" spans="2:17" s="4" customFormat="1" ht="16.5" customHeight="1" x14ac:dyDescent="0.3">
      <c r="B220" s="3"/>
      <c r="C220" s="3"/>
      <c r="D220" s="3"/>
      <c r="E220" s="3"/>
      <c r="F220" s="3"/>
      <c r="G220" s="3"/>
      <c r="H220" s="3"/>
      <c r="I220" s="13"/>
      <c r="J220" s="143"/>
      <c r="K220" s="143"/>
      <c r="L220" s="139"/>
      <c r="M220" s="3"/>
      <c r="N220" s="3"/>
      <c r="O220" s="3"/>
      <c r="P220" s="3"/>
      <c r="Q220" s="3"/>
    </row>
    <row r="221" spans="2:17" s="4" customFormat="1" ht="16.5" customHeight="1" x14ac:dyDescent="0.3">
      <c r="B221" s="3"/>
      <c r="C221" s="3"/>
      <c r="D221" s="3"/>
      <c r="E221" s="3"/>
      <c r="F221" s="3"/>
      <c r="G221" s="3"/>
      <c r="H221" s="3"/>
      <c r="I221" s="13"/>
      <c r="J221" s="143"/>
      <c r="K221" s="143"/>
      <c r="L221" s="139"/>
      <c r="M221" s="3"/>
      <c r="N221" s="3"/>
      <c r="O221" s="3"/>
      <c r="P221" s="3"/>
      <c r="Q221" s="3"/>
    </row>
    <row r="222" spans="2:17" s="4" customFormat="1" ht="16.5" customHeight="1" x14ac:dyDescent="0.3">
      <c r="B222" s="3"/>
      <c r="C222" s="3"/>
      <c r="D222" s="3"/>
      <c r="E222" s="3"/>
      <c r="F222" s="3"/>
      <c r="G222" s="3"/>
      <c r="H222" s="3"/>
      <c r="I222" s="13"/>
      <c r="J222" s="143"/>
      <c r="K222" s="143"/>
      <c r="L222" s="139"/>
      <c r="M222" s="3"/>
      <c r="N222" s="3"/>
      <c r="O222" s="3"/>
      <c r="P222" s="3"/>
      <c r="Q222" s="3"/>
    </row>
    <row r="223" spans="2:17" s="4" customFormat="1" ht="16.5" customHeight="1" x14ac:dyDescent="0.3">
      <c r="B223" s="3"/>
      <c r="C223" s="3"/>
      <c r="D223" s="3"/>
      <c r="E223" s="3"/>
      <c r="F223" s="3"/>
      <c r="G223" s="3"/>
      <c r="H223" s="3"/>
      <c r="I223" s="13"/>
      <c r="J223" s="143"/>
      <c r="K223" s="143"/>
      <c r="L223" s="139"/>
      <c r="M223" s="3"/>
      <c r="N223" s="3"/>
      <c r="O223" s="3"/>
      <c r="P223" s="3"/>
      <c r="Q223" s="3"/>
    </row>
    <row r="224" spans="2:17" s="4" customFormat="1" ht="16.5" customHeight="1" x14ac:dyDescent="0.3">
      <c r="B224" s="3"/>
      <c r="C224" s="3"/>
      <c r="D224" s="3"/>
      <c r="E224" s="3"/>
      <c r="F224" s="3"/>
      <c r="G224" s="3"/>
      <c r="H224" s="3"/>
      <c r="I224" s="13"/>
      <c r="J224" s="143"/>
      <c r="K224" s="143"/>
      <c r="L224" s="139"/>
      <c r="M224" s="3"/>
      <c r="N224" s="3"/>
      <c r="O224" s="3"/>
      <c r="P224" s="3"/>
      <c r="Q224" s="3"/>
    </row>
    <row r="225" spans="2:17" s="4" customFormat="1" ht="16.5" customHeight="1" x14ac:dyDescent="0.3">
      <c r="B225" s="3"/>
      <c r="C225" s="3"/>
      <c r="D225" s="3"/>
      <c r="E225" s="3"/>
      <c r="F225" s="3"/>
      <c r="G225" s="3"/>
      <c r="H225" s="3"/>
      <c r="I225" s="13"/>
      <c r="J225" s="143"/>
      <c r="K225" s="143"/>
      <c r="L225" s="139"/>
      <c r="M225" s="3"/>
      <c r="N225" s="3"/>
      <c r="O225" s="3"/>
      <c r="P225" s="3"/>
      <c r="Q225" s="3"/>
    </row>
    <row r="226" spans="2:17" s="4" customFormat="1" ht="16.5" customHeight="1" x14ac:dyDescent="0.3">
      <c r="B226" s="3"/>
      <c r="C226" s="3"/>
      <c r="D226" s="3"/>
      <c r="E226" s="3"/>
      <c r="F226" s="3"/>
      <c r="G226" s="3"/>
      <c r="H226" s="3"/>
      <c r="I226" s="13"/>
      <c r="J226" s="143"/>
      <c r="K226" s="143"/>
      <c r="L226" s="139"/>
      <c r="M226" s="3"/>
      <c r="N226" s="3"/>
      <c r="O226" s="3"/>
      <c r="P226" s="3"/>
      <c r="Q226" s="3"/>
    </row>
    <row r="227" spans="2:17" s="4" customFormat="1" ht="16.5" customHeight="1" x14ac:dyDescent="0.3">
      <c r="B227" s="3"/>
      <c r="C227" s="3"/>
      <c r="D227" s="3"/>
      <c r="E227" s="3"/>
      <c r="F227" s="3"/>
      <c r="G227" s="3"/>
      <c r="H227" s="3"/>
      <c r="I227" s="13"/>
      <c r="J227" s="143"/>
      <c r="K227" s="143"/>
      <c r="L227" s="139"/>
      <c r="M227" s="3"/>
      <c r="N227" s="3"/>
      <c r="O227" s="3"/>
      <c r="P227" s="3"/>
      <c r="Q227" s="3"/>
    </row>
    <row r="228" spans="2:17" s="4" customFormat="1" ht="16.5" customHeight="1" x14ac:dyDescent="0.3">
      <c r="B228" s="3"/>
      <c r="C228" s="3"/>
      <c r="D228" s="3"/>
      <c r="E228" s="3"/>
      <c r="F228" s="3"/>
      <c r="G228" s="3"/>
      <c r="H228" s="3"/>
      <c r="I228" s="13"/>
      <c r="J228" s="143"/>
      <c r="K228" s="143"/>
      <c r="L228" s="139"/>
      <c r="M228" s="3"/>
      <c r="N228" s="3"/>
      <c r="O228" s="3"/>
      <c r="P228" s="3"/>
      <c r="Q228" s="3"/>
    </row>
    <row r="229" spans="2:17" s="4" customFormat="1" ht="16.5" customHeight="1" x14ac:dyDescent="0.3">
      <c r="B229" s="3"/>
      <c r="C229" s="3"/>
      <c r="D229" s="3"/>
      <c r="E229" s="3"/>
      <c r="F229" s="3"/>
      <c r="G229" s="3"/>
      <c r="H229" s="3"/>
      <c r="I229" s="13"/>
      <c r="J229" s="143"/>
      <c r="K229" s="143"/>
      <c r="L229" s="139"/>
      <c r="M229" s="3"/>
      <c r="N229" s="3"/>
      <c r="O229" s="3"/>
      <c r="P229" s="3"/>
      <c r="Q229" s="3"/>
    </row>
    <row r="230" spans="2:17" s="4" customFormat="1" ht="16.5" customHeight="1" x14ac:dyDescent="0.3">
      <c r="B230" s="3"/>
      <c r="C230" s="3"/>
      <c r="D230" s="3"/>
      <c r="E230" s="3"/>
      <c r="F230" s="3"/>
      <c r="G230" s="3"/>
      <c r="H230" s="3"/>
      <c r="I230" s="13"/>
      <c r="J230" s="143"/>
      <c r="K230" s="143"/>
      <c r="L230" s="139"/>
      <c r="M230" s="3"/>
      <c r="N230" s="3"/>
      <c r="O230" s="3"/>
      <c r="P230" s="3"/>
      <c r="Q230" s="3"/>
    </row>
    <row r="231" spans="2:17" s="4" customFormat="1" ht="16.5" customHeight="1" x14ac:dyDescent="0.3">
      <c r="B231" s="3"/>
      <c r="C231" s="3"/>
      <c r="D231" s="3"/>
      <c r="E231" s="3"/>
      <c r="F231" s="3"/>
      <c r="G231" s="3"/>
      <c r="H231" s="3"/>
      <c r="I231" s="13"/>
      <c r="J231" s="143"/>
      <c r="K231" s="143"/>
      <c r="L231" s="139"/>
      <c r="M231" s="3"/>
      <c r="N231" s="3"/>
      <c r="O231" s="3"/>
      <c r="P231" s="3"/>
      <c r="Q231" s="3"/>
    </row>
    <row r="232" spans="2:17" s="4" customFormat="1" ht="16.5" customHeight="1" x14ac:dyDescent="0.3">
      <c r="B232" s="3"/>
      <c r="C232" s="3"/>
      <c r="D232" s="3"/>
      <c r="E232" s="3"/>
      <c r="F232" s="3"/>
      <c r="G232" s="3"/>
      <c r="H232" s="3"/>
      <c r="I232" s="13"/>
      <c r="J232" s="143"/>
      <c r="K232" s="143"/>
      <c r="L232" s="139"/>
      <c r="M232" s="3"/>
      <c r="N232" s="3"/>
      <c r="O232" s="3"/>
      <c r="P232" s="3"/>
      <c r="Q232" s="3"/>
    </row>
    <row r="233" spans="2:17" s="4" customFormat="1" ht="16.5" customHeight="1" x14ac:dyDescent="0.3">
      <c r="B233" s="3"/>
      <c r="C233" s="3"/>
      <c r="D233" s="3"/>
      <c r="E233" s="3"/>
      <c r="F233" s="3"/>
      <c r="G233" s="3"/>
      <c r="H233" s="3"/>
      <c r="I233" s="13"/>
      <c r="J233" s="143"/>
      <c r="K233" s="143"/>
      <c r="L233" s="139"/>
      <c r="M233" s="3"/>
      <c r="N233" s="3"/>
      <c r="O233" s="3"/>
      <c r="P233" s="3"/>
      <c r="Q233" s="3"/>
    </row>
    <row r="234" spans="2:17" s="4" customFormat="1" ht="16.5" customHeight="1" x14ac:dyDescent="0.3">
      <c r="B234" s="3"/>
      <c r="C234" s="3"/>
      <c r="D234" s="3"/>
      <c r="E234" s="3"/>
      <c r="F234" s="3"/>
      <c r="G234" s="3"/>
      <c r="H234" s="3"/>
      <c r="I234" s="13"/>
      <c r="J234" s="143"/>
      <c r="K234" s="143"/>
      <c r="L234" s="139"/>
      <c r="M234" s="3"/>
      <c r="N234" s="3"/>
      <c r="O234" s="3"/>
      <c r="P234" s="3"/>
      <c r="Q234" s="3"/>
    </row>
    <row r="235" spans="2:17" s="4" customFormat="1" ht="16.5" customHeight="1" x14ac:dyDescent="0.3">
      <c r="B235" s="3"/>
      <c r="C235" s="3"/>
      <c r="D235" s="3"/>
      <c r="E235" s="3"/>
      <c r="F235" s="3"/>
      <c r="G235" s="3"/>
      <c r="H235" s="3"/>
      <c r="I235" s="13"/>
      <c r="J235" s="143"/>
      <c r="K235" s="143"/>
      <c r="L235" s="139"/>
      <c r="M235" s="3"/>
      <c r="N235" s="3"/>
      <c r="O235" s="3"/>
      <c r="P235" s="3"/>
      <c r="Q235" s="3"/>
    </row>
    <row r="236" spans="2:17" s="4" customFormat="1" ht="16.5" customHeight="1" x14ac:dyDescent="0.3">
      <c r="B236" s="3"/>
      <c r="C236" s="3"/>
      <c r="D236" s="3"/>
      <c r="E236" s="3"/>
      <c r="F236" s="3"/>
      <c r="G236" s="3"/>
      <c r="H236" s="3"/>
      <c r="I236" s="13"/>
      <c r="J236" s="143"/>
      <c r="K236" s="143"/>
      <c r="L236" s="139"/>
      <c r="M236" s="3"/>
      <c r="N236" s="3"/>
      <c r="O236" s="3"/>
      <c r="P236" s="3"/>
      <c r="Q236" s="3"/>
    </row>
    <row r="237" spans="2:17" s="4" customFormat="1" ht="16.5" customHeight="1" x14ac:dyDescent="0.3">
      <c r="B237" s="3"/>
      <c r="C237" s="3"/>
      <c r="D237" s="3"/>
      <c r="E237" s="3"/>
      <c r="F237" s="3"/>
      <c r="G237" s="3"/>
      <c r="H237" s="3"/>
      <c r="I237" s="13"/>
      <c r="J237" s="143"/>
      <c r="K237" s="143"/>
      <c r="L237" s="139"/>
      <c r="M237" s="3"/>
      <c r="N237" s="3"/>
      <c r="O237" s="3"/>
      <c r="P237" s="3"/>
      <c r="Q237" s="3"/>
    </row>
    <row r="238" spans="2:17" s="4" customFormat="1" ht="16.5" customHeight="1" x14ac:dyDescent="0.3">
      <c r="B238" s="3"/>
      <c r="C238" s="3"/>
      <c r="D238" s="3"/>
      <c r="E238" s="3"/>
      <c r="F238" s="3"/>
      <c r="G238" s="3"/>
      <c r="H238" s="3"/>
      <c r="I238" s="13"/>
      <c r="J238" s="143"/>
      <c r="K238" s="143"/>
      <c r="L238" s="139"/>
      <c r="M238" s="3"/>
      <c r="N238" s="3"/>
      <c r="O238" s="3"/>
      <c r="P238" s="3"/>
      <c r="Q238" s="3"/>
    </row>
    <row r="239" spans="2:17" s="4" customFormat="1" ht="16.5" customHeight="1" x14ac:dyDescent="0.3">
      <c r="B239" s="3"/>
      <c r="C239" s="3"/>
      <c r="D239" s="3"/>
      <c r="E239" s="3"/>
      <c r="F239" s="3"/>
      <c r="G239" s="3"/>
      <c r="H239" s="3"/>
      <c r="I239" s="13"/>
      <c r="J239" s="143"/>
      <c r="K239" s="143"/>
      <c r="L239" s="139"/>
      <c r="M239" s="3"/>
      <c r="N239" s="3"/>
      <c r="O239" s="3"/>
      <c r="P239" s="3"/>
      <c r="Q239" s="3"/>
    </row>
    <row r="240" spans="2:17" s="4" customFormat="1" ht="16.5" customHeight="1" x14ac:dyDescent="0.3">
      <c r="B240" s="3"/>
      <c r="C240" s="3"/>
      <c r="D240" s="3"/>
      <c r="E240" s="3"/>
      <c r="F240" s="3"/>
      <c r="G240" s="3"/>
      <c r="H240" s="3"/>
      <c r="I240" s="13"/>
      <c r="J240" s="143"/>
      <c r="K240" s="143"/>
      <c r="L240" s="139"/>
      <c r="M240" s="3"/>
      <c r="N240" s="3"/>
      <c r="O240" s="3"/>
      <c r="P240" s="3"/>
      <c r="Q240" s="3"/>
    </row>
    <row r="241" spans="2:17" s="4" customFormat="1" ht="16.5" customHeight="1" x14ac:dyDescent="0.3">
      <c r="B241" s="3"/>
      <c r="C241" s="3"/>
      <c r="D241" s="3"/>
      <c r="E241" s="3"/>
      <c r="F241" s="3"/>
      <c r="G241" s="3"/>
      <c r="H241" s="3"/>
      <c r="I241" s="13"/>
      <c r="J241" s="143"/>
      <c r="K241" s="143"/>
      <c r="L241" s="139"/>
      <c r="M241" s="3"/>
      <c r="N241" s="3"/>
      <c r="O241" s="3"/>
      <c r="P241" s="3"/>
      <c r="Q241" s="3"/>
    </row>
    <row r="242" spans="2:17" s="4" customFormat="1" ht="16.5" customHeight="1" x14ac:dyDescent="0.3">
      <c r="B242" s="3"/>
      <c r="C242" s="3"/>
      <c r="D242" s="3"/>
      <c r="E242" s="3"/>
      <c r="F242" s="3"/>
      <c r="G242" s="3"/>
      <c r="H242" s="3"/>
      <c r="I242" s="13"/>
      <c r="J242" s="143"/>
      <c r="K242" s="143"/>
      <c r="L242" s="139"/>
      <c r="M242" s="3"/>
      <c r="N242" s="3"/>
      <c r="O242" s="3"/>
      <c r="P242" s="3"/>
      <c r="Q242" s="3"/>
    </row>
    <row r="243" spans="2:17" s="4" customFormat="1" ht="16.5" customHeight="1" x14ac:dyDescent="0.3">
      <c r="B243" s="3"/>
      <c r="C243" s="3"/>
      <c r="D243" s="3"/>
      <c r="E243" s="3"/>
      <c r="F243" s="3"/>
      <c r="G243" s="3"/>
      <c r="H243" s="3"/>
      <c r="I243" s="13"/>
      <c r="J243" s="143"/>
      <c r="K243" s="143"/>
      <c r="L243" s="139"/>
      <c r="M243" s="3"/>
      <c r="N243" s="3"/>
      <c r="O243" s="3"/>
      <c r="P243" s="3"/>
      <c r="Q243" s="3"/>
    </row>
    <row r="244" spans="2:17" s="4" customFormat="1" ht="16.5" customHeight="1" x14ac:dyDescent="0.3">
      <c r="B244" s="3"/>
      <c r="C244" s="3"/>
      <c r="D244" s="3"/>
      <c r="E244" s="3"/>
      <c r="F244" s="3"/>
      <c r="G244" s="3"/>
      <c r="H244" s="3"/>
      <c r="I244" s="13"/>
      <c r="J244" s="143"/>
      <c r="K244" s="143"/>
      <c r="L244" s="139"/>
      <c r="M244" s="3"/>
      <c r="N244" s="3"/>
      <c r="O244" s="3"/>
      <c r="P244" s="3"/>
      <c r="Q244" s="3"/>
    </row>
    <row r="245" spans="2:17" s="4" customFormat="1" ht="16.5" customHeight="1" x14ac:dyDescent="0.3">
      <c r="B245" s="3"/>
      <c r="C245" s="3"/>
      <c r="D245" s="3"/>
      <c r="E245" s="3"/>
      <c r="F245" s="3"/>
      <c r="G245" s="3"/>
      <c r="H245" s="3"/>
      <c r="I245" s="13"/>
      <c r="J245" s="143"/>
      <c r="K245" s="143"/>
      <c r="L245" s="139"/>
      <c r="M245" s="3"/>
      <c r="N245" s="3"/>
      <c r="O245" s="3"/>
      <c r="P245" s="3"/>
      <c r="Q245" s="3"/>
    </row>
    <row r="246" spans="2:17" s="4" customFormat="1" ht="16.5" customHeight="1" x14ac:dyDescent="0.3">
      <c r="B246" s="3"/>
      <c r="C246" s="3"/>
      <c r="D246" s="3"/>
      <c r="E246" s="3"/>
      <c r="F246" s="3"/>
      <c r="G246" s="3"/>
      <c r="H246" s="3"/>
      <c r="I246" s="13"/>
      <c r="J246" s="143"/>
      <c r="K246" s="143"/>
      <c r="L246" s="139"/>
      <c r="M246" s="3"/>
      <c r="N246" s="3"/>
      <c r="O246" s="3"/>
      <c r="P246" s="3"/>
      <c r="Q246" s="3"/>
    </row>
    <row r="247" spans="2:17" s="4" customFormat="1" ht="16.5" customHeight="1" x14ac:dyDescent="0.3">
      <c r="B247" s="3"/>
      <c r="C247" s="3"/>
      <c r="D247" s="3"/>
      <c r="E247" s="3"/>
      <c r="F247" s="3"/>
      <c r="G247" s="3"/>
      <c r="H247" s="3"/>
      <c r="I247" s="13"/>
      <c r="J247" s="143"/>
      <c r="K247" s="143"/>
      <c r="L247" s="139"/>
      <c r="M247" s="3"/>
      <c r="N247" s="3"/>
      <c r="O247" s="3"/>
      <c r="P247" s="3"/>
      <c r="Q247" s="3"/>
    </row>
    <row r="248" spans="2:17" s="4" customFormat="1" ht="16.5" customHeight="1" x14ac:dyDescent="0.3">
      <c r="B248" s="3"/>
      <c r="C248" s="3"/>
      <c r="D248" s="3"/>
      <c r="E248" s="3"/>
      <c r="F248" s="3"/>
      <c r="G248" s="3"/>
      <c r="H248" s="3"/>
      <c r="I248" s="13"/>
      <c r="J248" s="143"/>
      <c r="K248" s="143"/>
      <c r="L248" s="139"/>
      <c r="M248" s="3"/>
      <c r="N248" s="3"/>
      <c r="O248" s="3"/>
      <c r="P248" s="3"/>
      <c r="Q248" s="3"/>
    </row>
    <row r="249" spans="2:17" s="4" customFormat="1" ht="16.5" customHeight="1" x14ac:dyDescent="0.3">
      <c r="B249" s="3"/>
      <c r="C249" s="3"/>
      <c r="D249" s="3"/>
      <c r="E249" s="3"/>
      <c r="F249" s="3"/>
      <c r="G249" s="3"/>
      <c r="H249" s="3"/>
      <c r="I249" s="13"/>
      <c r="J249" s="143"/>
      <c r="K249" s="143"/>
      <c r="L249" s="139"/>
      <c r="M249" s="3"/>
      <c r="N249" s="3"/>
      <c r="O249" s="3"/>
      <c r="P249" s="3"/>
      <c r="Q249" s="3"/>
    </row>
    <row r="250" spans="2:17" s="4" customFormat="1" ht="16.5" customHeight="1" x14ac:dyDescent="0.3">
      <c r="B250" s="3"/>
      <c r="C250" s="3"/>
      <c r="D250" s="3"/>
      <c r="E250" s="3"/>
      <c r="F250" s="3"/>
      <c r="G250" s="3"/>
      <c r="H250" s="3"/>
      <c r="I250" s="13"/>
      <c r="J250" s="143"/>
      <c r="K250" s="143"/>
      <c r="L250" s="139"/>
      <c r="M250" s="3"/>
      <c r="N250" s="3"/>
      <c r="O250" s="3"/>
      <c r="P250" s="3"/>
      <c r="Q250" s="3"/>
    </row>
    <row r="251" spans="2:17" s="4" customFormat="1" ht="16.5" customHeight="1" x14ac:dyDescent="0.3">
      <c r="B251" s="3"/>
      <c r="C251" s="3"/>
      <c r="D251" s="3"/>
      <c r="E251" s="3"/>
      <c r="F251" s="3"/>
      <c r="G251" s="3"/>
      <c r="H251" s="3"/>
      <c r="I251" s="13"/>
      <c r="J251" s="143"/>
      <c r="K251" s="143"/>
      <c r="L251" s="139"/>
      <c r="M251" s="3"/>
      <c r="N251" s="3"/>
      <c r="O251" s="3"/>
      <c r="P251" s="3"/>
      <c r="Q251" s="3"/>
    </row>
    <row r="252" spans="2:17" s="4" customFormat="1" ht="16.5" customHeight="1" x14ac:dyDescent="0.3">
      <c r="B252" s="3"/>
      <c r="C252" s="3"/>
      <c r="D252" s="3"/>
      <c r="E252" s="3"/>
      <c r="F252" s="3"/>
      <c r="G252" s="3"/>
      <c r="H252" s="3"/>
      <c r="I252" s="13"/>
      <c r="J252" s="143"/>
      <c r="K252" s="143"/>
      <c r="L252" s="139"/>
      <c r="M252" s="3"/>
      <c r="N252" s="3"/>
      <c r="O252" s="3"/>
      <c r="P252" s="3"/>
      <c r="Q252" s="3"/>
    </row>
    <row r="253" spans="2:17" s="4" customFormat="1" ht="16.5" customHeight="1" x14ac:dyDescent="0.3">
      <c r="B253" s="3"/>
      <c r="C253" s="3"/>
      <c r="D253" s="3"/>
      <c r="E253" s="3"/>
      <c r="F253" s="3"/>
      <c r="G253" s="3"/>
      <c r="H253" s="3"/>
      <c r="I253" s="13"/>
      <c r="J253" s="143"/>
      <c r="K253" s="143"/>
      <c r="L253" s="139"/>
      <c r="M253" s="3"/>
      <c r="N253" s="3"/>
      <c r="O253" s="3"/>
      <c r="P253" s="3"/>
      <c r="Q253" s="3"/>
    </row>
    <row r="254" spans="2:17" s="4" customFormat="1" ht="16.5" customHeight="1" x14ac:dyDescent="0.3">
      <c r="B254" s="3"/>
      <c r="C254" s="3"/>
      <c r="D254" s="3"/>
      <c r="E254" s="3"/>
      <c r="F254" s="3"/>
      <c r="G254" s="3"/>
      <c r="H254" s="3"/>
      <c r="I254" s="13"/>
      <c r="J254" s="143"/>
      <c r="K254" s="143"/>
      <c r="L254" s="139"/>
      <c r="M254" s="3"/>
      <c r="N254" s="3"/>
      <c r="O254" s="3"/>
      <c r="P254" s="3"/>
      <c r="Q254" s="3"/>
    </row>
    <row r="255" spans="2:17" s="4" customFormat="1" ht="16.5" customHeight="1" x14ac:dyDescent="0.3">
      <c r="B255" s="3"/>
      <c r="C255" s="3"/>
      <c r="D255" s="3"/>
      <c r="E255" s="3"/>
      <c r="F255" s="3"/>
      <c r="G255" s="3"/>
      <c r="H255" s="3"/>
      <c r="I255" s="13"/>
      <c r="J255" s="143"/>
      <c r="K255" s="143"/>
      <c r="L255" s="139"/>
      <c r="M255" s="3"/>
      <c r="N255" s="3"/>
      <c r="O255" s="3"/>
      <c r="P255" s="3"/>
      <c r="Q255" s="3"/>
    </row>
    <row r="256" spans="2:17" s="4" customFormat="1" ht="16.5" customHeight="1" x14ac:dyDescent="0.3">
      <c r="B256" s="3"/>
      <c r="C256" s="3"/>
      <c r="D256" s="3"/>
      <c r="E256" s="3"/>
      <c r="F256" s="3"/>
      <c r="G256" s="3"/>
      <c r="H256" s="3"/>
      <c r="I256" s="13"/>
      <c r="J256" s="143"/>
      <c r="K256" s="143"/>
      <c r="L256" s="139"/>
      <c r="M256" s="3"/>
      <c r="N256" s="3"/>
      <c r="O256" s="3"/>
      <c r="P256" s="3"/>
      <c r="Q256" s="3"/>
    </row>
    <row r="257" spans="2:17" s="4" customFormat="1" ht="16.5" customHeight="1" x14ac:dyDescent="0.3">
      <c r="B257" s="3"/>
      <c r="C257" s="3"/>
      <c r="D257" s="3"/>
      <c r="E257" s="3"/>
      <c r="F257" s="3"/>
      <c r="G257" s="3"/>
      <c r="H257" s="3"/>
      <c r="I257" s="13"/>
      <c r="J257" s="143"/>
      <c r="K257" s="143"/>
      <c r="L257" s="139"/>
      <c r="M257" s="3"/>
      <c r="N257" s="3"/>
      <c r="O257" s="3"/>
      <c r="P257" s="3"/>
      <c r="Q257" s="3"/>
    </row>
    <row r="258" spans="2:17" s="4" customFormat="1" ht="16.5" customHeight="1" x14ac:dyDescent="0.3">
      <c r="B258" s="3"/>
      <c r="C258" s="3"/>
      <c r="D258" s="3"/>
      <c r="E258" s="3"/>
      <c r="F258" s="3"/>
      <c r="G258" s="3"/>
      <c r="H258" s="3"/>
      <c r="I258" s="13"/>
      <c r="J258" s="143"/>
      <c r="K258" s="143"/>
      <c r="L258" s="139"/>
      <c r="M258" s="3"/>
      <c r="N258" s="3"/>
      <c r="O258" s="3"/>
      <c r="P258" s="3"/>
      <c r="Q258" s="3"/>
    </row>
    <row r="259" spans="2:17" s="4" customFormat="1" ht="16.5" customHeight="1" x14ac:dyDescent="0.3">
      <c r="B259" s="3"/>
      <c r="C259" s="3"/>
      <c r="D259" s="3"/>
      <c r="E259" s="3"/>
      <c r="F259" s="3"/>
      <c r="G259" s="3"/>
      <c r="H259" s="3"/>
      <c r="I259" s="13"/>
      <c r="J259" s="143"/>
      <c r="K259" s="143"/>
      <c r="L259" s="139"/>
      <c r="M259" s="3"/>
      <c r="N259" s="3"/>
      <c r="O259" s="3"/>
      <c r="P259" s="3"/>
      <c r="Q259" s="3"/>
    </row>
    <row r="260" spans="2:17" s="4" customFormat="1" ht="16.5" customHeight="1" x14ac:dyDescent="0.3">
      <c r="B260" s="3"/>
      <c r="C260" s="3"/>
      <c r="D260" s="3"/>
      <c r="E260" s="3"/>
      <c r="F260" s="3"/>
      <c r="G260" s="3"/>
      <c r="H260" s="3"/>
      <c r="I260" s="13"/>
      <c r="J260" s="143"/>
      <c r="K260" s="143"/>
      <c r="L260" s="139"/>
      <c r="M260" s="3"/>
      <c r="N260" s="3"/>
      <c r="O260" s="3"/>
      <c r="P260" s="3"/>
      <c r="Q260" s="3"/>
    </row>
    <row r="261" spans="2:17" s="4" customFormat="1" ht="16.5" customHeight="1" x14ac:dyDescent="0.3">
      <c r="B261" s="3"/>
      <c r="C261" s="3"/>
      <c r="D261" s="3"/>
      <c r="E261" s="3"/>
      <c r="F261" s="3"/>
      <c r="G261" s="3"/>
      <c r="H261" s="3"/>
      <c r="I261" s="13"/>
      <c r="J261" s="143"/>
      <c r="K261" s="143"/>
      <c r="L261" s="139"/>
      <c r="M261" s="3"/>
      <c r="N261" s="3"/>
      <c r="O261" s="3"/>
      <c r="P261" s="3"/>
      <c r="Q261" s="3"/>
    </row>
    <row r="262" spans="2:17" s="4" customFormat="1" ht="16.5" customHeight="1" x14ac:dyDescent="0.3">
      <c r="B262" s="3"/>
      <c r="C262" s="3"/>
      <c r="D262" s="3"/>
      <c r="E262" s="3"/>
      <c r="F262" s="3"/>
      <c r="G262" s="3"/>
      <c r="H262" s="3"/>
      <c r="I262" s="13"/>
      <c r="J262" s="143"/>
      <c r="K262" s="143"/>
      <c r="L262" s="139"/>
      <c r="M262" s="3"/>
      <c r="N262" s="3"/>
      <c r="O262" s="3"/>
      <c r="P262" s="3"/>
      <c r="Q262" s="3"/>
    </row>
    <row r="263" spans="2:17" s="4" customFormat="1" ht="16.5" customHeight="1" x14ac:dyDescent="0.3">
      <c r="B263" s="3"/>
      <c r="C263" s="3"/>
      <c r="D263" s="3"/>
      <c r="E263" s="3"/>
      <c r="F263" s="3"/>
      <c r="G263" s="3"/>
      <c r="H263" s="3"/>
      <c r="I263" s="13"/>
      <c r="J263" s="143"/>
      <c r="K263" s="143"/>
      <c r="L263" s="139"/>
      <c r="M263" s="3"/>
      <c r="N263" s="3"/>
      <c r="O263" s="3"/>
      <c r="P263" s="3"/>
      <c r="Q263" s="3"/>
    </row>
    <row r="264" spans="2:17" s="4" customFormat="1" ht="16.5" customHeight="1" x14ac:dyDescent="0.3">
      <c r="B264" s="3"/>
      <c r="C264" s="3"/>
      <c r="D264" s="3"/>
      <c r="E264" s="3"/>
      <c r="F264" s="3"/>
      <c r="G264" s="3"/>
      <c r="H264" s="3"/>
      <c r="I264" s="13"/>
      <c r="J264" s="143"/>
      <c r="K264" s="143"/>
      <c r="L264" s="139"/>
      <c r="M264" s="3"/>
      <c r="N264" s="3"/>
      <c r="O264" s="3"/>
      <c r="P264" s="3"/>
      <c r="Q264" s="3"/>
    </row>
    <row r="265" spans="2:17" s="4" customFormat="1" ht="16.5" customHeight="1" x14ac:dyDescent="0.3">
      <c r="B265" s="3"/>
      <c r="C265" s="3"/>
      <c r="D265" s="3"/>
      <c r="E265" s="3"/>
      <c r="F265" s="3"/>
      <c r="G265" s="3"/>
      <c r="H265" s="3"/>
      <c r="I265" s="13"/>
      <c r="J265" s="143"/>
      <c r="K265" s="143"/>
      <c r="L265" s="139"/>
      <c r="M265" s="3"/>
      <c r="N265" s="3"/>
      <c r="O265" s="3"/>
      <c r="P265" s="3"/>
      <c r="Q265" s="3"/>
    </row>
    <row r="266" spans="2:17" s="4" customFormat="1" ht="16.5" customHeight="1" x14ac:dyDescent="0.3">
      <c r="B266" s="3"/>
      <c r="C266" s="3"/>
      <c r="D266" s="3"/>
      <c r="E266" s="3"/>
      <c r="F266" s="3"/>
      <c r="G266" s="3"/>
      <c r="H266" s="3"/>
      <c r="I266" s="13"/>
      <c r="J266" s="143"/>
      <c r="K266" s="143"/>
      <c r="L266" s="139"/>
      <c r="M266" s="3"/>
      <c r="N266" s="3"/>
      <c r="O266" s="3"/>
      <c r="P266" s="3"/>
      <c r="Q266" s="3"/>
    </row>
    <row r="267" spans="2:17" s="4" customFormat="1" ht="16.5" customHeight="1" x14ac:dyDescent="0.3">
      <c r="B267" s="3"/>
      <c r="C267" s="3"/>
      <c r="D267" s="3"/>
      <c r="E267" s="3"/>
      <c r="F267" s="3"/>
      <c r="G267" s="3"/>
      <c r="H267" s="3"/>
      <c r="I267" s="13"/>
      <c r="J267" s="143"/>
      <c r="K267" s="143"/>
      <c r="L267" s="139"/>
      <c r="M267" s="3"/>
      <c r="N267" s="3"/>
      <c r="O267" s="3"/>
      <c r="P267" s="3"/>
      <c r="Q267" s="3"/>
    </row>
    <row r="268" spans="2:17" s="4" customFormat="1" ht="16.5" customHeight="1" x14ac:dyDescent="0.3">
      <c r="B268" s="3"/>
      <c r="C268" s="3"/>
      <c r="D268" s="3"/>
      <c r="E268" s="3"/>
      <c r="F268" s="3"/>
      <c r="G268" s="3"/>
      <c r="H268" s="3"/>
      <c r="I268" s="13"/>
      <c r="J268" s="143"/>
      <c r="K268" s="143"/>
      <c r="L268" s="139"/>
      <c r="M268" s="3"/>
      <c r="N268" s="3"/>
      <c r="O268" s="3"/>
      <c r="P268" s="3"/>
      <c r="Q268" s="3"/>
    </row>
    <row r="269" spans="2:17" s="4" customFormat="1" ht="16.5" customHeight="1" x14ac:dyDescent="0.3">
      <c r="B269" s="3"/>
      <c r="C269" s="3"/>
      <c r="D269" s="3"/>
      <c r="E269" s="3"/>
      <c r="F269" s="3"/>
      <c r="G269" s="3"/>
      <c r="H269" s="3"/>
      <c r="I269" s="13"/>
      <c r="J269" s="143"/>
      <c r="K269" s="143"/>
      <c r="L269" s="139"/>
      <c r="M269" s="3"/>
      <c r="N269" s="3"/>
      <c r="O269" s="3"/>
      <c r="P269" s="3"/>
      <c r="Q269" s="3"/>
    </row>
    <row r="270" spans="2:17" s="4" customFormat="1" ht="16.5" customHeight="1" x14ac:dyDescent="0.3">
      <c r="B270" s="3"/>
      <c r="C270" s="3"/>
      <c r="D270" s="3"/>
      <c r="E270" s="3"/>
      <c r="F270" s="3"/>
      <c r="G270" s="3"/>
      <c r="H270" s="3"/>
      <c r="I270" s="13"/>
      <c r="J270" s="143"/>
      <c r="K270" s="143"/>
      <c r="L270" s="139"/>
      <c r="M270" s="3"/>
      <c r="N270" s="3"/>
      <c r="O270" s="3"/>
      <c r="P270" s="3"/>
      <c r="Q270" s="3"/>
    </row>
    <row r="271" spans="2:17" s="4" customFormat="1" ht="16.5" customHeight="1" x14ac:dyDescent="0.3">
      <c r="B271" s="3"/>
      <c r="C271" s="3"/>
      <c r="D271" s="3"/>
      <c r="E271" s="3"/>
      <c r="F271" s="3"/>
      <c r="G271" s="3"/>
      <c r="H271" s="3"/>
      <c r="I271" s="13"/>
      <c r="J271" s="143"/>
      <c r="K271" s="143"/>
      <c r="L271" s="139"/>
      <c r="M271" s="3"/>
      <c r="N271" s="3"/>
      <c r="O271" s="3"/>
      <c r="P271" s="3"/>
      <c r="Q271" s="3"/>
    </row>
    <row r="272" spans="2:17" s="4" customFormat="1" ht="16.5" customHeight="1" x14ac:dyDescent="0.3">
      <c r="B272" s="3"/>
      <c r="C272" s="3"/>
      <c r="D272" s="3"/>
      <c r="E272" s="3"/>
      <c r="F272" s="3"/>
      <c r="G272" s="3"/>
      <c r="H272" s="3"/>
      <c r="I272" s="13"/>
      <c r="J272" s="143"/>
      <c r="K272" s="143"/>
      <c r="L272" s="139"/>
      <c r="M272" s="3"/>
      <c r="N272" s="3"/>
      <c r="O272" s="3"/>
      <c r="P272" s="3"/>
      <c r="Q272" s="3"/>
    </row>
    <row r="273" spans="2:17" s="4" customFormat="1" ht="16.5" customHeight="1" x14ac:dyDescent="0.3">
      <c r="B273" s="3"/>
      <c r="C273" s="3"/>
      <c r="D273" s="3"/>
      <c r="E273" s="3"/>
      <c r="F273" s="3"/>
      <c r="G273" s="3"/>
      <c r="H273" s="3"/>
      <c r="I273" s="13"/>
      <c r="J273" s="143"/>
      <c r="K273" s="143"/>
      <c r="L273" s="139"/>
      <c r="M273" s="3"/>
      <c r="N273" s="3"/>
      <c r="O273" s="3"/>
      <c r="P273" s="3"/>
      <c r="Q273" s="3"/>
    </row>
    <row r="274" spans="2:17" s="4" customFormat="1" ht="16.5" customHeight="1" x14ac:dyDescent="0.3">
      <c r="B274" s="3"/>
      <c r="C274" s="3"/>
      <c r="D274" s="3"/>
      <c r="E274" s="3"/>
      <c r="F274" s="3"/>
      <c r="G274" s="3"/>
      <c r="H274" s="3"/>
      <c r="I274" s="13"/>
      <c r="J274" s="143"/>
      <c r="K274" s="143"/>
      <c r="L274" s="139"/>
      <c r="M274" s="3"/>
      <c r="N274" s="3"/>
      <c r="O274" s="3"/>
      <c r="P274" s="3"/>
      <c r="Q274" s="3"/>
    </row>
    <row r="275" spans="2:17" s="4" customFormat="1" ht="16.5" customHeight="1" x14ac:dyDescent="0.3">
      <c r="B275" s="3"/>
      <c r="C275" s="3"/>
      <c r="D275" s="3"/>
      <c r="E275" s="3"/>
      <c r="F275" s="3"/>
      <c r="G275" s="3"/>
      <c r="H275" s="3"/>
      <c r="I275" s="13"/>
      <c r="J275" s="143"/>
      <c r="K275" s="143"/>
      <c r="L275" s="139"/>
      <c r="M275" s="3"/>
      <c r="N275" s="3"/>
      <c r="O275" s="3"/>
      <c r="P275" s="3"/>
      <c r="Q275" s="3"/>
    </row>
    <row r="276" spans="2:17" s="4" customFormat="1" ht="16.5" customHeight="1" x14ac:dyDescent="0.3">
      <c r="B276" s="3"/>
      <c r="C276" s="3"/>
      <c r="D276" s="3"/>
      <c r="E276" s="3"/>
      <c r="F276" s="3"/>
      <c r="G276" s="3"/>
      <c r="H276" s="3"/>
      <c r="I276" s="13"/>
      <c r="J276" s="143"/>
      <c r="K276" s="143"/>
      <c r="L276" s="139"/>
      <c r="M276" s="3"/>
      <c r="N276" s="3"/>
      <c r="O276" s="3"/>
      <c r="P276" s="3"/>
      <c r="Q276" s="3"/>
    </row>
    <row r="277" spans="2:17" s="4" customFormat="1" ht="16.5" customHeight="1" x14ac:dyDescent="0.3">
      <c r="B277" s="3"/>
      <c r="C277" s="3"/>
      <c r="D277" s="3"/>
      <c r="E277" s="3"/>
      <c r="F277" s="3"/>
      <c r="G277" s="3"/>
      <c r="H277" s="3"/>
      <c r="I277" s="13"/>
      <c r="J277" s="143"/>
      <c r="K277" s="143"/>
      <c r="L277" s="139"/>
      <c r="M277" s="3"/>
      <c r="N277" s="3"/>
      <c r="O277" s="3"/>
      <c r="P277" s="3"/>
      <c r="Q277" s="3"/>
    </row>
    <row r="278" spans="2:17" s="4" customFormat="1" ht="16.5" customHeight="1" x14ac:dyDescent="0.3">
      <c r="B278" s="3"/>
      <c r="C278" s="3"/>
      <c r="D278" s="3"/>
      <c r="E278" s="3"/>
      <c r="F278" s="3"/>
      <c r="G278" s="3"/>
      <c r="H278" s="3"/>
      <c r="I278" s="13"/>
      <c r="J278" s="143"/>
      <c r="K278" s="143"/>
      <c r="L278" s="139"/>
      <c r="M278" s="3"/>
      <c r="N278" s="3"/>
      <c r="O278" s="3"/>
      <c r="P278" s="3"/>
      <c r="Q278" s="3"/>
    </row>
    <row r="279" spans="2:17" s="4" customFormat="1" ht="16.5" customHeight="1" x14ac:dyDescent="0.3">
      <c r="B279" s="3"/>
      <c r="C279" s="3"/>
      <c r="D279" s="3"/>
      <c r="E279" s="3"/>
      <c r="F279" s="3"/>
      <c r="G279" s="3"/>
      <c r="H279" s="3"/>
      <c r="I279" s="13"/>
      <c r="J279" s="143"/>
      <c r="K279" s="143"/>
      <c r="L279" s="139"/>
      <c r="M279" s="3"/>
      <c r="N279" s="3"/>
      <c r="O279" s="3"/>
      <c r="P279" s="3"/>
      <c r="Q279" s="3"/>
    </row>
    <row r="280" spans="2:17" s="4" customFormat="1" ht="16.5" customHeight="1" x14ac:dyDescent="0.3">
      <c r="B280" s="3"/>
      <c r="C280" s="3"/>
      <c r="D280" s="3"/>
      <c r="E280" s="3"/>
      <c r="F280" s="3"/>
      <c r="G280" s="3"/>
      <c r="H280" s="3"/>
      <c r="I280" s="13"/>
      <c r="J280" s="143"/>
      <c r="K280" s="143"/>
      <c r="L280" s="139"/>
      <c r="M280" s="3"/>
      <c r="N280" s="3"/>
      <c r="O280" s="3"/>
      <c r="P280" s="3"/>
      <c r="Q280" s="3"/>
    </row>
    <row r="281" spans="2:17" s="4" customFormat="1" ht="16.5" customHeight="1" x14ac:dyDescent="0.3">
      <c r="B281" s="3"/>
      <c r="C281" s="3"/>
      <c r="D281" s="3"/>
      <c r="E281" s="3"/>
      <c r="F281" s="3"/>
      <c r="G281" s="3"/>
      <c r="H281" s="3"/>
      <c r="I281" s="13"/>
      <c r="J281" s="143"/>
      <c r="K281" s="143"/>
      <c r="L281" s="139"/>
      <c r="M281" s="3"/>
      <c r="N281" s="3"/>
      <c r="O281" s="3"/>
      <c r="P281" s="3"/>
      <c r="Q281" s="3"/>
    </row>
    <row r="282" spans="2:17" s="4" customFormat="1" ht="16.5" customHeight="1" x14ac:dyDescent="0.3">
      <c r="B282" s="3"/>
      <c r="C282" s="3"/>
      <c r="D282" s="3"/>
      <c r="E282" s="3"/>
      <c r="F282" s="3"/>
      <c r="G282" s="3"/>
      <c r="H282" s="3"/>
      <c r="I282" s="13"/>
      <c r="J282" s="143"/>
      <c r="K282" s="143"/>
      <c r="L282" s="139"/>
      <c r="M282" s="3"/>
      <c r="N282" s="3"/>
      <c r="O282" s="3"/>
      <c r="P282" s="3"/>
      <c r="Q282" s="3"/>
    </row>
    <row r="283" spans="2:17" s="4" customFormat="1" ht="16.5" customHeight="1" x14ac:dyDescent="0.3">
      <c r="B283" s="3"/>
      <c r="C283" s="3"/>
      <c r="D283" s="3"/>
      <c r="E283" s="3"/>
      <c r="F283" s="3"/>
      <c r="G283" s="3"/>
      <c r="H283" s="3"/>
      <c r="I283" s="13"/>
      <c r="J283" s="143"/>
      <c r="K283" s="143"/>
      <c r="L283" s="139"/>
      <c r="M283" s="3"/>
      <c r="N283" s="3"/>
      <c r="O283" s="3"/>
      <c r="P283" s="3"/>
      <c r="Q283" s="3"/>
    </row>
    <row r="284" spans="2:17" s="4" customFormat="1" ht="16.5" customHeight="1" x14ac:dyDescent="0.3">
      <c r="B284" s="3"/>
      <c r="C284" s="3"/>
      <c r="D284" s="3"/>
      <c r="E284" s="3"/>
      <c r="F284" s="3"/>
      <c r="G284" s="3"/>
      <c r="H284" s="3"/>
      <c r="I284" s="13"/>
      <c r="J284" s="143"/>
      <c r="K284" s="143"/>
      <c r="L284" s="139"/>
      <c r="M284" s="3"/>
      <c r="N284" s="3"/>
      <c r="O284" s="3"/>
      <c r="P284" s="3"/>
      <c r="Q284" s="3"/>
    </row>
    <row r="285" spans="2:17" s="4" customFormat="1" ht="16.5" customHeight="1" x14ac:dyDescent="0.3">
      <c r="B285" s="3"/>
      <c r="C285" s="3"/>
      <c r="D285" s="3"/>
      <c r="E285" s="3"/>
      <c r="F285" s="3"/>
      <c r="G285" s="3"/>
      <c r="H285" s="3"/>
      <c r="I285" s="13"/>
      <c r="J285" s="143"/>
      <c r="K285" s="143"/>
      <c r="L285" s="139"/>
      <c r="M285" s="3"/>
      <c r="N285" s="3"/>
      <c r="O285" s="3"/>
      <c r="P285" s="3"/>
      <c r="Q285" s="3"/>
    </row>
    <row r="286" spans="2:17" s="4" customFormat="1" ht="16.5" customHeight="1" x14ac:dyDescent="0.3">
      <c r="B286" s="3"/>
      <c r="C286" s="3"/>
      <c r="D286" s="3"/>
      <c r="E286" s="3"/>
      <c r="F286" s="3"/>
      <c r="G286" s="3"/>
      <c r="H286" s="3"/>
      <c r="I286" s="13"/>
      <c r="J286" s="143"/>
      <c r="K286" s="143"/>
      <c r="L286" s="139"/>
      <c r="M286" s="3"/>
      <c r="N286" s="3"/>
      <c r="O286" s="3"/>
      <c r="P286" s="3"/>
      <c r="Q286" s="3"/>
    </row>
    <row r="287" spans="2:17" s="4" customFormat="1" ht="16.5" customHeight="1" x14ac:dyDescent="0.3">
      <c r="B287" s="3"/>
      <c r="C287" s="3"/>
      <c r="D287" s="3"/>
      <c r="E287" s="3"/>
      <c r="F287" s="3"/>
      <c r="G287" s="3"/>
      <c r="H287" s="3"/>
      <c r="I287" s="13"/>
      <c r="J287" s="143"/>
      <c r="K287" s="143"/>
      <c r="L287" s="139"/>
      <c r="M287" s="3"/>
      <c r="N287" s="3"/>
      <c r="O287" s="3"/>
      <c r="P287" s="3"/>
      <c r="Q287" s="3"/>
    </row>
    <row r="288" spans="2:17" s="4" customFormat="1" ht="16.5" customHeight="1" x14ac:dyDescent="0.3">
      <c r="B288" s="3"/>
      <c r="C288" s="3"/>
      <c r="D288" s="3"/>
      <c r="E288" s="3"/>
      <c r="F288" s="3"/>
      <c r="G288" s="3"/>
      <c r="H288" s="3"/>
      <c r="I288" s="13"/>
      <c r="J288" s="143"/>
      <c r="K288" s="143"/>
      <c r="L288" s="139"/>
      <c r="M288" s="3"/>
      <c r="N288" s="3"/>
      <c r="O288" s="3"/>
      <c r="P288" s="3"/>
      <c r="Q288" s="3"/>
    </row>
    <row r="289" spans="2:17" s="4" customFormat="1" ht="16.5" customHeight="1" x14ac:dyDescent="0.3">
      <c r="B289" s="3"/>
      <c r="C289" s="3"/>
      <c r="D289" s="3"/>
      <c r="E289" s="3"/>
      <c r="F289" s="3"/>
      <c r="G289" s="3"/>
      <c r="H289" s="3"/>
      <c r="I289" s="13"/>
      <c r="J289" s="143"/>
      <c r="K289" s="143"/>
      <c r="L289" s="139"/>
      <c r="M289" s="3"/>
      <c r="N289" s="3"/>
      <c r="O289" s="3"/>
      <c r="P289" s="3"/>
      <c r="Q289" s="3"/>
    </row>
    <row r="290" spans="2:17" s="4" customFormat="1" ht="16.5" customHeight="1" x14ac:dyDescent="0.3">
      <c r="B290" s="3"/>
      <c r="C290" s="3"/>
      <c r="D290" s="3"/>
      <c r="E290" s="3"/>
      <c r="F290" s="3"/>
      <c r="G290" s="3"/>
      <c r="H290" s="3"/>
      <c r="I290" s="13"/>
      <c r="J290" s="143"/>
      <c r="K290" s="143"/>
      <c r="L290" s="139"/>
      <c r="M290" s="3"/>
      <c r="N290" s="3"/>
      <c r="O290" s="3"/>
      <c r="P290" s="3"/>
      <c r="Q290" s="3"/>
    </row>
    <row r="291" spans="2:17" s="4" customFormat="1" ht="16.5" customHeight="1" x14ac:dyDescent="0.3">
      <c r="B291" s="3"/>
      <c r="C291" s="3"/>
      <c r="D291" s="3"/>
      <c r="E291" s="3"/>
      <c r="F291" s="3"/>
      <c r="G291" s="3"/>
      <c r="H291" s="3"/>
      <c r="I291" s="13"/>
      <c r="J291" s="143"/>
      <c r="K291" s="143"/>
      <c r="L291" s="139"/>
      <c r="M291" s="3"/>
      <c r="N291" s="3"/>
      <c r="O291" s="3"/>
      <c r="P291" s="3"/>
      <c r="Q291" s="3"/>
    </row>
    <row r="292" spans="2:17" s="4" customFormat="1" ht="16.5" customHeight="1" x14ac:dyDescent="0.3">
      <c r="B292" s="3"/>
      <c r="C292" s="3"/>
      <c r="D292" s="3"/>
      <c r="E292" s="3"/>
      <c r="F292" s="3"/>
      <c r="G292" s="3"/>
      <c r="H292" s="3"/>
      <c r="I292" s="13"/>
      <c r="J292" s="143"/>
      <c r="K292" s="143"/>
      <c r="L292" s="139"/>
      <c r="M292" s="3"/>
      <c r="N292" s="3"/>
      <c r="O292" s="3"/>
      <c r="P292" s="3"/>
      <c r="Q292" s="3"/>
    </row>
    <row r="293" spans="2:17" s="4" customFormat="1" ht="16.5" customHeight="1" x14ac:dyDescent="0.3">
      <c r="B293" s="3"/>
      <c r="C293" s="3"/>
      <c r="D293" s="3"/>
      <c r="E293" s="3"/>
      <c r="F293" s="3"/>
      <c r="G293" s="3"/>
      <c r="H293" s="3"/>
      <c r="I293" s="13"/>
      <c r="J293" s="143"/>
      <c r="K293" s="143"/>
      <c r="L293" s="139"/>
      <c r="M293" s="3"/>
      <c r="N293" s="3"/>
      <c r="O293" s="3"/>
      <c r="P293" s="3"/>
      <c r="Q293" s="3"/>
    </row>
    <row r="294" spans="2:17" s="4" customFormat="1" ht="16.5" customHeight="1" x14ac:dyDescent="0.3">
      <c r="B294" s="3"/>
      <c r="C294" s="3"/>
      <c r="D294" s="3"/>
      <c r="E294" s="3"/>
      <c r="F294" s="3"/>
      <c r="G294" s="3"/>
      <c r="H294" s="3"/>
      <c r="I294" s="13"/>
      <c r="J294" s="143"/>
      <c r="K294" s="143"/>
      <c r="L294" s="139"/>
      <c r="M294" s="3"/>
      <c r="N294" s="3"/>
      <c r="O294" s="3"/>
      <c r="P294" s="3"/>
      <c r="Q294" s="3"/>
    </row>
    <row r="295" spans="2:17" s="4" customFormat="1" ht="16.5" customHeight="1" x14ac:dyDescent="0.3">
      <c r="B295" s="3"/>
      <c r="C295" s="3"/>
      <c r="D295" s="3"/>
      <c r="E295" s="3"/>
      <c r="F295" s="3"/>
      <c r="G295" s="3"/>
      <c r="H295" s="3"/>
      <c r="I295" s="13"/>
      <c r="J295" s="143"/>
      <c r="K295" s="143"/>
      <c r="L295" s="139"/>
      <c r="M295" s="3"/>
      <c r="N295" s="3"/>
      <c r="O295" s="3"/>
      <c r="P295" s="3"/>
      <c r="Q295" s="3"/>
    </row>
    <row r="296" spans="2:17" s="4" customFormat="1" ht="16.5" customHeight="1" x14ac:dyDescent="0.3">
      <c r="B296" s="3"/>
      <c r="C296" s="3"/>
      <c r="D296" s="3"/>
      <c r="E296" s="3"/>
      <c r="F296" s="3"/>
      <c r="G296" s="3"/>
      <c r="H296" s="3"/>
      <c r="I296" s="13"/>
      <c r="J296" s="143"/>
      <c r="K296" s="143"/>
      <c r="L296" s="139"/>
      <c r="M296" s="3"/>
      <c r="N296" s="3"/>
      <c r="O296" s="3"/>
      <c r="P296" s="3"/>
      <c r="Q296" s="3"/>
    </row>
    <row r="297" spans="2:17" s="4" customFormat="1" ht="16.5" customHeight="1" x14ac:dyDescent="0.3">
      <c r="B297" s="3"/>
      <c r="C297" s="3"/>
      <c r="D297" s="3"/>
      <c r="E297" s="3"/>
      <c r="F297" s="3"/>
      <c r="G297" s="3"/>
      <c r="H297" s="3"/>
      <c r="I297" s="13"/>
      <c r="J297" s="143"/>
      <c r="K297" s="143"/>
      <c r="L297" s="139"/>
      <c r="M297" s="3"/>
      <c r="N297" s="3"/>
      <c r="O297" s="3"/>
      <c r="P297" s="3"/>
      <c r="Q297" s="3"/>
    </row>
    <row r="298" spans="2:17" s="4" customFormat="1" ht="16.5" customHeight="1" x14ac:dyDescent="0.3">
      <c r="B298" s="3"/>
      <c r="C298" s="3"/>
      <c r="D298" s="3"/>
      <c r="E298" s="3"/>
      <c r="F298" s="3"/>
      <c r="G298" s="3"/>
      <c r="H298" s="3"/>
      <c r="I298" s="13"/>
      <c r="J298" s="143"/>
      <c r="K298" s="143"/>
      <c r="L298" s="139"/>
      <c r="M298" s="3"/>
      <c r="N298" s="3"/>
      <c r="O298" s="3"/>
      <c r="P298" s="3"/>
      <c r="Q298" s="3"/>
    </row>
    <row r="299" spans="2:17" s="4" customFormat="1" ht="16.5" customHeight="1" x14ac:dyDescent="0.3">
      <c r="B299" s="3"/>
      <c r="C299" s="3"/>
      <c r="D299" s="3"/>
      <c r="E299" s="3"/>
      <c r="F299" s="3"/>
      <c r="G299" s="3"/>
      <c r="H299" s="3"/>
      <c r="I299" s="13"/>
      <c r="J299" s="143"/>
      <c r="K299" s="143"/>
      <c r="L299" s="139"/>
      <c r="M299" s="3"/>
      <c r="N299" s="3"/>
      <c r="O299" s="3"/>
      <c r="P299" s="3"/>
      <c r="Q299" s="3"/>
    </row>
    <row r="300" spans="2:17" s="4" customFormat="1" ht="16.5" customHeight="1" x14ac:dyDescent="0.3">
      <c r="B300" s="3"/>
      <c r="C300" s="3"/>
      <c r="D300" s="3"/>
      <c r="E300" s="3"/>
      <c r="F300" s="3"/>
      <c r="G300" s="3"/>
      <c r="H300" s="3"/>
      <c r="I300" s="13"/>
      <c r="J300" s="143"/>
      <c r="K300" s="143"/>
      <c r="L300" s="139"/>
      <c r="M300" s="3"/>
      <c r="N300" s="3"/>
      <c r="O300" s="3"/>
      <c r="P300" s="3"/>
      <c r="Q300" s="3"/>
    </row>
    <row r="301" spans="2:17" s="4" customFormat="1" ht="16.5" customHeight="1" x14ac:dyDescent="0.3">
      <c r="B301" s="3"/>
      <c r="C301" s="3"/>
      <c r="D301" s="3"/>
      <c r="E301" s="3"/>
      <c r="F301" s="3"/>
      <c r="G301" s="3"/>
      <c r="H301" s="3"/>
      <c r="I301" s="13"/>
      <c r="J301" s="143"/>
      <c r="K301" s="143"/>
      <c r="L301" s="139"/>
      <c r="M301" s="3"/>
      <c r="N301" s="3"/>
      <c r="O301" s="3"/>
      <c r="P301" s="3"/>
      <c r="Q301" s="3"/>
    </row>
    <row r="302" spans="2:17" s="4" customFormat="1" ht="16.5" customHeight="1" x14ac:dyDescent="0.3">
      <c r="B302" s="3"/>
      <c r="C302" s="3"/>
      <c r="D302" s="3"/>
      <c r="E302" s="3"/>
      <c r="F302" s="3"/>
      <c r="G302" s="3"/>
      <c r="H302" s="3"/>
      <c r="I302" s="13"/>
      <c r="J302" s="143"/>
      <c r="K302" s="143"/>
      <c r="L302" s="139"/>
      <c r="M302" s="3"/>
      <c r="N302" s="3"/>
      <c r="O302" s="3"/>
      <c r="P302" s="3"/>
      <c r="Q302" s="3"/>
    </row>
    <row r="303" spans="2:17" s="4" customFormat="1" ht="16.5" customHeight="1" x14ac:dyDescent="0.3">
      <c r="B303" s="3"/>
      <c r="C303" s="3"/>
      <c r="D303" s="3"/>
      <c r="E303" s="3"/>
      <c r="F303" s="3"/>
      <c r="G303" s="3"/>
      <c r="H303" s="3"/>
      <c r="I303" s="13"/>
      <c r="J303" s="143"/>
      <c r="K303" s="143"/>
      <c r="L303" s="139"/>
      <c r="M303" s="3"/>
      <c r="N303" s="3"/>
      <c r="O303" s="3"/>
      <c r="P303" s="3"/>
      <c r="Q303" s="3"/>
    </row>
    <row r="304" spans="2:17" s="4" customFormat="1" ht="16.5" customHeight="1" x14ac:dyDescent="0.3">
      <c r="B304" s="3"/>
      <c r="C304" s="3"/>
      <c r="D304" s="3"/>
      <c r="E304" s="3"/>
      <c r="F304" s="3"/>
      <c r="G304" s="3"/>
      <c r="H304" s="3"/>
      <c r="I304" s="13"/>
      <c r="J304" s="143"/>
      <c r="K304" s="143"/>
      <c r="L304" s="139"/>
      <c r="M304" s="3"/>
      <c r="N304" s="3"/>
      <c r="O304" s="3"/>
      <c r="P304" s="3"/>
      <c r="Q304" s="3"/>
    </row>
    <row r="305" spans="2:17" s="4" customFormat="1" ht="16.5" customHeight="1" x14ac:dyDescent="0.3">
      <c r="B305" s="3"/>
      <c r="C305" s="3"/>
      <c r="D305" s="3"/>
      <c r="E305" s="3"/>
      <c r="F305" s="3"/>
      <c r="G305" s="3"/>
      <c r="H305" s="3"/>
      <c r="I305" s="13"/>
      <c r="J305" s="143"/>
      <c r="K305" s="143"/>
      <c r="L305" s="139"/>
      <c r="M305" s="3"/>
      <c r="N305" s="3"/>
      <c r="O305" s="3"/>
      <c r="P305" s="3"/>
      <c r="Q305" s="3"/>
    </row>
    <row r="306" spans="2:17" s="4" customFormat="1" ht="16.5" customHeight="1" x14ac:dyDescent="0.3">
      <c r="B306" s="3"/>
      <c r="C306" s="3"/>
      <c r="D306" s="3"/>
      <c r="E306" s="3"/>
      <c r="F306" s="3"/>
      <c r="G306" s="3"/>
      <c r="H306" s="3"/>
      <c r="I306" s="13"/>
      <c r="J306" s="143"/>
      <c r="K306" s="143"/>
      <c r="L306" s="139"/>
      <c r="M306" s="3"/>
      <c r="N306" s="3"/>
      <c r="O306" s="3"/>
      <c r="P306" s="3"/>
      <c r="Q306" s="3"/>
    </row>
    <row r="307" spans="2:17" s="4" customFormat="1" ht="16.5" customHeight="1" x14ac:dyDescent="0.3">
      <c r="B307" s="3"/>
      <c r="C307" s="3"/>
      <c r="D307" s="3"/>
      <c r="E307" s="3"/>
      <c r="F307" s="3"/>
      <c r="G307" s="3"/>
      <c r="H307" s="3"/>
      <c r="I307" s="13"/>
      <c r="J307" s="143"/>
      <c r="K307" s="143"/>
      <c r="L307" s="139"/>
      <c r="M307" s="3"/>
      <c r="N307" s="3"/>
      <c r="O307" s="3"/>
      <c r="P307" s="3"/>
      <c r="Q307" s="3"/>
    </row>
    <row r="308" spans="2:17" s="4" customFormat="1" ht="16.5" customHeight="1" x14ac:dyDescent="0.3">
      <c r="B308" s="3"/>
      <c r="C308" s="3"/>
      <c r="D308" s="3"/>
      <c r="E308" s="3"/>
      <c r="F308" s="3"/>
      <c r="G308" s="3"/>
      <c r="H308" s="3"/>
      <c r="I308" s="13"/>
      <c r="J308" s="143"/>
      <c r="K308" s="143"/>
      <c r="L308" s="139"/>
      <c r="M308" s="3"/>
      <c r="N308" s="3"/>
      <c r="O308" s="3"/>
      <c r="P308" s="3"/>
      <c r="Q308" s="3"/>
    </row>
    <row r="309" spans="2:17" s="4" customFormat="1" ht="16.5" customHeight="1" x14ac:dyDescent="0.3">
      <c r="B309" s="3"/>
      <c r="C309" s="3"/>
      <c r="D309" s="3"/>
      <c r="E309" s="3"/>
      <c r="F309" s="3"/>
      <c r="G309" s="3"/>
      <c r="H309" s="3"/>
      <c r="I309" s="13"/>
      <c r="J309" s="143"/>
      <c r="K309" s="143"/>
      <c r="L309" s="139"/>
      <c r="M309" s="3"/>
      <c r="N309" s="3"/>
      <c r="O309" s="3"/>
      <c r="P309" s="3"/>
      <c r="Q309" s="3"/>
    </row>
    <row r="310" spans="2:17" s="4" customFormat="1" ht="16.5" customHeight="1" x14ac:dyDescent="0.3">
      <c r="B310" s="3"/>
      <c r="C310" s="3"/>
      <c r="D310" s="3"/>
      <c r="E310" s="3"/>
      <c r="F310" s="3"/>
      <c r="G310" s="3"/>
      <c r="H310" s="3"/>
      <c r="I310" s="13"/>
      <c r="J310" s="143"/>
      <c r="K310" s="143"/>
      <c r="L310" s="139"/>
      <c r="M310" s="3"/>
      <c r="N310" s="3"/>
      <c r="O310" s="3"/>
      <c r="P310" s="3"/>
      <c r="Q310" s="3"/>
    </row>
    <row r="311" spans="2:17" s="4" customFormat="1" ht="16.5" customHeight="1" x14ac:dyDescent="0.3">
      <c r="B311" s="3"/>
      <c r="C311" s="3"/>
      <c r="D311" s="3"/>
      <c r="E311" s="3"/>
      <c r="F311" s="3"/>
      <c r="G311" s="3"/>
      <c r="H311" s="3"/>
      <c r="I311" s="13"/>
      <c r="J311" s="143"/>
      <c r="K311" s="143"/>
      <c r="L311" s="139"/>
      <c r="M311" s="3"/>
      <c r="N311" s="3"/>
      <c r="O311" s="3"/>
      <c r="P311" s="3"/>
      <c r="Q311" s="3"/>
    </row>
    <row r="312" spans="2:17" s="4" customFormat="1" ht="16.5" customHeight="1" x14ac:dyDescent="0.3">
      <c r="B312" s="3"/>
      <c r="C312" s="3"/>
      <c r="D312" s="3"/>
      <c r="E312" s="3"/>
      <c r="F312" s="3"/>
      <c r="G312" s="3"/>
      <c r="H312" s="3"/>
      <c r="I312" s="13"/>
      <c r="J312" s="143"/>
      <c r="K312" s="143"/>
      <c r="L312" s="139"/>
      <c r="M312" s="3"/>
      <c r="N312" s="3"/>
      <c r="O312" s="3"/>
      <c r="P312" s="3"/>
      <c r="Q312" s="3"/>
    </row>
    <row r="313" spans="2:17" s="4" customFormat="1" ht="16.5" customHeight="1" x14ac:dyDescent="0.3">
      <c r="B313" s="3"/>
      <c r="C313" s="3"/>
      <c r="D313" s="3"/>
      <c r="E313" s="3"/>
      <c r="F313" s="3"/>
      <c r="G313" s="3"/>
      <c r="H313" s="3"/>
      <c r="I313" s="13"/>
      <c r="J313" s="143"/>
      <c r="K313" s="143"/>
      <c r="L313" s="139"/>
      <c r="M313" s="3"/>
      <c r="N313" s="3"/>
      <c r="O313" s="3"/>
      <c r="P313" s="3"/>
      <c r="Q313" s="3"/>
    </row>
    <row r="314" spans="2:17" s="4" customFormat="1" ht="16.5" customHeight="1" x14ac:dyDescent="0.3">
      <c r="B314" s="3"/>
      <c r="C314" s="3"/>
      <c r="D314" s="3"/>
      <c r="E314" s="3"/>
      <c r="F314" s="3"/>
      <c r="G314" s="3"/>
      <c r="H314" s="3"/>
      <c r="I314" s="13"/>
      <c r="J314" s="143"/>
      <c r="K314" s="143"/>
      <c r="L314" s="139"/>
      <c r="M314" s="3"/>
      <c r="N314" s="3"/>
      <c r="O314" s="3"/>
      <c r="P314" s="3"/>
      <c r="Q314" s="3"/>
    </row>
    <row r="315" spans="2:17" s="4" customFormat="1" ht="16.5" customHeight="1" x14ac:dyDescent="0.3">
      <c r="B315" s="3"/>
      <c r="C315" s="3"/>
      <c r="D315" s="3"/>
      <c r="E315" s="3"/>
      <c r="F315" s="3"/>
      <c r="G315" s="3"/>
      <c r="H315" s="3"/>
      <c r="I315" s="13"/>
      <c r="J315" s="143"/>
      <c r="K315" s="143"/>
      <c r="L315" s="139"/>
      <c r="M315" s="3"/>
      <c r="N315" s="3"/>
      <c r="O315" s="3"/>
      <c r="P315" s="3"/>
      <c r="Q315" s="3"/>
    </row>
    <row r="316" spans="2:17" s="4" customFormat="1" ht="16.5" customHeight="1" x14ac:dyDescent="0.3">
      <c r="B316" s="3"/>
      <c r="C316" s="3"/>
      <c r="D316" s="3"/>
      <c r="E316" s="3"/>
      <c r="F316" s="3"/>
      <c r="G316" s="3"/>
      <c r="H316" s="3"/>
      <c r="I316" s="13"/>
      <c r="J316" s="143"/>
      <c r="K316" s="143"/>
      <c r="L316" s="139"/>
      <c r="M316" s="3"/>
      <c r="N316" s="3"/>
      <c r="O316" s="3"/>
      <c r="P316" s="3"/>
      <c r="Q316" s="3"/>
    </row>
    <row r="317" spans="2:17" s="4" customFormat="1" ht="16.5" customHeight="1" x14ac:dyDescent="0.3">
      <c r="B317" s="3"/>
      <c r="C317" s="3"/>
      <c r="D317" s="3"/>
      <c r="E317" s="3"/>
      <c r="F317" s="3"/>
      <c r="G317" s="3"/>
      <c r="H317" s="3"/>
      <c r="I317" s="13"/>
      <c r="J317" s="143"/>
      <c r="K317" s="143"/>
      <c r="L317" s="139"/>
      <c r="M317" s="3"/>
      <c r="N317" s="3"/>
      <c r="O317" s="3"/>
      <c r="P317" s="3"/>
      <c r="Q317" s="3"/>
    </row>
    <row r="318" spans="2:17" s="4" customFormat="1" ht="16.5" customHeight="1" x14ac:dyDescent="0.3">
      <c r="B318" s="3"/>
      <c r="C318" s="3"/>
      <c r="D318" s="3"/>
      <c r="E318" s="3"/>
      <c r="F318" s="3"/>
      <c r="G318" s="3"/>
      <c r="H318" s="3"/>
      <c r="I318" s="13"/>
      <c r="J318" s="143"/>
      <c r="K318" s="143"/>
      <c r="L318" s="139"/>
      <c r="M318" s="3"/>
      <c r="N318" s="3"/>
      <c r="O318" s="3"/>
      <c r="P318" s="3"/>
      <c r="Q318" s="3"/>
    </row>
    <row r="319" spans="2:17" s="4" customFormat="1" ht="16.5" customHeight="1" x14ac:dyDescent="0.3">
      <c r="B319" s="3"/>
      <c r="C319" s="3"/>
      <c r="D319" s="3"/>
      <c r="E319" s="3"/>
      <c r="F319" s="3"/>
      <c r="G319" s="3"/>
      <c r="H319" s="3"/>
      <c r="I319" s="13"/>
      <c r="J319" s="143"/>
      <c r="K319" s="143"/>
      <c r="L319" s="139"/>
      <c r="M319" s="3"/>
      <c r="N319" s="3"/>
      <c r="O319" s="3"/>
      <c r="P319" s="3"/>
      <c r="Q319" s="3"/>
    </row>
    <row r="320" spans="2:17" s="4" customFormat="1" ht="16.5" customHeight="1" x14ac:dyDescent="0.3">
      <c r="B320" s="3"/>
      <c r="C320" s="3"/>
      <c r="D320" s="3"/>
      <c r="E320" s="3"/>
      <c r="F320" s="3"/>
      <c r="G320" s="3"/>
      <c r="H320" s="3"/>
      <c r="I320" s="13"/>
      <c r="J320" s="143"/>
      <c r="K320" s="143"/>
      <c r="L320" s="139"/>
      <c r="M320" s="3"/>
      <c r="N320" s="3"/>
      <c r="O320" s="3"/>
      <c r="P320" s="3"/>
      <c r="Q320" s="3"/>
    </row>
    <row r="321" spans="2:17" s="4" customFormat="1" ht="16.5" customHeight="1" x14ac:dyDescent="0.3">
      <c r="B321" s="3"/>
      <c r="C321" s="3"/>
      <c r="D321" s="3"/>
      <c r="E321" s="3"/>
      <c r="F321" s="3"/>
      <c r="G321" s="3"/>
      <c r="H321" s="3"/>
      <c r="I321" s="13"/>
      <c r="J321" s="143"/>
      <c r="K321" s="143"/>
      <c r="L321" s="139"/>
      <c r="M321" s="3"/>
      <c r="N321" s="3"/>
      <c r="O321" s="3"/>
      <c r="P321" s="3"/>
      <c r="Q321" s="3"/>
    </row>
    <row r="322" spans="2:17" s="4" customFormat="1" ht="16.5" customHeight="1" x14ac:dyDescent="0.3">
      <c r="B322" s="3"/>
      <c r="C322" s="3"/>
      <c r="D322" s="3"/>
      <c r="E322" s="3"/>
      <c r="F322" s="3"/>
      <c r="G322" s="3"/>
      <c r="H322" s="3"/>
      <c r="I322" s="13"/>
      <c r="J322" s="143"/>
      <c r="K322" s="143"/>
      <c r="L322" s="139"/>
      <c r="M322" s="3"/>
      <c r="N322" s="3"/>
      <c r="O322" s="3"/>
      <c r="P322" s="3"/>
      <c r="Q322" s="3"/>
    </row>
    <row r="323" spans="2:17" s="4" customFormat="1" ht="16.5" customHeight="1" x14ac:dyDescent="0.3">
      <c r="B323" s="3"/>
      <c r="C323" s="3"/>
      <c r="D323" s="3"/>
      <c r="E323" s="3"/>
      <c r="F323" s="3"/>
      <c r="G323" s="3"/>
      <c r="H323" s="3"/>
      <c r="I323" s="13"/>
      <c r="J323" s="143"/>
      <c r="K323" s="143"/>
      <c r="L323" s="139"/>
      <c r="M323" s="3"/>
      <c r="N323" s="3"/>
      <c r="O323" s="3"/>
      <c r="P323" s="3"/>
      <c r="Q323" s="3"/>
    </row>
    <row r="324" spans="2:17" s="4" customFormat="1" ht="16.5" customHeight="1" x14ac:dyDescent="0.3">
      <c r="B324" s="3"/>
      <c r="C324" s="3"/>
      <c r="D324" s="3"/>
      <c r="E324" s="3"/>
      <c r="F324" s="3"/>
      <c r="G324" s="3"/>
      <c r="H324" s="3"/>
      <c r="I324" s="13"/>
      <c r="J324" s="143"/>
      <c r="K324" s="143"/>
      <c r="L324" s="139"/>
      <c r="M324" s="3"/>
      <c r="N324" s="3"/>
      <c r="O324" s="3"/>
      <c r="P324" s="3"/>
      <c r="Q324" s="3"/>
    </row>
    <row r="325" spans="2:17" s="4" customFormat="1" ht="16.5" customHeight="1" x14ac:dyDescent="0.3">
      <c r="B325" s="3"/>
      <c r="C325" s="3"/>
      <c r="D325" s="3"/>
      <c r="E325" s="3"/>
      <c r="F325" s="3"/>
      <c r="G325" s="3"/>
      <c r="H325" s="3"/>
      <c r="I325" s="13"/>
      <c r="J325" s="143"/>
      <c r="K325" s="143"/>
      <c r="L325" s="139"/>
      <c r="M325" s="3"/>
      <c r="N325" s="3"/>
      <c r="O325" s="3"/>
      <c r="P325" s="3"/>
      <c r="Q325" s="3"/>
    </row>
    <row r="326" spans="2:17" s="4" customFormat="1" ht="16.5" customHeight="1" x14ac:dyDescent="0.3">
      <c r="B326" s="3"/>
      <c r="C326" s="3"/>
      <c r="D326" s="3"/>
      <c r="E326" s="3"/>
      <c r="F326" s="3"/>
      <c r="G326" s="3"/>
      <c r="H326" s="3"/>
      <c r="I326" s="13"/>
      <c r="J326" s="143"/>
      <c r="K326" s="143"/>
      <c r="L326" s="139"/>
      <c r="M326" s="3"/>
      <c r="N326" s="3"/>
      <c r="O326" s="3"/>
      <c r="P326" s="3"/>
      <c r="Q326" s="3"/>
    </row>
    <row r="327" spans="2:17" s="4" customFormat="1" ht="16.5" customHeight="1" x14ac:dyDescent="0.3">
      <c r="B327" s="3"/>
      <c r="C327" s="3"/>
      <c r="D327" s="3"/>
      <c r="E327" s="3"/>
      <c r="F327" s="3"/>
      <c r="G327" s="3"/>
      <c r="H327" s="3"/>
      <c r="I327" s="13"/>
      <c r="J327" s="143"/>
      <c r="K327" s="143"/>
      <c r="L327" s="139"/>
      <c r="M327" s="3"/>
      <c r="N327" s="3"/>
      <c r="O327" s="3"/>
      <c r="P327" s="3"/>
      <c r="Q327" s="3"/>
    </row>
    <row r="328" spans="2:17" s="4" customFormat="1" ht="16.5" customHeight="1" x14ac:dyDescent="0.3">
      <c r="B328" s="3"/>
      <c r="C328" s="3"/>
      <c r="D328" s="3"/>
      <c r="E328" s="3"/>
      <c r="F328" s="3"/>
      <c r="G328" s="3"/>
      <c r="H328" s="3"/>
      <c r="I328" s="13"/>
      <c r="J328" s="143"/>
      <c r="K328" s="143"/>
      <c r="L328" s="139"/>
      <c r="M328" s="3"/>
      <c r="N328" s="3"/>
      <c r="O328" s="3"/>
      <c r="P328" s="3"/>
      <c r="Q328" s="3"/>
    </row>
    <row r="329" spans="2:17" s="4" customFormat="1" ht="16.5" customHeight="1" x14ac:dyDescent="0.3">
      <c r="B329" s="3"/>
      <c r="C329" s="3"/>
      <c r="D329" s="3"/>
      <c r="E329" s="3"/>
      <c r="F329" s="3"/>
      <c r="G329" s="3"/>
      <c r="H329" s="3"/>
      <c r="I329" s="13"/>
      <c r="J329" s="143"/>
      <c r="K329" s="143"/>
      <c r="L329" s="139"/>
      <c r="M329" s="3"/>
      <c r="N329" s="3"/>
      <c r="O329" s="3"/>
      <c r="P329" s="3"/>
      <c r="Q329" s="3"/>
    </row>
    <row r="330" spans="2:17" s="4" customFormat="1" ht="16.5" customHeight="1" x14ac:dyDescent="0.3">
      <c r="B330" s="3"/>
      <c r="C330" s="3"/>
      <c r="D330" s="3"/>
      <c r="E330" s="3"/>
      <c r="F330" s="3"/>
      <c r="G330" s="3"/>
      <c r="H330" s="3"/>
      <c r="I330" s="13"/>
      <c r="J330" s="143"/>
      <c r="K330" s="143"/>
      <c r="L330" s="139"/>
      <c r="M330" s="3"/>
      <c r="N330" s="3"/>
      <c r="O330" s="3"/>
      <c r="P330" s="3"/>
      <c r="Q330" s="3"/>
    </row>
    <row r="331" spans="2:17" s="4" customFormat="1" ht="16.5" customHeight="1" x14ac:dyDescent="0.3">
      <c r="B331" s="3"/>
      <c r="C331" s="3"/>
      <c r="D331" s="3"/>
      <c r="E331" s="3"/>
      <c r="F331" s="3"/>
      <c r="G331" s="3"/>
      <c r="H331" s="3"/>
      <c r="I331" s="13"/>
      <c r="J331" s="143"/>
      <c r="K331" s="143"/>
      <c r="L331" s="139"/>
      <c r="M331" s="3"/>
      <c r="N331" s="3"/>
      <c r="O331" s="3"/>
      <c r="P331" s="3"/>
      <c r="Q331" s="3"/>
    </row>
    <row r="332" spans="2:17" x14ac:dyDescent="0.3"/>
    <row r="333" spans="2:17" x14ac:dyDescent="0.3"/>
    <row r="334" spans="2:17" x14ac:dyDescent="0.3"/>
    <row r="335" spans="2:17" x14ac:dyDescent="0.3"/>
    <row r="336" spans="2:17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</sheetData>
  <mergeCells count="23">
    <mergeCell ref="K46:K47"/>
    <mergeCell ref="L46:L47"/>
    <mergeCell ref="B49:B51"/>
    <mergeCell ref="B38:B39"/>
    <mergeCell ref="B40:B42"/>
    <mergeCell ref="B46:B47"/>
    <mergeCell ref="C46:C47"/>
    <mergeCell ref="D46:D47"/>
    <mergeCell ref="J46:J47"/>
    <mergeCell ref="L25:L26"/>
    <mergeCell ref="B27:B28"/>
    <mergeCell ref="B29:B31"/>
    <mergeCell ref="K25:K26"/>
    <mergeCell ref="B36:B37"/>
    <mergeCell ref="C36:C37"/>
    <mergeCell ref="D36:D37"/>
    <mergeCell ref="J36:J37"/>
    <mergeCell ref="K36:K37"/>
    <mergeCell ref="B25:B26"/>
    <mergeCell ref="C25:C26"/>
    <mergeCell ref="D25:D26"/>
    <mergeCell ref="J25:J26"/>
    <mergeCell ref="L36:L37"/>
  </mergeCells>
  <pageMargins left="0.7" right="0.7" top="0.75" bottom="0.75" header="0.3" footer="0.3"/>
  <pageSetup paperSize="9" scale="3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Q109"/>
  <sheetViews>
    <sheetView zoomScale="46" zoomScaleNormal="46" workbookViewId="0">
      <selection activeCell="AJ36" sqref="AJ36"/>
    </sheetView>
  </sheetViews>
  <sheetFormatPr defaultRowHeight="15" x14ac:dyDescent="0.25"/>
  <sheetData>
    <row r="1" spans="1:43" ht="16.5" x14ac:dyDescent="0.3">
      <c r="A1" s="158"/>
      <c r="B1" s="158"/>
      <c r="C1" s="158"/>
      <c r="D1" s="158"/>
      <c r="E1" s="158"/>
      <c r="F1" s="158"/>
      <c r="G1" s="159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</row>
    <row r="2" spans="1:43" ht="16.5" x14ac:dyDescent="0.3">
      <c r="A2" s="158"/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2"/>
      <c r="P2" s="162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2"/>
      <c r="AQ2" s="158"/>
    </row>
    <row r="3" spans="1:43" ht="16.5" x14ac:dyDescent="0.3">
      <c r="A3" s="158"/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2"/>
      <c r="P3" s="162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2"/>
      <c r="AQ3" s="158"/>
    </row>
    <row r="4" spans="1:43" ht="16.5" x14ac:dyDescent="0.3">
      <c r="A4" s="158"/>
      <c r="B4" s="163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/>
      <c r="P4" s="162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2"/>
      <c r="AQ4" s="158"/>
    </row>
    <row r="5" spans="1:43" ht="18" x14ac:dyDescent="0.3">
      <c r="A5" s="158"/>
      <c r="B5" s="164" t="s">
        <v>228</v>
      </c>
      <c r="C5" s="165"/>
      <c r="D5" s="165"/>
      <c r="E5" s="165"/>
      <c r="F5" s="165"/>
      <c r="G5" s="166"/>
      <c r="H5" s="165"/>
      <c r="I5" s="165"/>
      <c r="J5" s="165"/>
      <c r="K5" s="165"/>
      <c r="L5" s="165"/>
      <c r="M5" s="165"/>
      <c r="N5" s="165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8"/>
      <c r="AQ5" s="158"/>
    </row>
    <row r="6" spans="1:43" x14ac:dyDescent="0.25">
      <c r="A6" s="169"/>
      <c r="B6" s="170"/>
      <c r="C6" s="171"/>
      <c r="D6" s="172"/>
      <c r="E6" s="172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69"/>
    </row>
    <row r="7" spans="1:43" ht="140.25" x14ac:dyDescent="0.25">
      <c r="A7" s="174"/>
      <c r="B7" s="175" t="s">
        <v>229</v>
      </c>
      <c r="C7" s="175" t="s">
        <v>230</v>
      </c>
      <c r="D7" s="176" t="s">
        <v>231</v>
      </c>
      <c r="E7" s="176" t="s">
        <v>232</v>
      </c>
      <c r="F7" s="176" t="s">
        <v>233</v>
      </c>
      <c r="G7" s="176" t="s">
        <v>234</v>
      </c>
      <c r="H7" s="176" t="s">
        <v>235</v>
      </c>
      <c r="I7" s="175" t="s">
        <v>236</v>
      </c>
      <c r="J7" s="175" t="s">
        <v>237</v>
      </c>
      <c r="K7" s="175" t="s">
        <v>238</v>
      </c>
      <c r="L7" s="175" t="s">
        <v>239</v>
      </c>
      <c r="M7" s="175" t="s">
        <v>240</v>
      </c>
      <c r="N7" s="177" t="s">
        <v>241</v>
      </c>
      <c r="O7" s="178" t="s">
        <v>242</v>
      </c>
      <c r="P7" s="177" t="s">
        <v>243</v>
      </c>
      <c r="Q7" s="178" t="s">
        <v>244</v>
      </c>
      <c r="R7" s="179" t="s">
        <v>245</v>
      </c>
      <c r="S7" s="180" t="s">
        <v>246</v>
      </c>
      <c r="T7" s="175" t="s">
        <v>247</v>
      </c>
      <c r="U7" s="175" t="s">
        <v>248</v>
      </c>
      <c r="V7" s="175" t="s">
        <v>249</v>
      </c>
      <c r="W7" s="175" t="s">
        <v>250</v>
      </c>
      <c r="X7" s="175" t="s">
        <v>251</v>
      </c>
      <c r="Y7" s="175" t="s">
        <v>91</v>
      </c>
      <c r="Z7" s="176" t="s">
        <v>252</v>
      </c>
      <c r="AA7" s="176" t="s">
        <v>253</v>
      </c>
      <c r="AB7" s="176" t="s">
        <v>254</v>
      </c>
      <c r="AC7" s="176" t="s">
        <v>255</v>
      </c>
      <c r="AD7" s="176" t="s">
        <v>256</v>
      </c>
      <c r="AE7" s="176" t="s">
        <v>257</v>
      </c>
      <c r="AF7" s="176" t="s">
        <v>258</v>
      </c>
      <c r="AG7" s="176" t="s">
        <v>259</v>
      </c>
      <c r="AH7" s="176" t="s">
        <v>260</v>
      </c>
      <c r="AI7" s="176" t="s">
        <v>261</v>
      </c>
      <c r="AJ7" s="176" t="s">
        <v>262</v>
      </c>
      <c r="AK7" s="176" t="s">
        <v>263</v>
      </c>
      <c r="AL7" s="176" t="s">
        <v>264</v>
      </c>
      <c r="AM7" s="176" t="s">
        <v>265</v>
      </c>
      <c r="AN7" s="176" t="s">
        <v>266</v>
      </c>
      <c r="AO7" s="176" t="s">
        <v>267</v>
      </c>
      <c r="AP7" s="176" t="s">
        <v>268</v>
      </c>
      <c r="AQ7" s="174"/>
    </row>
    <row r="8" spans="1:43" ht="38.25" x14ac:dyDescent="0.25">
      <c r="A8" s="169"/>
      <c r="B8" s="181" t="s">
        <v>0</v>
      </c>
      <c r="C8" s="181" t="s">
        <v>269</v>
      </c>
      <c r="D8" s="181" t="s">
        <v>14</v>
      </c>
      <c r="E8" s="181" t="s">
        <v>270</v>
      </c>
      <c r="F8" s="182" t="s">
        <v>0</v>
      </c>
      <c r="G8" s="182" t="s">
        <v>271</v>
      </c>
      <c r="H8" s="181" t="s">
        <v>272</v>
      </c>
      <c r="I8" s="181">
        <v>8</v>
      </c>
      <c r="J8" s="181">
        <v>79</v>
      </c>
      <c r="K8" s="181">
        <v>1854.44</v>
      </c>
      <c r="L8" s="181">
        <v>34244</v>
      </c>
      <c r="M8" s="181">
        <v>5695</v>
      </c>
      <c r="N8" s="181">
        <v>43</v>
      </c>
      <c r="O8" s="181">
        <v>1035.3</v>
      </c>
      <c r="P8" s="181">
        <v>12</v>
      </c>
      <c r="Q8" s="181">
        <v>75.3</v>
      </c>
      <c r="R8" s="181">
        <v>5</v>
      </c>
      <c r="S8" s="181">
        <v>40.5</v>
      </c>
      <c r="T8" s="181">
        <v>0</v>
      </c>
      <c r="U8" s="181">
        <v>39.4</v>
      </c>
      <c r="V8" s="181">
        <v>442.8</v>
      </c>
      <c r="W8" s="181">
        <v>550.44000000000005</v>
      </c>
      <c r="X8" s="181">
        <v>0</v>
      </c>
      <c r="Y8" s="181" t="s">
        <v>273</v>
      </c>
      <c r="Z8" s="181" t="s">
        <v>273</v>
      </c>
      <c r="AA8" s="181" t="s">
        <v>273</v>
      </c>
      <c r="AB8" s="181" t="s">
        <v>273</v>
      </c>
      <c r="AC8" s="181" t="s">
        <v>273</v>
      </c>
      <c r="AD8" s="181" t="s">
        <v>274</v>
      </c>
      <c r="AE8" s="181" t="s">
        <v>273</v>
      </c>
      <c r="AF8" s="181" t="s">
        <v>273</v>
      </c>
      <c r="AG8" s="181" t="s">
        <v>273</v>
      </c>
      <c r="AH8" s="181" t="s">
        <v>273</v>
      </c>
      <c r="AI8" s="181" t="s">
        <v>273</v>
      </c>
      <c r="AJ8" s="181" t="s">
        <v>273</v>
      </c>
      <c r="AK8" s="181" t="s">
        <v>273</v>
      </c>
      <c r="AL8" s="181" t="s">
        <v>273</v>
      </c>
      <c r="AM8" s="181" t="s">
        <v>273</v>
      </c>
      <c r="AN8" s="181">
        <v>5</v>
      </c>
      <c r="AO8" s="181">
        <v>1</v>
      </c>
      <c r="AP8" s="181">
        <v>30.25</v>
      </c>
      <c r="AQ8" s="169"/>
    </row>
    <row r="9" spans="1:43" ht="38.25" x14ac:dyDescent="0.25">
      <c r="A9" s="169"/>
      <c r="B9" s="181" t="s">
        <v>0</v>
      </c>
      <c r="C9" s="181" t="s">
        <v>269</v>
      </c>
      <c r="D9" s="181" t="s">
        <v>14</v>
      </c>
      <c r="E9" s="181" t="s">
        <v>270</v>
      </c>
      <c r="F9" s="182" t="s">
        <v>0</v>
      </c>
      <c r="G9" s="182" t="s">
        <v>271</v>
      </c>
      <c r="H9" s="181" t="s">
        <v>272</v>
      </c>
      <c r="I9" s="181">
        <v>3</v>
      </c>
      <c r="J9" s="181">
        <v>111</v>
      </c>
      <c r="K9" s="181">
        <v>2401.2600000000002</v>
      </c>
      <c r="L9" s="181">
        <v>0</v>
      </c>
      <c r="M9" s="181">
        <v>0</v>
      </c>
      <c r="N9" s="181">
        <v>77</v>
      </c>
      <c r="O9" s="181">
        <v>1205</v>
      </c>
      <c r="P9" s="181">
        <v>12</v>
      </c>
      <c r="Q9" s="181">
        <v>112.8</v>
      </c>
      <c r="R9" s="181">
        <v>4</v>
      </c>
      <c r="S9" s="181">
        <v>60.7</v>
      </c>
      <c r="T9" s="181">
        <v>17.100000000000001</v>
      </c>
      <c r="U9" s="181">
        <v>647.5</v>
      </c>
      <c r="V9" s="181">
        <v>579.29999999999995</v>
      </c>
      <c r="W9" s="181">
        <v>370.89</v>
      </c>
      <c r="X9" s="181">
        <v>0</v>
      </c>
      <c r="Y9" s="181" t="s">
        <v>273</v>
      </c>
      <c r="Z9" s="181" t="s">
        <v>273</v>
      </c>
      <c r="AA9" s="181" t="s">
        <v>273</v>
      </c>
      <c r="AB9" s="181" t="s">
        <v>273</v>
      </c>
      <c r="AC9" s="181" t="s">
        <v>273</v>
      </c>
      <c r="AD9" s="181" t="s">
        <v>274</v>
      </c>
      <c r="AE9" s="181" t="s">
        <v>273</v>
      </c>
      <c r="AF9" s="181" t="s">
        <v>273</v>
      </c>
      <c r="AG9" s="181" t="s">
        <v>273</v>
      </c>
      <c r="AH9" s="181" t="s">
        <v>273</v>
      </c>
      <c r="AI9" s="181" t="s">
        <v>273</v>
      </c>
      <c r="AJ9" s="181" t="s">
        <v>273</v>
      </c>
      <c r="AK9" s="181" t="s">
        <v>273</v>
      </c>
      <c r="AL9" s="181" t="s">
        <v>273</v>
      </c>
      <c r="AM9" s="181" t="s">
        <v>273</v>
      </c>
      <c r="AN9" s="181">
        <v>17</v>
      </c>
      <c r="AO9" s="181">
        <v>2</v>
      </c>
      <c r="AP9" s="181">
        <v>66.099999999999994</v>
      </c>
      <c r="AQ9" s="169"/>
    </row>
    <row r="10" spans="1:43" ht="51" x14ac:dyDescent="0.25">
      <c r="A10" s="169"/>
      <c r="B10" s="181" t="s">
        <v>0</v>
      </c>
      <c r="C10" s="181" t="s">
        <v>269</v>
      </c>
      <c r="D10" s="181" t="s">
        <v>14</v>
      </c>
      <c r="E10" s="181" t="s">
        <v>275</v>
      </c>
      <c r="F10" s="182" t="s">
        <v>0</v>
      </c>
      <c r="G10" s="182" t="s">
        <v>276</v>
      </c>
      <c r="H10" s="181" t="s">
        <v>277</v>
      </c>
      <c r="I10" s="181">
        <v>3</v>
      </c>
      <c r="J10" s="181">
        <v>94</v>
      </c>
      <c r="K10" s="181">
        <v>3123.2</v>
      </c>
      <c r="L10" s="181">
        <v>0</v>
      </c>
      <c r="M10" s="181">
        <v>0</v>
      </c>
      <c r="N10" s="181">
        <v>47</v>
      </c>
      <c r="O10" s="181">
        <v>1520.6</v>
      </c>
      <c r="P10" s="181">
        <v>8</v>
      </c>
      <c r="Q10" s="181">
        <v>100.5</v>
      </c>
      <c r="R10" s="181">
        <v>2</v>
      </c>
      <c r="S10" s="181">
        <v>44.1</v>
      </c>
      <c r="T10" s="181">
        <v>688.4</v>
      </c>
      <c r="U10" s="181">
        <v>151.6</v>
      </c>
      <c r="V10" s="181">
        <v>618</v>
      </c>
      <c r="W10" s="181">
        <v>309.11</v>
      </c>
      <c r="X10" s="181">
        <v>0</v>
      </c>
      <c r="Y10" s="181" t="s">
        <v>273</v>
      </c>
      <c r="Z10" s="181" t="s">
        <v>273</v>
      </c>
      <c r="AA10" s="181" t="s">
        <v>273</v>
      </c>
      <c r="AB10" s="181" t="s">
        <v>273</v>
      </c>
      <c r="AC10" s="181" t="s">
        <v>273</v>
      </c>
      <c r="AD10" s="181" t="s">
        <v>274</v>
      </c>
      <c r="AE10" s="181" t="s">
        <v>273</v>
      </c>
      <c r="AF10" s="181" t="s">
        <v>273</v>
      </c>
      <c r="AG10" s="181" t="s">
        <v>274</v>
      </c>
      <c r="AH10" s="181" t="s">
        <v>273</v>
      </c>
      <c r="AI10" s="181" t="s">
        <v>273</v>
      </c>
      <c r="AJ10" s="181" t="s">
        <v>274</v>
      </c>
      <c r="AK10" s="181" t="s">
        <v>273</v>
      </c>
      <c r="AL10" s="181" t="s">
        <v>273</v>
      </c>
      <c r="AM10" s="181" t="s">
        <v>274</v>
      </c>
      <c r="AN10" s="181" t="s">
        <v>15</v>
      </c>
      <c r="AO10" s="181">
        <v>2</v>
      </c>
      <c r="AP10" s="181">
        <v>1288.3</v>
      </c>
      <c r="AQ10" s="169"/>
    </row>
    <row r="11" spans="1:43" ht="51" x14ac:dyDescent="0.25">
      <c r="A11" s="169"/>
      <c r="B11" s="181" t="s">
        <v>0</v>
      </c>
      <c r="C11" s="181" t="s">
        <v>269</v>
      </c>
      <c r="D11" s="181" t="s">
        <v>14</v>
      </c>
      <c r="E11" s="181" t="s">
        <v>278</v>
      </c>
      <c r="F11" s="182" t="s">
        <v>0</v>
      </c>
      <c r="G11" s="182" t="s">
        <v>271</v>
      </c>
      <c r="H11" s="181" t="s">
        <v>272</v>
      </c>
      <c r="I11" s="181">
        <v>1</v>
      </c>
      <c r="J11" s="181">
        <v>44</v>
      </c>
      <c r="K11" s="181">
        <v>1845.6</v>
      </c>
      <c r="L11" s="181">
        <v>0</v>
      </c>
      <c r="M11" s="181">
        <v>0</v>
      </c>
      <c r="N11" s="181">
        <v>13</v>
      </c>
      <c r="O11" s="181">
        <v>235.1</v>
      </c>
      <c r="P11" s="181">
        <v>2</v>
      </c>
      <c r="Q11" s="181">
        <v>139.30000000000001</v>
      </c>
      <c r="R11" s="181">
        <v>3</v>
      </c>
      <c r="S11" s="181">
        <v>66.5</v>
      </c>
      <c r="T11" s="181">
        <v>121.4</v>
      </c>
      <c r="U11" s="181">
        <v>1037.5999999999999</v>
      </c>
      <c r="V11" s="181">
        <v>245.7</v>
      </c>
      <c r="W11" s="181">
        <v>67.790000000000006</v>
      </c>
      <c r="X11" s="181">
        <v>0</v>
      </c>
      <c r="Y11" s="181" t="s">
        <v>274</v>
      </c>
      <c r="Z11" s="181" t="s">
        <v>273</v>
      </c>
      <c r="AA11" s="181" t="s">
        <v>273</v>
      </c>
      <c r="AB11" s="181" t="s">
        <v>273</v>
      </c>
      <c r="AC11" s="181" t="s">
        <v>273</v>
      </c>
      <c r="AD11" s="181" t="s">
        <v>274</v>
      </c>
      <c r="AE11" s="181" t="s">
        <v>274</v>
      </c>
      <c r="AF11" s="181" t="s">
        <v>274</v>
      </c>
      <c r="AG11" s="181" t="s">
        <v>274</v>
      </c>
      <c r="AH11" s="181" t="s">
        <v>274</v>
      </c>
      <c r="AI11" s="181" t="s">
        <v>273</v>
      </c>
      <c r="AJ11" s="181" t="s">
        <v>273</v>
      </c>
      <c r="AK11" s="181" t="s">
        <v>273</v>
      </c>
      <c r="AL11" s="181" t="s">
        <v>273</v>
      </c>
      <c r="AM11" s="181" t="s">
        <v>274</v>
      </c>
      <c r="AN11" s="181">
        <v>6</v>
      </c>
      <c r="AO11" s="181">
        <v>2</v>
      </c>
      <c r="AP11" s="181">
        <v>1406.7</v>
      </c>
      <c r="AQ11" s="169"/>
    </row>
    <row r="12" spans="1:43" ht="38.25" x14ac:dyDescent="0.25">
      <c r="A12" s="169"/>
      <c r="B12" s="181" t="s">
        <v>0</v>
      </c>
      <c r="C12" s="181" t="s">
        <v>269</v>
      </c>
      <c r="D12" s="181" t="s">
        <v>14</v>
      </c>
      <c r="E12" s="181" t="s">
        <v>279</v>
      </c>
      <c r="F12" s="182" t="s">
        <v>0</v>
      </c>
      <c r="G12" s="182" t="s">
        <v>271</v>
      </c>
      <c r="H12" s="181" t="s">
        <v>272</v>
      </c>
      <c r="I12" s="181">
        <v>1</v>
      </c>
      <c r="J12" s="181">
        <v>15</v>
      </c>
      <c r="K12" s="181">
        <v>347.6</v>
      </c>
      <c r="L12" s="181">
        <v>0</v>
      </c>
      <c r="M12" s="181">
        <v>0</v>
      </c>
      <c r="N12" s="181">
        <v>4</v>
      </c>
      <c r="O12" s="181">
        <v>61.8</v>
      </c>
      <c r="P12" s="181">
        <v>4</v>
      </c>
      <c r="Q12" s="181">
        <v>13.7</v>
      </c>
      <c r="R12" s="181">
        <v>1</v>
      </c>
      <c r="S12" s="181">
        <v>16.8</v>
      </c>
      <c r="T12" s="181">
        <v>0</v>
      </c>
      <c r="U12" s="181">
        <v>247.10000000000002</v>
      </c>
      <c r="V12" s="181">
        <v>8.1999999999999993</v>
      </c>
      <c r="W12" s="181">
        <v>23.32</v>
      </c>
      <c r="X12" s="181" t="s">
        <v>274</v>
      </c>
      <c r="Y12" s="181" t="s">
        <v>274</v>
      </c>
      <c r="Z12" s="181" t="s">
        <v>273</v>
      </c>
      <c r="AA12" s="181" t="s">
        <v>273</v>
      </c>
      <c r="AB12" s="181" t="s">
        <v>273</v>
      </c>
      <c r="AC12" s="181" t="s">
        <v>274</v>
      </c>
      <c r="AD12" s="181" t="s">
        <v>274</v>
      </c>
      <c r="AE12" s="181" t="s">
        <v>274</v>
      </c>
      <c r="AF12" s="181" t="s">
        <v>274</v>
      </c>
      <c r="AG12" s="181" t="s">
        <v>274</v>
      </c>
      <c r="AH12" s="181" t="s">
        <v>274</v>
      </c>
      <c r="AI12" s="181" t="s">
        <v>273</v>
      </c>
      <c r="AJ12" s="181" t="s">
        <v>274</v>
      </c>
      <c r="AK12" s="181" t="s">
        <v>273</v>
      </c>
      <c r="AL12" s="181" t="s">
        <v>273</v>
      </c>
      <c r="AM12" s="181" t="s">
        <v>274</v>
      </c>
      <c r="AN12" s="181">
        <v>2</v>
      </c>
      <c r="AO12" s="181">
        <v>0</v>
      </c>
      <c r="AP12" s="181">
        <v>72.5</v>
      </c>
      <c r="AQ12" s="169"/>
    </row>
    <row r="13" spans="1:43" ht="38.25" x14ac:dyDescent="0.25">
      <c r="A13" s="169"/>
      <c r="B13" s="181" t="s">
        <v>0</v>
      </c>
      <c r="C13" s="181" t="s">
        <v>269</v>
      </c>
      <c r="D13" s="181" t="s">
        <v>14</v>
      </c>
      <c r="E13" s="181" t="s">
        <v>280</v>
      </c>
      <c r="F13" s="182" t="s">
        <v>0</v>
      </c>
      <c r="G13" s="182" t="s">
        <v>271</v>
      </c>
      <c r="H13" s="181" t="s">
        <v>272</v>
      </c>
      <c r="I13" s="181">
        <v>1</v>
      </c>
      <c r="J13" s="181">
        <v>17</v>
      </c>
      <c r="K13" s="181">
        <v>496.2</v>
      </c>
      <c r="L13" s="181">
        <v>0</v>
      </c>
      <c r="M13" s="181">
        <v>0</v>
      </c>
      <c r="N13" s="181">
        <v>0</v>
      </c>
      <c r="O13" s="181">
        <v>0</v>
      </c>
      <c r="P13" s="181">
        <v>2</v>
      </c>
      <c r="Q13" s="181">
        <v>18.899999999999999</v>
      </c>
      <c r="R13" s="181">
        <v>4</v>
      </c>
      <c r="S13" s="181">
        <v>36.299999999999997</v>
      </c>
      <c r="T13" s="181">
        <v>0</v>
      </c>
      <c r="U13" s="181">
        <v>404</v>
      </c>
      <c r="V13" s="181">
        <v>37</v>
      </c>
      <c r="W13" s="181">
        <v>106.79</v>
      </c>
      <c r="X13" s="181">
        <v>74</v>
      </c>
      <c r="Y13" s="181" t="s">
        <v>273</v>
      </c>
      <c r="Z13" s="181" t="s">
        <v>273</v>
      </c>
      <c r="AA13" s="181" t="s">
        <v>273</v>
      </c>
      <c r="AB13" s="181" t="s">
        <v>273</v>
      </c>
      <c r="AC13" s="181" t="s">
        <v>274</v>
      </c>
      <c r="AD13" s="181" t="s">
        <v>274</v>
      </c>
      <c r="AE13" s="181" t="s">
        <v>274</v>
      </c>
      <c r="AF13" s="181" t="s">
        <v>274</v>
      </c>
      <c r="AG13" s="181" t="s">
        <v>274</v>
      </c>
      <c r="AH13" s="181" t="s">
        <v>274</v>
      </c>
      <c r="AI13" s="181" t="s">
        <v>273</v>
      </c>
      <c r="AJ13" s="181" t="s">
        <v>274</v>
      </c>
      <c r="AK13" s="181" t="s">
        <v>273</v>
      </c>
      <c r="AL13" s="181" t="s">
        <v>273</v>
      </c>
      <c r="AM13" s="181" t="s">
        <v>274</v>
      </c>
      <c r="AN13" s="181">
        <v>4</v>
      </c>
      <c r="AO13" s="181">
        <v>1</v>
      </c>
      <c r="AP13" s="181">
        <v>490.8</v>
      </c>
      <c r="AQ13" s="169"/>
    </row>
    <row r="14" spans="1:43" ht="38.25" x14ac:dyDescent="0.25">
      <c r="A14" s="169"/>
      <c r="B14" s="181" t="s">
        <v>0</v>
      </c>
      <c r="C14" s="181" t="s">
        <v>269</v>
      </c>
      <c r="D14" s="181" t="s">
        <v>14</v>
      </c>
      <c r="E14" s="181" t="s">
        <v>270</v>
      </c>
      <c r="F14" s="182" t="s">
        <v>0</v>
      </c>
      <c r="G14" s="182" t="s">
        <v>271</v>
      </c>
      <c r="H14" s="181" t="s">
        <v>272</v>
      </c>
      <c r="I14" s="181">
        <v>3</v>
      </c>
      <c r="J14" s="181">
        <v>28</v>
      </c>
      <c r="K14" s="181">
        <v>787.6</v>
      </c>
      <c r="L14" s="181">
        <v>0</v>
      </c>
      <c r="M14" s="181">
        <v>0</v>
      </c>
      <c r="N14" s="181">
        <v>13</v>
      </c>
      <c r="O14" s="181">
        <v>399.93</v>
      </c>
      <c r="P14" s="181">
        <v>2</v>
      </c>
      <c r="Q14" s="181">
        <v>7.9</v>
      </c>
      <c r="R14" s="181">
        <v>2</v>
      </c>
      <c r="S14" s="181">
        <v>16.100000000000001</v>
      </c>
      <c r="T14" s="181">
        <v>0</v>
      </c>
      <c r="U14" s="181">
        <v>277.76</v>
      </c>
      <c r="V14" s="181">
        <v>85.91</v>
      </c>
      <c r="W14" s="181">
        <v>188.87</v>
      </c>
      <c r="X14" s="181">
        <v>0</v>
      </c>
      <c r="Y14" s="181" t="s">
        <v>273</v>
      </c>
      <c r="Z14" s="181" t="s">
        <v>273</v>
      </c>
      <c r="AA14" s="181" t="s">
        <v>273</v>
      </c>
      <c r="AB14" s="181" t="s">
        <v>273</v>
      </c>
      <c r="AC14" s="181" t="s">
        <v>273</v>
      </c>
      <c r="AD14" s="181" t="s">
        <v>274</v>
      </c>
      <c r="AE14" s="181" t="s">
        <v>273</v>
      </c>
      <c r="AF14" s="181" t="s">
        <v>274</v>
      </c>
      <c r="AG14" s="181" t="s">
        <v>273</v>
      </c>
      <c r="AH14" s="181" t="s">
        <v>274</v>
      </c>
      <c r="AI14" s="181" t="s">
        <v>273</v>
      </c>
      <c r="AJ14" s="181" t="s">
        <v>273</v>
      </c>
      <c r="AK14" s="181" t="s">
        <v>273</v>
      </c>
      <c r="AL14" s="181" t="s">
        <v>273</v>
      </c>
      <c r="AM14" s="181" t="s">
        <v>274</v>
      </c>
      <c r="AN14" s="181">
        <v>4</v>
      </c>
      <c r="AO14" s="181">
        <v>1</v>
      </c>
      <c r="AP14" s="181">
        <v>250.70000000000002</v>
      </c>
      <c r="AQ14" s="169"/>
    </row>
    <row r="15" spans="1:43" ht="51" x14ac:dyDescent="0.25">
      <c r="A15" s="169"/>
      <c r="B15" s="181" t="s">
        <v>0</v>
      </c>
      <c r="C15" s="181" t="s">
        <v>269</v>
      </c>
      <c r="D15" s="181" t="s">
        <v>14</v>
      </c>
      <c r="E15" s="181" t="s">
        <v>275</v>
      </c>
      <c r="F15" s="182" t="s">
        <v>0</v>
      </c>
      <c r="G15" s="182" t="s">
        <v>271</v>
      </c>
      <c r="H15" s="181" t="s">
        <v>272</v>
      </c>
      <c r="I15" s="181">
        <v>1</v>
      </c>
      <c r="J15" s="181">
        <v>26</v>
      </c>
      <c r="K15" s="181">
        <v>600.6</v>
      </c>
      <c r="L15" s="181">
        <v>0</v>
      </c>
      <c r="M15" s="181">
        <v>0</v>
      </c>
      <c r="N15" s="181">
        <v>4</v>
      </c>
      <c r="O15" s="181">
        <v>80.8</v>
      </c>
      <c r="P15" s="181">
        <v>2</v>
      </c>
      <c r="Q15" s="181">
        <v>26.5</v>
      </c>
      <c r="R15" s="181">
        <v>1</v>
      </c>
      <c r="S15" s="181">
        <v>7.5</v>
      </c>
      <c r="T15" s="181">
        <v>93.4</v>
      </c>
      <c r="U15" s="181">
        <v>341.5</v>
      </c>
      <c r="V15" s="181">
        <v>50.9</v>
      </c>
      <c r="W15" s="181">
        <v>36.21</v>
      </c>
      <c r="X15" s="181">
        <v>0</v>
      </c>
      <c r="Y15" s="181" t="s">
        <v>273</v>
      </c>
      <c r="Z15" s="181" t="s">
        <v>273</v>
      </c>
      <c r="AA15" s="181" t="s">
        <v>273</v>
      </c>
      <c r="AB15" s="181" t="s">
        <v>273</v>
      </c>
      <c r="AC15" s="181" t="s">
        <v>273</v>
      </c>
      <c r="AD15" s="181" t="s">
        <v>274</v>
      </c>
      <c r="AE15" s="181" t="s">
        <v>273</v>
      </c>
      <c r="AF15" s="181" t="s">
        <v>274</v>
      </c>
      <c r="AG15" s="181" t="s">
        <v>274</v>
      </c>
      <c r="AH15" s="181" t="s">
        <v>274</v>
      </c>
      <c r="AI15" s="181" t="s">
        <v>273</v>
      </c>
      <c r="AJ15" s="181" t="s">
        <v>273</v>
      </c>
      <c r="AK15" s="181" t="s">
        <v>273</v>
      </c>
      <c r="AL15" s="181" t="s">
        <v>273</v>
      </c>
      <c r="AM15" s="181" t="s">
        <v>274</v>
      </c>
      <c r="AN15" s="181">
        <v>3</v>
      </c>
      <c r="AO15" s="181">
        <v>1</v>
      </c>
      <c r="AP15" s="181">
        <v>545.79999999999995</v>
      </c>
      <c r="AQ15" s="169"/>
    </row>
    <row r="16" spans="1:43" ht="38.25" x14ac:dyDescent="0.25">
      <c r="A16" s="169"/>
      <c r="B16" s="181" t="s">
        <v>0</v>
      </c>
      <c r="C16" s="181" t="s">
        <v>269</v>
      </c>
      <c r="D16" s="181" t="s">
        <v>14</v>
      </c>
      <c r="E16" s="181" t="s">
        <v>281</v>
      </c>
      <c r="F16" s="182" t="s">
        <v>0</v>
      </c>
      <c r="G16" s="182" t="s">
        <v>271</v>
      </c>
      <c r="H16" s="181" t="s">
        <v>272</v>
      </c>
      <c r="I16" s="181">
        <v>1</v>
      </c>
      <c r="J16" s="181">
        <v>23</v>
      </c>
      <c r="K16" s="181">
        <v>1109.53</v>
      </c>
      <c r="L16" s="181">
        <v>0</v>
      </c>
      <c r="M16" s="181">
        <v>0</v>
      </c>
      <c r="N16" s="181">
        <v>2</v>
      </c>
      <c r="O16" s="181">
        <v>42.19</v>
      </c>
      <c r="P16" s="181">
        <v>6</v>
      </c>
      <c r="Q16" s="181">
        <v>16.100000000000001</v>
      </c>
      <c r="R16" s="181">
        <v>2</v>
      </c>
      <c r="S16" s="181">
        <v>40.85</v>
      </c>
      <c r="T16" s="181">
        <v>614.69000000000005</v>
      </c>
      <c r="U16" s="181">
        <v>347.43</v>
      </c>
      <c r="V16" s="181">
        <v>48.27</v>
      </c>
      <c r="W16" s="181">
        <v>5.73</v>
      </c>
      <c r="X16" s="181">
        <v>0</v>
      </c>
      <c r="Y16" s="181" t="s">
        <v>273</v>
      </c>
      <c r="Z16" s="181" t="s">
        <v>273</v>
      </c>
      <c r="AA16" s="181" t="s">
        <v>273</v>
      </c>
      <c r="AB16" s="181" t="s">
        <v>273</v>
      </c>
      <c r="AC16" s="181" t="s">
        <v>273</v>
      </c>
      <c r="AD16" s="181" t="s">
        <v>274</v>
      </c>
      <c r="AE16" s="181" t="s">
        <v>273</v>
      </c>
      <c r="AF16" s="181" t="s">
        <v>274</v>
      </c>
      <c r="AG16" s="181" t="s">
        <v>274</v>
      </c>
      <c r="AH16" s="181" t="s">
        <v>274</v>
      </c>
      <c r="AI16" s="181" t="s">
        <v>273</v>
      </c>
      <c r="AJ16" s="181" t="s">
        <v>273</v>
      </c>
      <c r="AK16" s="181" t="s">
        <v>273</v>
      </c>
      <c r="AL16" s="181" t="s">
        <v>273</v>
      </c>
      <c r="AM16" s="181" t="s">
        <v>274</v>
      </c>
      <c r="AN16" s="181">
        <v>4</v>
      </c>
      <c r="AO16" s="181">
        <v>3</v>
      </c>
      <c r="AP16" s="181">
        <v>802.2</v>
      </c>
      <c r="AQ16" s="169"/>
    </row>
    <row r="17" spans="1:43" ht="25.5" x14ac:dyDescent="0.25">
      <c r="A17" s="169"/>
      <c r="B17" s="181" t="s">
        <v>0</v>
      </c>
      <c r="C17" s="181" t="s">
        <v>269</v>
      </c>
      <c r="D17" s="181" t="s">
        <v>14</v>
      </c>
      <c r="E17" s="181" t="s">
        <v>270</v>
      </c>
      <c r="F17" s="182" t="s">
        <v>0</v>
      </c>
      <c r="G17" s="182" t="s">
        <v>276</v>
      </c>
      <c r="H17" s="181" t="s">
        <v>282</v>
      </c>
      <c r="I17" s="181">
        <v>3</v>
      </c>
      <c r="J17" s="181">
        <v>117</v>
      </c>
      <c r="K17" s="181">
        <v>4483.8500000000004</v>
      </c>
      <c r="L17" s="181">
        <v>0</v>
      </c>
      <c r="M17" s="181">
        <v>0</v>
      </c>
      <c r="N17" s="181">
        <v>117</v>
      </c>
      <c r="O17" s="181">
        <v>1664.02</v>
      </c>
      <c r="P17" s="181">
        <v>14</v>
      </c>
      <c r="Q17" s="181">
        <v>142.87</v>
      </c>
      <c r="R17" s="181">
        <v>8</v>
      </c>
      <c r="S17" s="181">
        <v>142.15</v>
      </c>
      <c r="T17" s="181">
        <v>0</v>
      </c>
      <c r="U17" s="181">
        <v>1625.8899999999999</v>
      </c>
      <c r="V17" s="181">
        <v>908.92</v>
      </c>
      <c r="W17" s="181">
        <v>420.53000000000003</v>
      </c>
      <c r="X17" s="181">
        <v>0</v>
      </c>
      <c r="Y17" s="181" t="s">
        <v>273</v>
      </c>
      <c r="Z17" s="181" t="s">
        <v>273</v>
      </c>
      <c r="AA17" s="181" t="s">
        <v>273</v>
      </c>
      <c r="AB17" s="181" t="s">
        <v>273</v>
      </c>
      <c r="AC17" s="181" t="s">
        <v>273</v>
      </c>
      <c r="AD17" s="181" t="s">
        <v>274</v>
      </c>
      <c r="AE17" s="181" t="s">
        <v>273</v>
      </c>
      <c r="AF17" s="181" t="s">
        <v>274</v>
      </c>
      <c r="AG17" s="181" t="s">
        <v>274</v>
      </c>
      <c r="AH17" s="181" t="s">
        <v>274</v>
      </c>
      <c r="AI17" s="181" t="s">
        <v>273</v>
      </c>
      <c r="AJ17" s="181" t="s">
        <v>273</v>
      </c>
      <c r="AK17" s="181" t="s">
        <v>273</v>
      </c>
      <c r="AL17" s="181" t="s">
        <v>273</v>
      </c>
      <c r="AM17" s="181" t="s">
        <v>274</v>
      </c>
      <c r="AN17" s="181">
        <v>36</v>
      </c>
      <c r="AO17" s="181">
        <v>1</v>
      </c>
      <c r="AP17" s="181">
        <v>485.3</v>
      </c>
      <c r="AQ17" s="169"/>
    </row>
    <row r="18" spans="1:43" ht="38.25" x14ac:dyDescent="0.25">
      <c r="A18" s="169"/>
      <c r="B18" s="181" t="s">
        <v>0</v>
      </c>
      <c r="C18" s="181" t="s">
        <v>269</v>
      </c>
      <c r="D18" s="181" t="s">
        <v>14</v>
      </c>
      <c r="E18" s="181" t="s">
        <v>279</v>
      </c>
      <c r="F18" s="182" t="s">
        <v>0</v>
      </c>
      <c r="G18" s="182" t="s">
        <v>271</v>
      </c>
      <c r="H18" s="181" t="s">
        <v>272</v>
      </c>
      <c r="I18" s="181">
        <v>1</v>
      </c>
      <c r="J18" s="181">
        <v>14</v>
      </c>
      <c r="K18" s="181">
        <v>778.1</v>
      </c>
      <c r="L18" s="181">
        <v>0</v>
      </c>
      <c r="M18" s="181">
        <v>0</v>
      </c>
      <c r="N18" s="181">
        <v>0</v>
      </c>
      <c r="O18" s="181">
        <v>0</v>
      </c>
      <c r="P18" s="181">
        <v>0</v>
      </c>
      <c r="Q18" s="181">
        <v>0</v>
      </c>
      <c r="R18" s="181">
        <v>0</v>
      </c>
      <c r="S18" s="181">
        <v>0</v>
      </c>
      <c r="T18" s="181">
        <v>0</v>
      </c>
      <c r="U18" s="181">
        <v>778.1</v>
      </c>
      <c r="V18" s="181">
        <v>0</v>
      </c>
      <c r="W18" s="181">
        <v>2</v>
      </c>
      <c r="X18" s="181">
        <v>0</v>
      </c>
      <c r="Y18" s="181" t="s">
        <v>274</v>
      </c>
      <c r="Z18" s="181" t="s">
        <v>273</v>
      </c>
      <c r="AA18" s="181" t="s">
        <v>273</v>
      </c>
      <c r="AB18" s="181" t="s">
        <v>273</v>
      </c>
      <c r="AC18" s="181" t="s">
        <v>274</v>
      </c>
      <c r="AD18" s="181" t="s">
        <v>274</v>
      </c>
      <c r="AE18" s="181" t="s">
        <v>274</v>
      </c>
      <c r="AF18" s="181" t="s">
        <v>274</v>
      </c>
      <c r="AG18" s="181" t="s">
        <v>274</v>
      </c>
      <c r="AH18" s="181" t="s">
        <v>274</v>
      </c>
      <c r="AI18" s="181" t="s">
        <v>273</v>
      </c>
      <c r="AJ18" s="181" t="s">
        <v>273</v>
      </c>
      <c r="AK18" s="181" t="s">
        <v>273</v>
      </c>
      <c r="AL18" s="181" t="s">
        <v>274</v>
      </c>
      <c r="AM18" s="181" t="s">
        <v>274</v>
      </c>
      <c r="AN18" s="181">
        <v>6</v>
      </c>
      <c r="AO18" s="181">
        <v>1</v>
      </c>
      <c r="AP18" s="181">
        <v>242.9</v>
      </c>
      <c r="AQ18" s="169"/>
    </row>
    <row r="19" spans="1:43" ht="38.25" x14ac:dyDescent="0.25">
      <c r="A19" s="169"/>
      <c r="B19" s="181" t="s">
        <v>0</v>
      </c>
      <c r="C19" s="181" t="s">
        <v>269</v>
      </c>
      <c r="D19" s="181" t="s">
        <v>14</v>
      </c>
      <c r="E19" s="181" t="s">
        <v>281</v>
      </c>
      <c r="F19" s="182" t="s">
        <v>0</v>
      </c>
      <c r="G19" s="182" t="s">
        <v>271</v>
      </c>
      <c r="H19" s="181" t="s">
        <v>272</v>
      </c>
      <c r="I19" s="181">
        <v>1</v>
      </c>
      <c r="J19" s="181">
        <v>1</v>
      </c>
      <c r="K19" s="181">
        <v>81</v>
      </c>
      <c r="L19" s="181">
        <v>0</v>
      </c>
      <c r="M19" s="181">
        <v>0</v>
      </c>
      <c r="N19" s="181">
        <v>0</v>
      </c>
      <c r="O19" s="181">
        <v>0</v>
      </c>
      <c r="P19" s="181">
        <v>0</v>
      </c>
      <c r="Q19" s="181">
        <v>0</v>
      </c>
      <c r="R19" s="181">
        <v>0</v>
      </c>
      <c r="S19" s="181">
        <v>0</v>
      </c>
      <c r="T19" s="181">
        <v>81</v>
      </c>
      <c r="U19" s="181">
        <v>0</v>
      </c>
      <c r="V19" s="181">
        <v>0</v>
      </c>
      <c r="W19" s="181">
        <v>0</v>
      </c>
      <c r="X19" s="181">
        <v>0</v>
      </c>
      <c r="Y19" s="181" t="s">
        <v>274</v>
      </c>
      <c r="Z19" s="181" t="s">
        <v>274</v>
      </c>
      <c r="AA19" s="181" t="s">
        <v>274</v>
      </c>
      <c r="AB19" s="181" t="s">
        <v>273</v>
      </c>
      <c r="AC19" s="181" t="s">
        <v>274</v>
      </c>
      <c r="AD19" s="181" t="s">
        <v>274</v>
      </c>
      <c r="AE19" s="181" t="s">
        <v>274</v>
      </c>
      <c r="AF19" s="181" t="s">
        <v>274</v>
      </c>
      <c r="AG19" s="181" t="s">
        <v>274</v>
      </c>
      <c r="AH19" s="181" t="s">
        <v>274</v>
      </c>
      <c r="AI19" s="181" t="s">
        <v>274</v>
      </c>
      <c r="AJ19" s="181" t="s">
        <v>274</v>
      </c>
      <c r="AK19" s="181" t="s">
        <v>274</v>
      </c>
      <c r="AL19" s="181" t="s">
        <v>274</v>
      </c>
      <c r="AM19" s="181" t="s">
        <v>274</v>
      </c>
      <c r="AN19" s="181">
        <v>0</v>
      </c>
      <c r="AO19" s="181">
        <v>1</v>
      </c>
      <c r="AP19" s="181">
        <v>81</v>
      </c>
      <c r="AQ19" s="169"/>
    </row>
    <row r="20" spans="1:43" ht="25.5" x14ac:dyDescent="0.25">
      <c r="A20" s="169"/>
      <c r="B20" s="181" t="s">
        <v>0</v>
      </c>
      <c r="C20" s="181" t="s">
        <v>269</v>
      </c>
      <c r="D20" s="181" t="s">
        <v>14</v>
      </c>
      <c r="E20" s="181" t="s">
        <v>280</v>
      </c>
      <c r="F20" s="182" t="s">
        <v>0</v>
      </c>
      <c r="G20" s="182" t="s">
        <v>283</v>
      </c>
      <c r="H20" s="181" t="s">
        <v>284</v>
      </c>
      <c r="I20" s="181">
        <v>2</v>
      </c>
      <c r="J20" s="181">
        <v>0</v>
      </c>
      <c r="K20" s="181" t="s">
        <v>285</v>
      </c>
      <c r="L20" s="181">
        <v>0</v>
      </c>
      <c r="M20" s="181">
        <v>0</v>
      </c>
      <c r="N20" s="181">
        <v>0</v>
      </c>
      <c r="O20" s="181">
        <v>0</v>
      </c>
      <c r="P20" s="181">
        <v>0</v>
      </c>
      <c r="Q20" s="181">
        <v>0</v>
      </c>
      <c r="R20" s="181">
        <v>0</v>
      </c>
      <c r="S20" s="181">
        <v>0</v>
      </c>
      <c r="T20" s="181" t="s">
        <v>15</v>
      </c>
      <c r="U20" s="181" t="s">
        <v>15</v>
      </c>
      <c r="V20" s="181" t="s">
        <v>15</v>
      </c>
      <c r="W20" s="181" t="s">
        <v>15</v>
      </c>
      <c r="X20" s="181">
        <v>0</v>
      </c>
      <c r="Y20" s="181" t="s">
        <v>274</v>
      </c>
      <c r="Z20" s="181" t="s">
        <v>274</v>
      </c>
      <c r="AA20" s="181" t="s">
        <v>274</v>
      </c>
      <c r="AB20" s="181" t="s">
        <v>273</v>
      </c>
      <c r="AC20" s="181" t="s">
        <v>274</v>
      </c>
      <c r="AD20" s="181" t="s">
        <v>274</v>
      </c>
      <c r="AE20" s="181" t="s">
        <v>274</v>
      </c>
      <c r="AF20" s="181" t="s">
        <v>274</v>
      </c>
      <c r="AG20" s="181" t="s">
        <v>274</v>
      </c>
      <c r="AH20" s="181" t="s">
        <v>274</v>
      </c>
      <c r="AI20" s="181" t="s">
        <v>274</v>
      </c>
      <c r="AJ20" s="181" t="s">
        <v>274</v>
      </c>
      <c r="AK20" s="181" t="s">
        <v>274</v>
      </c>
      <c r="AL20" s="181" t="s">
        <v>274</v>
      </c>
      <c r="AM20" s="181" t="s">
        <v>274</v>
      </c>
      <c r="AN20" s="181" t="s">
        <v>15</v>
      </c>
      <c r="AO20" s="181">
        <v>0</v>
      </c>
      <c r="AP20" s="181">
        <v>0</v>
      </c>
      <c r="AQ20" s="169"/>
    </row>
    <row r="21" spans="1:43" ht="25.5" x14ac:dyDescent="0.25">
      <c r="A21" s="169"/>
      <c r="B21" s="181" t="s">
        <v>0</v>
      </c>
      <c r="C21" s="181" t="s">
        <v>269</v>
      </c>
      <c r="D21" s="181" t="s">
        <v>14</v>
      </c>
      <c r="E21" s="181" t="s">
        <v>270</v>
      </c>
      <c r="F21" s="182" t="s">
        <v>0</v>
      </c>
      <c r="G21" s="182" t="s">
        <v>286</v>
      </c>
      <c r="H21" s="181" t="s">
        <v>287</v>
      </c>
      <c r="I21" s="181">
        <v>2</v>
      </c>
      <c r="J21" s="181">
        <v>10</v>
      </c>
      <c r="K21" s="181">
        <v>127.56</v>
      </c>
      <c r="L21" s="181">
        <v>0</v>
      </c>
      <c r="M21" s="181">
        <v>0</v>
      </c>
      <c r="N21" s="181">
        <v>4</v>
      </c>
      <c r="O21" s="181">
        <v>80.52</v>
      </c>
      <c r="P21" s="181">
        <v>1</v>
      </c>
      <c r="Q21" s="181">
        <v>9.82</v>
      </c>
      <c r="R21" s="181">
        <v>2</v>
      </c>
      <c r="S21" s="181">
        <v>17.239999999999998</v>
      </c>
      <c r="T21" s="181">
        <v>0</v>
      </c>
      <c r="U21" s="181">
        <v>3.52</v>
      </c>
      <c r="V21" s="181">
        <v>16.46</v>
      </c>
      <c r="W21" s="181" t="s">
        <v>15</v>
      </c>
      <c r="X21" s="181">
        <v>0</v>
      </c>
      <c r="Y21" s="181" t="s">
        <v>273</v>
      </c>
      <c r="Z21" s="181" t="s">
        <v>273</v>
      </c>
      <c r="AA21" s="181" t="s">
        <v>273</v>
      </c>
      <c r="AB21" s="181" t="s">
        <v>273</v>
      </c>
      <c r="AC21" s="181" t="s">
        <v>274</v>
      </c>
      <c r="AD21" s="181" t="s">
        <v>274</v>
      </c>
      <c r="AE21" s="181" t="s">
        <v>273</v>
      </c>
      <c r="AF21" s="181" t="s">
        <v>273</v>
      </c>
      <c r="AG21" s="181" t="s">
        <v>274</v>
      </c>
      <c r="AH21" s="181" t="s">
        <v>274</v>
      </c>
      <c r="AI21" s="181" t="s">
        <v>273</v>
      </c>
      <c r="AJ21" s="181" t="s">
        <v>274</v>
      </c>
      <c r="AK21" s="181" t="s">
        <v>273</v>
      </c>
      <c r="AL21" s="181" t="s">
        <v>274</v>
      </c>
      <c r="AM21" s="181" t="s">
        <v>274</v>
      </c>
      <c r="AN21" s="181" t="s">
        <v>15</v>
      </c>
      <c r="AO21" s="181">
        <v>0</v>
      </c>
      <c r="AP21" s="181">
        <v>0</v>
      </c>
      <c r="AQ21" s="169"/>
    </row>
    <row r="22" spans="1:43" ht="25.5" x14ac:dyDescent="0.25">
      <c r="A22" s="169"/>
      <c r="B22" s="181" t="s">
        <v>0</v>
      </c>
      <c r="C22" s="181" t="s">
        <v>288</v>
      </c>
      <c r="D22" s="181" t="s">
        <v>14</v>
      </c>
      <c r="E22" s="181" t="s">
        <v>288</v>
      </c>
      <c r="F22" s="182" t="s">
        <v>0</v>
      </c>
      <c r="G22" s="182" t="s">
        <v>286</v>
      </c>
      <c r="H22" s="181" t="s">
        <v>289</v>
      </c>
      <c r="I22" s="181">
        <v>2</v>
      </c>
      <c r="J22" s="181">
        <v>8</v>
      </c>
      <c r="K22" s="181">
        <v>112.1</v>
      </c>
      <c r="L22" s="181">
        <v>0</v>
      </c>
      <c r="M22" s="181">
        <v>0</v>
      </c>
      <c r="N22" s="181">
        <v>0</v>
      </c>
      <c r="O22" s="181">
        <v>0</v>
      </c>
      <c r="P22" s="181">
        <v>0</v>
      </c>
      <c r="Q22" s="181">
        <v>0</v>
      </c>
      <c r="R22" s="181" t="s">
        <v>15</v>
      </c>
      <c r="S22" s="181">
        <v>112.1</v>
      </c>
      <c r="T22" s="181" t="s">
        <v>15</v>
      </c>
      <c r="U22" s="181" t="s">
        <v>15</v>
      </c>
      <c r="V22" s="181" t="s">
        <v>15</v>
      </c>
      <c r="W22" s="181" t="s">
        <v>15</v>
      </c>
      <c r="X22" s="181">
        <v>0</v>
      </c>
      <c r="Y22" s="181" t="s">
        <v>274</v>
      </c>
      <c r="Z22" s="181" t="s">
        <v>274</v>
      </c>
      <c r="AA22" s="181" t="s">
        <v>273</v>
      </c>
      <c r="AB22" s="181" t="s">
        <v>273</v>
      </c>
      <c r="AC22" s="181" t="s">
        <v>274</v>
      </c>
      <c r="AD22" s="181" t="s">
        <v>274</v>
      </c>
      <c r="AE22" s="181" t="s">
        <v>274</v>
      </c>
      <c r="AF22" s="181" t="s">
        <v>274</v>
      </c>
      <c r="AG22" s="181" t="s">
        <v>274</v>
      </c>
      <c r="AH22" s="181" t="s">
        <v>274</v>
      </c>
      <c r="AI22" s="181" t="s">
        <v>274</v>
      </c>
      <c r="AJ22" s="181" t="s">
        <v>274</v>
      </c>
      <c r="AK22" s="181" t="s">
        <v>274</v>
      </c>
      <c r="AL22" s="181" t="s">
        <v>274</v>
      </c>
      <c r="AM22" s="181" t="s">
        <v>274</v>
      </c>
      <c r="AN22" s="181">
        <v>4</v>
      </c>
      <c r="AO22" s="181">
        <v>2</v>
      </c>
      <c r="AP22" s="181">
        <v>112.1</v>
      </c>
      <c r="AQ22" s="169"/>
    </row>
    <row r="23" spans="1:43" ht="25.5" x14ac:dyDescent="0.25">
      <c r="A23" s="169"/>
      <c r="B23" s="181" t="s">
        <v>0</v>
      </c>
      <c r="C23" s="181" t="s">
        <v>288</v>
      </c>
      <c r="D23" s="181" t="s">
        <v>14</v>
      </c>
      <c r="E23" s="181" t="s">
        <v>288</v>
      </c>
      <c r="F23" s="182" t="s">
        <v>0</v>
      </c>
      <c r="G23" s="182" t="s">
        <v>290</v>
      </c>
      <c r="H23" s="181" t="s">
        <v>291</v>
      </c>
      <c r="I23" s="181">
        <v>1</v>
      </c>
      <c r="J23" s="181">
        <v>6</v>
      </c>
      <c r="K23" s="181">
        <v>56.94</v>
      </c>
      <c r="L23" s="181">
        <v>0</v>
      </c>
      <c r="M23" s="181">
        <v>0</v>
      </c>
      <c r="N23" s="181">
        <v>0</v>
      </c>
      <c r="O23" s="181">
        <v>0</v>
      </c>
      <c r="P23" s="181">
        <v>0</v>
      </c>
      <c r="Q23" s="181">
        <v>0</v>
      </c>
      <c r="R23" s="181" t="s">
        <v>15</v>
      </c>
      <c r="S23" s="181">
        <v>56.94</v>
      </c>
      <c r="T23" s="181" t="s">
        <v>15</v>
      </c>
      <c r="U23" s="181" t="s">
        <v>15</v>
      </c>
      <c r="V23" s="181" t="s">
        <v>15</v>
      </c>
      <c r="W23" s="181" t="s">
        <v>15</v>
      </c>
      <c r="X23" s="181">
        <v>0</v>
      </c>
      <c r="Y23" s="181" t="s">
        <v>274</v>
      </c>
      <c r="Z23" s="181" t="s">
        <v>274</v>
      </c>
      <c r="AA23" s="181" t="s">
        <v>273</v>
      </c>
      <c r="AB23" s="181" t="s">
        <v>273</v>
      </c>
      <c r="AC23" s="181" t="s">
        <v>274</v>
      </c>
      <c r="AD23" s="181" t="s">
        <v>274</v>
      </c>
      <c r="AE23" s="181" t="s">
        <v>274</v>
      </c>
      <c r="AF23" s="181" t="s">
        <v>274</v>
      </c>
      <c r="AG23" s="181" t="s">
        <v>274</v>
      </c>
      <c r="AH23" s="181" t="s">
        <v>274</v>
      </c>
      <c r="AI23" s="181" t="s">
        <v>274</v>
      </c>
      <c r="AJ23" s="181" t="s">
        <v>274</v>
      </c>
      <c r="AK23" s="181" t="s">
        <v>274</v>
      </c>
      <c r="AL23" s="181" t="s">
        <v>274</v>
      </c>
      <c r="AM23" s="181" t="s">
        <v>274</v>
      </c>
      <c r="AN23" s="181">
        <v>2</v>
      </c>
      <c r="AO23" s="181">
        <v>1</v>
      </c>
      <c r="AP23" s="181">
        <v>56.94</v>
      </c>
      <c r="AQ23" s="169"/>
    </row>
    <row r="24" spans="1:43" ht="25.5" x14ac:dyDescent="0.25">
      <c r="A24" s="169"/>
      <c r="B24" s="181" t="s">
        <v>0</v>
      </c>
      <c r="C24" s="181" t="s">
        <v>288</v>
      </c>
      <c r="D24" s="181" t="s">
        <v>14</v>
      </c>
      <c r="E24" s="181" t="s">
        <v>288</v>
      </c>
      <c r="F24" s="182" t="s">
        <v>0</v>
      </c>
      <c r="G24" s="182" t="s">
        <v>290</v>
      </c>
      <c r="H24" s="181" t="s">
        <v>292</v>
      </c>
      <c r="I24" s="181">
        <v>1</v>
      </c>
      <c r="J24" s="181">
        <v>9</v>
      </c>
      <c r="K24" s="181">
        <v>56.94</v>
      </c>
      <c r="L24" s="181">
        <v>0</v>
      </c>
      <c r="M24" s="181">
        <v>0</v>
      </c>
      <c r="N24" s="181">
        <v>0</v>
      </c>
      <c r="O24" s="181">
        <v>0</v>
      </c>
      <c r="P24" s="181">
        <v>0</v>
      </c>
      <c r="Q24" s="181">
        <v>0</v>
      </c>
      <c r="R24" s="181" t="s">
        <v>15</v>
      </c>
      <c r="S24" s="181">
        <v>56.94</v>
      </c>
      <c r="T24" s="181" t="s">
        <v>15</v>
      </c>
      <c r="U24" s="181" t="s">
        <v>15</v>
      </c>
      <c r="V24" s="181" t="s">
        <v>15</v>
      </c>
      <c r="W24" s="181" t="s">
        <v>15</v>
      </c>
      <c r="X24" s="181">
        <v>0</v>
      </c>
      <c r="Y24" s="181" t="s">
        <v>274</v>
      </c>
      <c r="Z24" s="181" t="s">
        <v>274</v>
      </c>
      <c r="AA24" s="181" t="s">
        <v>273</v>
      </c>
      <c r="AB24" s="181" t="s">
        <v>273</v>
      </c>
      <c r="AC24" s="181" t="s">
        <v>274</v>
      </c>
      <c r="AD24" s="181" t="s">
        <v>274</v>
      </c>
      <c r="AE24" s="181" t="s">
        <v>274</v>
      </c>
      <c r="AF24" s="181" t="s">
        <v>274</v>
      </c>
      <c r="AG24" s="181" t="s">
        <v>274</v>
      </c>
      <c r="AH24" s="181" t="s">
        <v>274</v>
      </c>
      <c r="AI24" s="181" t="s">
        <v>274</v>
      </c>
      <c r="AJ24" s="181" t="s">
        <v>274</v>
      </c>
      <c r="AK24" s="181" t="s">
        <v>274</v>
      </c>
      <c r="AL24" s="181" t="s">
        <v>274</v>
      </c>
      <c r="AM24" s="181" t="s">
        <v>274</v>
      </c>
      <c r="AN24" s="181">
        <v>3</v>
      </c>
      <c r="AO24" s="181">
        <v>1</v>
      </c>
      <c r="AP24" s="181">
        <v>56.94</v>
      </c>
      <c r="AQ24" s="169"/>
    </row>
    <row r="25" spans="1:43" ht="25.5" x14ac:dyDescent="0.25">
      <c r="A25" s="169"/>
      <c r="B25" s="181" t="s">
        <v>0</v>
      </c>
      <c r="C25" s="181" t="s">
        <v>288</v>
      </c>
      <c r="D25" s="181" t="s">
        <v>14</v>
      </c>
      <c r="E25" s="181" t="s">
        <v>288</v>
      </c>
      <c r="F25" s="182" t="s">
        <v>293</v>
      </c>
      <c r="G25" s="182" t="s">
        <v>294</v>
      </c>
      <c r="H25" s="181" t="s">
        <v>295</v>
      </c>
      <c r="I25" s="181">
        <v>2</v>
      </c>
      <c r="J25" s="181">
        <v>15</v>
      </c>
      <c r="K25" s="181">
        <v>174.33</v>
      </c>
      <c r="L25" s="181">
        <v>0</v>
      </c>
      <c r="M25" s="181">
        <v>0</v>
      </c>
      <c r="N25" s="181">
        <v>0</v>
      </c>
      <c r="O25" s="181">
        <v>0</v>
      </c>
      <c r="P25" s="181">
        <v>0</v>
      </c>
      <c r="Q25" s="181">
        <v>0</v>
      </c>
      <c r="R25" s="181" t="s">
        <v>15</v>
      </c>
      <c r="S25" s="181">
        <v>174.33</v>
      </c>
      <c r="T25" s="181" t="s">
        <v>15</v>
      </c>
      <c r="U25" s="181" t="s">
        <v>15</v>
      </c>
      <c r="V25" s="181" t="s">
        <v>15</v>
      </c>
      <c r="W25" s="181" t="s">
        <v>15</v>
      </c>
      <c r="X25" s="181">
        <v>0</v>
      </c>
      <c r="Y25" s="181" t="s">
        <v>274</v>
      </c>
      <c r="Z25" s="181" t="s">
        <v>274</v>
      </c>
      <c r="AA25" s="181" t="s">
        <v>273</v>
      </c>
      <c r="AB25" s="181" t="s">
        <v>273</v>
      </c>
      <c r="AC25" s="181" t="s">
        <v>274</v>
      </c>
      <c r="AD25" s="181" t="s">
        <v>274</v>
      </c>
      <c r="AE25" s="181" t="s">
        <v>274</v>
      </c>
      <c r="AF25" s="181" t="s">
        <v>274</v>
      </c>
      <c r="AG25" s="181" t="s">
        <v>274</v>
      </c>
      <c r="AH25" s="181" t="s">
        <v>274</v>
      </c>
      <c r="AI25" s="181" t="s">
        <v>274</v>
      </c>
      <c r="AJ25" s="181" t="s">
        <v>274</v>
      </c>
      <c r="AK25" s="181" t="s">
        <v>274</v>
      </c>
      <c r="AL25" s="181" t="s">
        <v>274</v>
      </c>
      <c r="AM25" s="181" t="s">
        <v>274</v>
      </c>
      <c r="AN25" s="181" t="s">
        <v>15</v>
      </c>
      <c r="AO25" s="181">
        <v>2</v>
      </c>
      <c r="AP25" s="181">
        <v>174.33</v>
      </c>
      <c r="AQ25" s="169"/>
    </row>
    <row r="26" spans="1:43" ht="25.5" x14ac:dyDescent="0.25">
      <c r="A26" s="169"/>
      <c r="B26" s="181" t="s">
        <v>0</v>
      </c>
      <c r="C26" s="181" t="s">
        <v>288</v>
      </c>
      <c r="D26" s="181" t="s">
        <v>14</v>
      </c>
      <c r="E26" s="181" t="s">
        <v>288</v>
      </c>
      <c r="F26" s="182" t="s">
        <v>296</v>
      </c>
      <c r="G26" s="182" t="s">
        <v>297</v>
      </c>
      <c r="H26" s="181" t="s">
        <v>298</v>
      </c>
      <c r="I26" s="181">
        <v>2</v>
      </c>
      <c r="J26" s="181">
        <v>9</v>
      </c>
      <c r="K26" s="181">
        <v>146.16999999999999</v>
      </c>
      <c r="L26" s="181">
        <v>0</v>
      </c>
      <c r="M26" s="181">
        <v>0</v>
      </c>
      <c r="N26" s="181">
        <v>0</v>
      </c>
      <c r="O26" s="181">
        <v>0</v>
      </c>
      <c r="P26" s="181">
        <v>0</v>
      </c>
      <c r="Q26" s="181">
        <v>0</v>
      </c>
      <c r="R26" s="181" t="s">
        <v>15</v>
      </c>
      <c r="S26" s="181">
        <v>146.16999999999999</v>
      </c>
      <c r="T26" s="181" t="s">
        <v>15</v>
      </c>
      <c r="U26" s="181" t="s">
        <v>15</v>
      </c>
      <c r="V26" s="181" t="s">
        <v>15</v>
      </c>
      <c r="W26" s="181" t="s">
        <v>15</v>
      </c>
      <c r="X26" s="181">
        <v>0</v>
      </c>
      <c r="Y26" s="181" t="s">
        <v>274</v>
      </c>
      <c r="Z26" s="181" t="s">
        <v>274</v>
      </c>
      <c r="AA26" s="181" t="s">
        <v>273</v>
      </c>
      <c r="AB26" s="181" t="s">
        <v>273</v>
      </c>
      <c r="AC26" s="181" t="s">
        <v>274</v>
      </c>
      <c r="AD26" s="181" t="s">
        <v>274</v>
      </c>
      <c r="AE26" s="181" t="s">
        <v>274</v>
      </c>
      <c r="AF26" s="181" t="s">
        <v>274</v>
      </c>
      <c r="AG26" s="181" t="s">
        <v>274</v>
      </c>
      <c r="AH26" s="181" t="s">
        <v>274</v>
      </c>
      <c r="AI26" s="181" t="s">
        <v>274</v>
      </c>
      <c r="AJ26" s="181" t="s">
        <v>274</v>
      </c>
      <c r="AK26" s="181" t="s">
        <v>274</v>
      </c>
      <c r="AL26" s="181" t="s">
        <v>274</v>
      </c>
      <c r="AM26" s="181" t="s">
        <v>274</v>
      </c>
      <c r="AN26" s="181" t="s">
        <v>15</v>
      </c>
      <c r="AO26" s="181">
        <v>2</v>
      </c>
      <c r="AP26" s="181">
        <v>146.16999999999999</v>
      </c>
      <c r="AQ26" s="169"/>
    </row>
    <row r="27" spans="1:43" ht="38.25" x14ac:dyDescent="0.25">
      <c r="A27" s="169"/>
      <c r="B27" s="181" t="s">
        <v>0</v>
      </c>
      <c r="C27" s="181" t="s">
        <v>288</v>
      </c>
      <c r="D27" s="181" t="s">
        <v>14</v>
      </c>
      <c r="E27" s="181" t="s">
        <v>288</v>
      </c>
      <c r="F27" s="182" t="s">
        <v>299</v>
      </c>
      <c r="G27" s="182" t="s">
        <v>300</v>
      </c>
      <c r="H27" s="181" t="s">
        <v>301</v>
      </c>
      <c r="I27" s="181">
        <v>2</v>
      </c>
      <c r="J27" s="181">
        <v>0</v>
      </c>
      <c r="K27" s="181">
        <v>107.57</v>
      </c>
      <c r="L27" s="181">
        <v>0</v>
      </c>
      <c r="M27" s="181">
        <v>0</v>
      </c>
      <c r="N27" s="181">
        <v>0</v>
      </c>
      <c r="O27" s="181">
        <v>0</v>
      </c>
      <c r="P27" s="181">
        <v>0</v>
      </c>
      <c r="Q27" s="181">
        <v>0</v>
      </c>
      <c r="R27" s="181" t="s">
        <v>15</v>
      </c>
      <c r="S27" s="181">
        <v>107.57</v>
      </c>
      <c r="T27" s="181" t="s">
        <v>15</v>
      </c>
      <c r="U27" s="181" t="s">
        <v>15</v>
      </c>
      <c r="V27" s="181" t="s">
        <v>15</v>
      </c>
      <c r="W27" s="181" t="s">
        <v>15</v>
      </c>
      <c r="X27" s="181">
        <v>0</v>
      </c>
      <c r="Y27" s="181" t="s">
        <v>274</v>
      </c>
      <c r="Z27" s="181" t="s">
        <v>274</v>
      </c>
      <c r="AA27" s="181" t="s">
        <v>273</v>
      </c>
      <c r="AB27" s="181" t="s">
        <v>273</v>
      </c>
      <c r="AC27" s="181" t="s">
        <v>274</v>
      </c>
      <c r="AD27" s="181" t="s">
        <v>274</v>
      </c>
      <c r="AE27" s="181" t="s">
        <v>274</v>
      </c>
      <c r="AF27" s="181" t="s">
        <v>274</v>
      </c>
      <c r="AG27" s="181" t="s">
        <v>274</v>
      </c>
      <c r="AH27" s="181" t="s">
        <v>274</v>
      </c>
      <c r="AI27" s="181" t="s">
        <v>274</v>
      </c>
      <c r="AJ27" s="181" t="s">
        <v>274</v>
      </c>
      <c r="AK27" s="181" t="s">
        <v>274</v>
      </c>
      <c r="AL27" s="181" t="s">
        <v>274</v>
      </c>
      <c r="AM27" s="181" t="s">
        <v>274</v>
      </c>
      <c r="AN27" s="181" t="s">
        <v>15</v>
      </c>
      <c r="AO27" s="181">
        <v>3</v>
      </c>
      <c r="AP27" s="181">
        <v>107.57</v>
      </c>
      <c r="AQ27" s="169"/>
    </row>
    <row r="28" spans="1:43" ht="25.5" x14ac:dyDescent="0.25">
      <c r="A28" s="169"/>
      <c r="B28" s="181" t="s">
        <v>0</v>
      </c>
      <c r="C28" s="181" t="s">
        <v>288</v>
      </c>
      <c r="D28" s="181" t="s">
        <v>14</v>
      </c>
      <c r="E28" s="181" t="s">
        <v>288</v>
      </c>
      <c r="F28" s="182" t="s">
        <v>302</v>
      </c>
      <c r="G28" s="182" t="s">
        <v>303</v>
      </c>
      <c r="H28" s="181" t="s">
        <v>304</v>
      </c>
      <c r="I28" s="181">
        <v>2</v>
      </c>
      <c r="J28" s="181">
        <v>0</v>
      </c>
      <c r="K28" s="181">
        <v>102</v>
      </c>
      <c r="L28" s="181">
        <v>0</v>
      </c>
      <c r="M28" s="181">
        <v>0</v>
      </c>
      <c r="N28" s="181">
        <v>0</v>
      </c>
      <c r="O28" s="181">
        <v>0</v>
      </c>
      <c r="P28" s="181">
        <v>0</v>
      </c>
      <c r="Q28" s="181">
        <v>0</v>
      </c>
      <c r="R28" s="181" t="s">
        <v>15</v>
      </c>
      <c r="S28" s="181">
        <v>102</v>
      </c>
      <c r="T28" s="181" t="s">
        <v>15</v>
      </c>
      <c r="U28" s="181" t="s">
        <v>15</v>
      </c>
      <c r="V28" s="181" t="s">
        <v>15</v>
      </c>
      <c r="W28" s="181" t="s">
        <v>15</v>
      </c>
      <c r="X28" s="181">
        <v>0</v>
      </c>
      <c r="Y28" s="181" t="s">
        <v>274</v>
      </c>
      <c r="Z28" s="181" t="s">
        <v>274</v>
      </c>
      <c r="AA28" s="181" t="s">
        <v>273</v>
      </c>
      <c r="AB28" s="181" t="s">
        <v>273</v>
      </c>
      <c r="AC28" s="181" t="s">
        <v>274</v>
      </c>
      <c r="AD28" s="181" t="s">
        <v>274</v>
      </c>
      <c r="AE28" s="181" t="s">
        <v>274</v>
      </c>
      <c r="AF28" s="181" t="s">
        <v>274</v>
      </c>
      <c r="AG28" s="181" t="s">
        <v>274</v>
      </c>
      <c r="AH28" s="181" t="s">
        <v>274</v>
      </c>
      <c r="AI28" s="181" t="s">
        <v>274</v>
      </c>
      <c r="AJ28" s="181" t="s">
        <v>274</v>
      </c>
      <c r="AK28" s="181" t="s">
        <v>274</v>
      </c>
      <c r="AL28" s="181" t="s">
        <v>274</v>
      </c>
      <c r="AM28" s="181" t="s">
        <v>274</v>
      </c>
      <c r="AN28" s="181" t="s">
        <v>15</v>
      </c>
      <c r="AO28" s="181">
        <v>2</v>
      </c>
      <c r="AP28" s="181">
        <v>102</v>
      </c>
      <c r="AQ28" s="169"/>
    </row>
    <row r="29" spans="1:43" ht="25.5" x14ac:dyDescent="0.25">
      <c r="A29" s="169"/>
      <c r="B29" s="181" t="s">
        <v>0</v>
      </c>
      <c r="C29" s="181" t="s">
        <v>288</v>
      </c>
      <c r="D29" s="181" t="s">
        <v>14</v>
      </c>
      <c r="E29" s="181" t="s">
        <v>288</v>
      </c>
      <c r="F29" s="182" t="s">
        <v>305</v>
      </c>
      <c r="G29" s="182" t="s">
        <v>306</v>
      </c>
      <c r="H29" s="181" t="s">
        <v>307</v>
      </c>
      <c r="I29" s="181">
        <v>2</v>
      </c>
      <c r="J29" s="181">
        <v>0</v>
      </c>
      <c r="K29" s="181">
        <v>129.52000000000001</v>
      </c>
      <c r="L29" s="181">
        <v>0</v>
      </c>
      <c r="M29" s="181">
        <v>0</v>
      </c>
      <c r="N29" s="181">
        <v>0</v>
      </c>
      <c r="O29" s="181">
        <v>0</v>
      </c>
      <c r="P29" s="181">
        <v>0</v>
      </c>
      <c r="Q29" s="181">
        <v>0</v>
      </c>
      <c r="R29" s="181" t="s">
        <v>15</v>
      </c>
      <c r="S29" s="181">
        <v>129.52000000000001</v>
      </c>
      <c r="T29" s="181" t="s">
        <v>15</v>
      </c>
      <c r="U29" s="181" t="s">
        <v>15</v>
      </c>
      <c r="V29" s="181" t="s">
        <v>15</v>
      </c>
      <c r="W29" s="181" t="s">
        <v>15</v>
      </c>
      <c r="X29" s="181">
        <v>0</v>
      </c>
      <c r="Y29" s="181" t="s">
        <v>274</v>
      </c>
      <c r="Z29" s="181" t="s">
        <v>274</v>
      </c>
      <c r="AA29" s="181" t="s">
        <v>273</v>
      </c>
      <c r="AB29" s="181" t="s">
        <v>273</v>
      </c>
      <c r="AC29" s="181" t="s">
        <v>274</v>
      </c>
      <c r="AD29" s="181" t="s">
        <v>274</v>
      </c>
      <c r="AE29" s="181" t="s">
        <v>274</v>
      </c>
      <c r="AF29" s="181" t="s">
        <v>274</v>
      </c>
      <c r="AG29" s="181" t="s">
        <v>274</v>
      </c>
      <c r="AH29" s="181" t="s">
        <v>274</v>
      </c>
      <c r="AI29" s="181" t="s">
        <v>274</v>
      </c>
      <c r="AJ29" s="181" t="s">
        <v>274</v>
      </c>
      <c r="AK29" s="181" t="s">
        <v>274</v>
      </c>
      <c r="AL29" s="181" t="s">
        <v>274</v>
      </c>
      <c r="AM29" s="181" t="s">
        <v>274</v>
      </c>
      <c r="AN29" s="181">
        <v>4</v>
      </c>
      <c r="AO29" s="181">
        <v>2</v>
      </c>
      <c r="AP29" s="181">
        <v>129.52000000000001</v>
      </c>
      <c r="AQ29" s="169"/>
    </row>
    <row r="30" spans="1:43" ht="25.5" x14ac:dyDescent="0.25">
      <c r="A30" s="169"/>
      <c r="B30" s="181" t="s">
        <v>0</v>
      </c>
      <c r="C30" s="181" t="s">
        <v>288</v>
      </c>
      <c r="D30" s="181" t="s">
        <v>14</v>
      </c>
      <c r="E30" s="181" t="s">
        <v>288</v>
      </c>
      <c r="F30" s="182" t="s">
        <v>305</v>
      </c>
      <c r="G30" s="182" t="s">
        <v>306</v>
      </c>
      <c r="H30" s="181" t="s">
        <v>308</v>
      </c>
      <c r="I30" s="181">
        <v>1</v>
      </c>
      <c r="J30" s="181">
        <v>2</v>
      </c>
      <c r="K30" s="181">
        <v>34</v>
      </c>
      <c r="L30" s="181">
        <v>0</v>
      </c>
      <c r="M30" s="181">
        <v>0</v>
      </c>
      <c r="N30" s="181">
        <v>0</v>
      </c>
      <c r="O30" s="181">
        <v>0</v>
      </c>
      <c r="P30" s="181">
        <v>0</v>
      </c>
      <c r="Q30" s="181">
        <v>0</v>
      </c>
      <c r="R30" s="181" t="s">
        <v>15</v>
      </c>
      <c r="S30" s="181">
        <v>34</v>
      </c>
      <c r="T30" s="181">
        <v>0</v>
      </c>
      <c r="U30" s="181">
        <v>0</v>
      </c>
      <c r="V30" s="181">
        <v>0</v>
      </c>
      <c r="W30" s="181" t="s">
        <v>15</v>
      </c>
      <c r="X30" s="181">
        <v>0</v>
      </c>
      <c r="Y30" s="181" t="s">
        <v>274</v>
      </c>
      <c r="Z30" s="181" t="s">
        <v>274</v>
      </c>
      <c r="AA30" s="181" t="s">
        <v>274</v>
      </c>
      <c r="AB30" s="181" t="s">
        <v>273</v>
      </c>
      <c r="AC30" s="181" t="s">
        <v>274</v>
      </c>
      <c r="AD30" s="181" t="s">
        <v>274</v>
      </c>
      <c r="AE30" s="181" t="s">
        <v>274</v>
      </c>
      <c r="AF30" s="181" t="s">
        <v>274</v>
      </c>
      <c r="AG30" s="181" t="s">
        <v>274</v>
      </c>
      <c r="AH30" s="181" t="s">
        <v>274</v>
      </c>
      <c r="AI30" s="181" t="s">
        <v>274</v>
      </c>
      <c r="AJ30" s="181" t="s">
        <v>274</v>
      </c>
      <c r="AK30" s="181" t="s">
        <v>274</v>
      </c>
      <c r="AL30" s="181" t="s">
        <v>274</v>
      </c>
      <c r="AM30" s="181" t="s">
        <v>274</v>
      </c>
      <c r="AN30" s="181">
        <v>1</v>
      </c>
      <c r="AO30" s="181">
        <v>0</v>
      </c>
      <c r="AP30" s="181">
        <v>0</v>
      </c>
      <c r="AQ30" s="169"/>
    </row>
    <row r="31" spans="1:43" ht="25.5" x14ac:dyDescent="0.25">
      <c r="A31" s="169"/>
      <c r="B31" s="181" t="s">
        <v>0</v>
      </c>
      <c r="C31" s="181" t="s">
        <v>288</v>
      </c>
      <c r="D31" s="181" t="s">
        <v>14</v>
      </c>
      <c r="E31" s="181" t="s">
        <v>281</v>
      </c>
      <c r="F31" s="182" t="s">
        <v>305</v>
      </c>
      <c r="G31" s="182" t="s">
        <v>306</v>
      </c>
      <c r="H31" s="181" t="s">
        <v>307</v>
      </c>
      <c r="I31" s="181">
        <v>1</v>
      </c>
      <c r="J31" s="181">
        <v>1</v>
      </c>
      <c r="K31" s="181">
        <v>26.25</v>
      </c>
      <c r="L31" s="181">
        <v>0</v>
      </c>
      <c r="M31" s="181">
        <v>0</v>
      </c>
      <c r="N31" s="181">
        <v>0</v>
      </c>
      <c r="O31" s="181">
        <v>0</v>
      </c>
      <c r="P31" s="181">
        <v>0</v>
      </c>
      <c r="Q31" s="181">
        <v>0</v>
      </c>
      <c r="R31" s="181" t="s">
        <v>15</v>
      </c>
      <c r="S31" s="181">
        <v>26.25</v>
      </c>
      <c r="T31" s="181" t="s">
        <v>15</v>
      </c>
      <c r="U31" s="181" t="s">
        <v>15</v>
      </c>
      <c r="V31" s="181" t="s">
        <v>15</v>
      </c>
      <c r="W31" s="181" t="s">
        <v>15</v>
      </c>
      <c r="X31" s="181">
        <v>0</v>
      </c>
      <c r="Y31" s="181" t="s">
        <v>274</v>
      </c>
      <c r="Z31" s="181" t="s">
        <v>274</v>
      </c>
      <c r="AA31" s="181" t="s">
        <v>273</v>
      </c>
      <c r="AB31" s="181" t="s">
        <v>273</v>
      </c>
      <c r="AC31" s="181" t="s">
        <v>274</v>
      </c>
      <c r="AD31" s="181" t="s">
        <v>274</v>
      </c>
      <c r="AE31" s="181" t="s">
        <v>274</v>
      </c>
      <c r="AF31" s="181" t="s">
        <v>274</v>
      </c>
      <c r="AG31" s="181" t="s">
        <v>274</v>
      </c>
      <c r="AH31" s="181" t="s">
        <v>274</v>
      </c>
      <c r="AI31" s="181" t="s">
        <v>274</v>
      </c>
      <c r="AJ31" s="181" t="s">
        <v>274</v>
      </c>
      <c r="AK31" s="181" t="s">
        <v>274</v>
      </c>
      <c r="AL31" s="181" t="s">
        <v>274</v>
      </c>
      <c r="AM31" s="181" t="s">
        <v>274</v>
      </c>
      <c r="AN31" s="181" t="s">
        <v>15</v>
      </c>
      <c r="AO31" s="181">
        <v>0</v>
      </c>
      <c r="AP31" s="181">
        <v>0</v>
      </c>
      <c r="AQ31" s="169"/>
    </row>
    <row r="32" spans="1:43" ht="25.5" x14ac:dyDescent="0.25">
      <c r="A32" s="169"/>
      <c r="B32" s="181" t="s">
        <v>0</v>
      </c>
      <c r="C32" s="181" t="s">
        <v>288</v>
      </c>
      <c r="D32" s="181" t="s">
        <v>14</v>
      </c>
      <c r="E32" s="181" t="s">
        <v>288</v>
      </c>
      <c r="F32" s="182" t="s">
        <v>309</v>
      </c>
      <c r="G32" s="182" t="s">
        <v>310</v>
      </c>
      <c r="H32" s="181" t="s">
        <v>311</v>
      </c>
      <c r="I32" s="181">
        <v>4</v>
      </c>
      <c r="J32" s="181">
        <v>4</v>
      </c>
      <c r="K32" s="181">
        <v>52.54</v>
      </c>
      <c r="L32" s="181">
        <v>0</v>
      </c>
      <c r="M32" s="181">
        <v>0</v>
      </c>
      <c r="N32" s="181">
        <v>0</v>
      </c>
      <c r="O32" s="181">
        <v>0</v>
      </c>
      <c r="P32" s="181">
        <v>0</v>
      </c>
      <c r="Q32" s="181">
        <v>0</v>
      </c>
      <c r="R32" s="181" t="s">
        <v>15</v>
      </c>
      <c r="S32" s="181">
        <v>52.54</v>
      </c>
      <c r="T32" s="181" t="s">
        <v>15</v>
      </c>
      <c r="U32" s="181" t="s">
        <v>15</v>
      </c>
      <c r="V32" s="181" t="s">
        <v>15</v>
      </c>
      <c r="W32" s="181" t="s">
        <v>15</v>
      </c>
      <c r="X32" s="181">
        <v>0</v>
      </c>
      <c r="Y32" s="181" t="s">
        <v>274</v>
      </c>
      <c r="Z32" s="181" t="s">
        <v>274</v>
      </c>
      <c r="AA32" s="181" t="s">
        <v>273</v>
      </c>
      <c r="AB32" s="181" t="s">
        <v>273</v>
      </c>
      <c r="AC32" s="181" t="s">
        <v>274</v>
      </c>
      <c r="AD32" s="181" t="s">
        <v>274</v>
      </c>
      <c r="AE32" s="181" t="s">
        <v>274</v>
      </c>
      <c r="AF32" s="181" t="s">
        <v>274</v>
      </c>
      <c r="AG32" s="181" t="s">
        <v>274</v>
      </c>
      <c r="AH32" s="181" t="s">
        <v>274</v>
      </c>
      <c r="AI32" s="181" t="s">
        <v>274</v>
      </c>
      <c r="AJ32" s="181" t="s">
        <v>274</v>
      </c>
      <c r="AK32" s="181" t="s">
        <v>274</v>
      </c>
      <c r="AL32" s="181" t="s">
        <v>274</v>
      </c>
      <c r="AM32" s="181" t="s">
        <v>274</v>
      </c>
      <c r="AN32" s="181" t="s">
        <v>15</v>
      </c>
      <c r="AO32" s="181">
        <v>1</v>
      </c>
      <c r="AP32" s="181">
        <v>52.54</v>
      </c>
      <c r="AQ32" s="169"/>
    </row>
    <row r="33" spans="1:43" ht="25.5" x14ac:dyDescent="0.25">
      <c r="A33" s="169"/>
      <c r="B33" s="181" t="s">
        <v>0</v>
      </c>
      <c r="C33" s="181" t="s">
        <v>288</v>
      </c>
      <c r="D33" s="181" t="s">
        <v>14</v>
      </c>
      <c r="E33" s="181" t="s">
        <v>288</v>
      </c>
      <c r="F33" s="182" t="s">
        <v>309</v>
      </c>
      <c r="G33" s="182" t="s">
        <v>310</v>
      </c>
      <c r="H33" s="181" t="s">
        <v>312</v>
      </c>
      <c r="I33" s="181">
        <v>4</v>
      </c>
      <c r="J33" s="181">
        <v>4</v>
      </c>
      <c r="K33" s="181">
        <v>40.880000000000003</v>
      </c>
      <c r="L33" s="181">
        <v>0</v>
      </c>
      <c r="M33" s="181">
        <v>0</v>
      </c>
      <c r="N33" s="181">
        <v>0</v>
      </c>
      <c r="O33" s="181">
        <v>0</v>
      </c>
      <c r="P33" s="181">
        <v>0</v>
      </c>
      <c r="Q33" s="181">
        <v>0</v>
      </c>
      <c r="R33" s="181" t="s">
        <v>15</v>
      </c>
      <c r="S33" s="181">
        <v>40.880000000000003</v>
      </c>
      <c r="T33" s="181" t="s">
        <v>15</v>
      </c>
      <c r="U33" s="181" t="s">
        <v>15</v>
      </c>
      <c r="V33" s="181" t="s">
        <v>15</v>
      </c>
      <c r="W33" s="181" t="s">
        <v>15</v>
      </c>
      <c r="X33" s="181">
        <v>0</v>
      </c>
      <c r="Y33" s="181" t="s">
        <v>274</v>
      </c>
      <c r="Z33" s="181" t="s">
        <v>274</v>
      </c>
      <c r="AA33" s="181" t="s">
        <v>273</v>
      </c>
      <c r="AB33" s="181" t="s">
        <v>273</v>
      </c>
      <c r="AC33" s="181" t="s">
        <v>274</v>
      </c>
      <c r="AD33" s="181" t="s">
        <v>274</v>
      </c>
      <c r="AE33" s="181" t="s">
        <v>274</v>
      </c>
      <c r="AF33" s="181" t="s">
        <v>274</v>
      </c>
      <c r="AG33" s="181" t="s">
        <v>274</v>
      </c>
      <c r="AH33" s="181" t="s">
        <v>274</v>
      </c>
      <c r="AI33" s="181" t="s">
        <v>274</v>
      </c>
      <c r="AJ33" s="181" t="s">
        <v>274</v>
      </c>
      <c r="AK33" s="181" t="s">
        <v>274</v>
      </c>
      <c r="AL33" s="181" t="s">
        <v>274</v>
      </c>
      <c r="AM33" s="181" t="s">
        <v>274</v>
      </c>
      <c r="AN33" s="181" t="s">
        <v>15</v>
      </c>
      <c r="AO33" s="181">
        <v>0</v>
      </c>
      <c r="AP33" s="181">
        <v>0</v>
      </c>
      <c r="AQ33" s="169"/>
    </row>
    <row r="34" spans="1:43" ht="38.25" x14ac:dyDescent="0.25">
      <c r="A34" s="169"/>
      <c r="B34" s="181" t="s">
        <v>0</v>
      </c>
      <c r="C34" s="181" t="s">
        <v>288</v>
      </c>
      <c r="D34" s="181" t="s">
        <v>14</v>
      </c>
      <c r="E34" s="181" t="s">
        <v>288</v>
      </c>
      <c r="F34" s="182" t="s">
        <v>0</v>
      </c>
      <c r="G34" s="182" t="s">
        <v>313</v>
      </c>
      <c r="H34" s="181" t="s">
        <v>314</v>
      </c>
      <c r="I34" s="181">
        <v>5</v>
      </c>
      <c r="J34" s="181">
        <v>3</v>
      </c>
      <c r="K34" s="181">
        <v>32.299999999999997</v>
      </c>
      <c r="L34" s="181">
        <v>0</v>
      </c>
      <c r="M34" s="181">
        <v>0</v>
      </c>
      <c r="N34" s="181">
        <v>0</v>
      </c>
      <c r="O34" s="181">
        <v>0</v>
      </c>
      <c r="P34" s="181">
        <v>0</v>
      </c>
      <c r="Q34" s="181">
        <v>0</v>
      </c>
      <c r="R34" s="181" t="s">
        <v>15</v>
      </c>
      <c r="S34" s="181">
        <v>32.299999999999997</v>
      </c>
      <c r="T34" s="181" t="s">
        <v>15</v>
      </c>
      <c r="U34" s="181" t="s">
        <v>15</v>
      </c>
      <c r="V34" s="181" t="s">
        <v>15</v>
      </c>
      <c r="W34" s="181" t="s">
        <v>15</v>
      </c>
      <c r="X34" s="181">
        <v>0</v>
      </c>
      <c r="Y34" s="181" t="s">
        <v>274</v>
      </c>
      <c r="Z34" s="181" t="s">
        <v>274</v>
      </c>
      <c r="AA34" s="181" t="s">
        <v>273</v>
      </c>
      <c r="AB34" s="181" t="s">
        <v>273</v>
      </c>
      <c r="AC34" s="181" t="s">
        <v>274</v>
      </c>
      <c r="AD34" s="181" t="s">
        <v>274</v>
      </c>
      <c r="AE34" s="181" t="s">
        <v>274</v>
      </c>
      <c r="AF34" s="181" t="s">
        <v>274</v>
      </c>
      <c r="AG34" s="181" t="s">
        <v>274</v>
      </c>
      <c r="AH34" s="181" t="s">
        <v>274</v>
      </c>
      <c r="AI34" s="181" t="s">
        <v>274</v>
      </c>
      <c r="AJ34" s="181" t="s">
        <v>274</v>
      </c>
      <c r="AK34" s="181" t="s">
        <v>274</v>
      </c>
      <c r="AL34" s="181" t="s">
        <v>274</v>
      </c>
      <c r="AM34" s="181" t="s">
        <v>274</v>
      </c>
      <c r="AN34" s="181" t="s">
        <v>15</v>
      </c>
      <c r="AO34" s="181">
        <v>1</v>
      </c>
      <c r="AP34" s="181">
        <v>32.299999999999997</v>
      </c>
      <c r="AQ34" s="169"/>
    </row>
    <row r="35" spans="1:43" ht="38.25" x14ac:dyDescent="0.25">
      <c r="A35" s="169"/>
      <c r="B35" s="181" t="s">
        <v>0</v>
      </c>
      <c r="C35" s="181" t="s">
        <v>288</v>
      </c>
      <c r="D35" s="181" t="s">
        <v>14</v>
      </c>
      <c r="E35" s="181" t="s">
        <v>288</v>
      </c>
      <c r="F35" s="182" t="s">
        <v>0</v>
      </c>
      <c r="G35" s="182" t="s">
        <v>315</v>
      </c>
      <c r="H35" s="181" t="s">
        <v>316</v>
      </c>
      <c r="I35" s="181">
        <v>4</v>
      </c>
      <c r="J35" s="181">
        <v>3</v>
      </c>
      <c r="K35" s="181">
        <v>39.5</v>
      </c>
      <c r="L35" s="181">
        <v>0</v>
      </c>
      <c r="M35" s="181">
        <v>0</v>
      </c>
      <c r="N35" s="181">
        <v>0</v>
      </c>
      <c r="O35" s="181">
        <v>0</v>
      </c>
      <c r="P35" s="181">
        <v>0</v>
      </c>
      <c r="Q35" s="181">
        <v>0</v>
      </c>
      <c r="R35" s="181" t="s">
        <v>15</v>
      </c>
      <c r="S35" s="181">
        <v>39.5</v>
      </c>
      <c r="T35" s="181" t="s">
        <v>15</v>
      </c>
      <c r="U35" s="181" t="s">
        <v>15</v>
      </c>
      <c r="V35" s="181" t="s">
        <v>15</v>
      </c>
      <c r="W35" s="181" t="s">
        <v>15</v>
      </c>
      <c r="X35" s="181">
        <v>0</v>
      </c>
      <c r="Y35" s="181" t="s">
        <v>274</v>
      </c>
      <c r="Z35" s="181" t="s">
        <v>274</v>
      </c>
      <c r="AA35" s="181" t="s">
        <v>273</v>
      </c>
      <c r="AB35" s="181" t="s">
        <v>273</v>
      </c>
      <c r="AC35" s="181" t="s">
        <v>274</v>
      </c>
      <c r="AD35" s="181" t="s">
        <v>274</v>
      </c>
      <c r="AE35" s="181" t="s">
        <v>274</v>
      </c>
      <c r="AF35" s="181" t="s">
        <v>274</v>
      </c>
      <c r="AG35" s="181" t="s">
        <v>274</v>
      </c>
      <c r="AH35" s="181" t="s">
        <v>274</v>
      </c>
      <c r="AI35" s="181" t="s">
        <v>274</v>
      </c>
      <c r="AJ35" s="181" t="s">
        <v>274</v>
      </c>
      <c r="AK35" s="181" t="s">
        <v>274</v>
      </c>
      <c r="AL35" s="181" t="s">
        <v>274</v>
      </c>
      <c r="AM35" s="181" t="s">
        <v>274</v>
      </c>
      <c r="AN35" s="181" t="s">
        <v>15</v>
      </c>
      <c r="AO35" s="181">
        <v>1</v>
      </c>
      <c r="AP35" s="181">
        <v>39.5</v>
      </c>
      <c r="AQ35" s="169"/>
    </row>
    <row r="36" spans="1:43" ht="38.25" x14ac:dyDescent="0.25">
      <c r="A36" s="169"/>
      <c r="B36" s="181" t="s">
        <v>0</v>
      </c>
      <c r="C36" s="181" t="s">
        <v>288</v>
      </c>
      <c r="D36" s="181" t="s">
        <v>14</v>
      </c>
      <c r="E36" s="181" t="s">
        <v>288</v>
      </c>
      <c r="F36" s="182" t="s">
        <v>317</v>
      </c>
      <c r="G36" s="182" t="s">
        <v>318</v>
      </c>
      <c r="H36" s="181" t="s">
        <v>319</v>
      </c>
      <c r="I36" s="181">
        <v>2</v>
      </c>
      <c r="J36" s="181">
        <v>4</v>
      </c>
      <c r="K36" s="181">
        <v>45.25</v>
      </c>
      <c r="L36" s="181">
        <v>0</v>
      </c>
      <c r="M36" s="181">
        <v>0</v>
      </c>
      <c r="N36" s="181">
        <v>0</v>
      </c>
      <c r="O36" s="181">
        <v>0</v>
      </c>
      <c r="P36" s="181">
        <v>0</v>
      </c>
      <c r="Q36" s="181">
        <v>0</v>
      </c>
      <c r="R36" s="181" t="s">
        <v>15</v>
      </c>
      <c r="S36" s="181">
        <v>45.25</v>
      </c>
      <c r="T36" s="181" t="s">
        <v>15</v>
      </c>
      <c r="U36" s="181" t="s">
        <v>15</v>
      </c>
      <c r="V36" s="181" t="s">
        <v>15</v>
      </c>
      <c r="W36" s="181" t="s">
        <v>15</v>
      </c>
      <c r="X36" s="181">
        <v>0</v>
      </c>
      <c r="Y36" s="181" t="s">
        <v>274</v>
      </c>
      <c r="Z36" s="181" t="s">
        <v>274</v>
      </c>
      <c r="AA36" s="181" t="s">
        <v>273</v>
      </c>
      <c r="AB36" s="181" t="s">
        <v>273</v>
      </c>
      <c r="AC36" s="181" t="s">
        <v>274</v>
      </c>
      <c r="AD36" s="181" t="s">
        <v>274</v>
      </c>
      <c r="AE36" s="181" t="s">
        <v>274</v>
      </c>
      <c r="AF36" s="181" t="s">
        <v>274</v>
      </c>
      <c r="AG36" s="181" t="s">
        <v>274</v>
      </c>
      <c r="AH36" s="181" t="s">
        <v>274</v>
      </c>
      <c r="AI36" s="181" t="s">
        <v>274</v>
      </c>
      <c r="AJ36" s="181" t="s">
        <v>274</v>
      </c>
      <c r="AK36" s="181" t="s">
        <v>274</v>
      </c>
      <c r="AL36" s="181" t="s">
        <v>274</v>
      </c>
      <c r="AM36" s="181" t="s">
        <v>274</v>
      </c>
      <c r="AN36" s="181" t="s">
        <v>15</v>
      </c>
      <c r="AO36" s="181">
        <v>2</v>
      </c>
      <c r="AP36" s="181">
        <v>45.25</v>
      </c>
      <c r="AQ36" s="169"/>
    </row>
    <row r="37" spans="1:43" ht="38.25" x14ac:dyDescent="0.25">
      <c r="A37" s="169"/>
      <c r="B37" s="181" t="s">
        <v>0</v>
      </c>
      <c r="C37" s="181" t="s">
        <v>288</v>
      </c>
      <c r="D37" s="181" t="s">
        <v>14</v>
      </c>
      <c r="E37" s="181" t="s">
        <v>288</v>
      </c>
      <c r="F37" s="182" t="s">
        <v>0</v>
      </c>
      <c r="G37" s="182" t="s">
        <v>320</v>
      </c>
      <c r="H37" s="181" t="s">
        <v>321</v>
      </c>
      <c r="I37" s="181">
        <v>2</v>
      </c>
      <c r="J37" s="181">
        <v>2</v>
      </c>
      <c r="K37" s="181">
        <v>21.41</v>
      </c>
      <c r="L37" s="181">
        <v>0</v>
      </c>
      <c r="M37" s="181">
        <v>0</v>
      </c>
      <c r="N37" s="181">
        <v>0</v>
      </c>
      <c r="O37" s="181">
        <v>0</v>
      </c>
      <c r="P37" s="181">
        <v>0</v>
      </c>
      <c r="Q37" s="181">
        <v>0</v>
      </c>
      <c r="R37" s="181" t="s">
        <v>15</v>
      </c>
      <c r="S37" s="181">
        <v>21.41</v>
      </c>
      <c r="T37" s="181" t="s">
        <v>15</v>
      </c>
      <c r="U37" s="181" t="s">
        <v>15</v>
      </c>
      <c r="V37" s="181" t="s">
        <v>15</v>
      </c>
      <c r="W37" s="181" t="s">
        <v>15</v>
      </c>
      <c r="X37" s="181">
        <v>0</v>
      </c>
      <c r="Y37" s="181" t="s">
        <v>274</v>
      </c>
      <c r="Z37" s="181" t="s">
        <v>274</v>
      </c>
      <c r="AA37" s="181" t="s">
        <v>273</v>
      </c>
      <c r="AB37" s="181" t="s">
        <v>273</v>
      </c>
      <c r="AC37" s="181" t="s">
        <v>274</v>
      </c>
      <c r="AD37" s="181" t="s">
        <v>274</v>
      </c>
      <c r="AE37" s="181" t="s">
        <v>274</v>
      </c>
      <c r="AF37" s="181" t="s">
        <v>274</v>
      </c>
      <c r="AG37" s="181" t="s">
        <v>274</v>
      </c>
      <c r="AH37" s="181" t="s">
        <v>274</v>
      </c>
      <c r="AI37" s="181" t="s">
        <v>274</v>
      </c>
      <c r="AJ37" s="181" t="s">
        <v>274</v>
      </c>
      <c r="AK37" s="181" t="s">
        <v>274</v>
      </c>
      <c r="AL37" s="181" t="s">
        <v>274</v>
      </c>
      <c r="AM37" s="181" t="s">
        <v>274</v>
      </c>
      <c r="AN37" s="181" t="s">
        <v>15</v>
      </c>
      <c r="AO37" s="181">
        <v>1</v>
      </c>
      <c r="AP37" s="181">
        <v>21.41</v>
      </c>
      <c r="AQ37" s="169"/>
    </row>
    <row r="38" spans="1:43" ht="25.5" x14ac:dyDescent="0.25">
      <c r="A38" s="169"/>
      <c r="B38" s="181" t="s">
        <v>0</v>
      </c>
      <c r="C38" s="181" t="s">
        <v>269</v>
      </c>
      <c r="D38" s="181" t="s">
        <v>14</v>
      </c>
      <c r="E38" s="181" t="s">
        <v>322</v>
      </c>
      <c r="F38" s="182" t="s">
        <v>0</v>
      </c>
      <c r="G38" s="182" t="s">
        <v>323</v>
      </c>
      <c r="H38" s="181" t="s">
        <v>324</v>
      </c>
      <c r="I38" s="181">
        <v>1</v>
      </c>
      <c r="J38" s="181">
        <v>9</v>
      </c>
      <c r="K38" s="181">
        <v>315.36</v>
      </c>
      <c r="L38" s="181">
        <v>0</v>
      </c>
      <c r="M38" s="181">
        <v>0</v>
      </c>
      <c r="N38" s="181">
        <v>0</v>
      </c>
      <c r="O38" s="181">
        <v>0</v>
      </c>
      <c r="P38" s="181">
        <v>0</v>
      </c>
      <c r="Q38" s="181">
        <v>0</v>
      </c>
      <c r="R38" s="181">
        <v>0</v>
      </c>
      <c r="S38" s="181">
        <v>0</v>
      </c>
      <c r="T38" s="181">
        <v>315.36</v>
      </c>
      <c r="U38" s="181">
        <v>0</v>
      </c>
      <c r="V38" s="181">
        <v>0</v>
      </c>
      <c r="W38" s="181">
        <v>0</v>
      </c>
      <c r="X38" s="181">
        <v>0</v>
      </c>
      <c r="Y38" s="181" t="s">
        <v>274</v>
      </c>
      <c r="Z38" s="181" t="s">
        <v>273</v>
      </c>
      <c r="AA38" s="181" t="s">
        <v>274</v>
      </c>
      <c r="AB38" s="181" t="s">
        <v>273</v>
      </c>
      <c r="AC38" s="181" t="s">
        <v>274</v>
      </c>
      <c r="AD38" s="181" t="s">
        <v>274</v>
      </c>
      <c r="AE38" s="181" t="s">
        <v>274</v>
      </c>
      <c r="AF38" s="181" t="s">
        <v>274</v>
      </c>
      <c r="AG38" s="181" t="s">
        <v>274</v>
      </c>
      <c r="AH38" s="181" t="s">
        <v>274</v>
      </c>
      <c r="AI38" s="181" t="s">
        <v>274</v>
      </c>
      <c r="AJ38" s="181" t="s">
        <v>274</v>
      </c>
      <c r="AK38" s="181" t="s">
        <v>274</v>
      </c>
      <c r="AL38" s="181" t="s">
        <v>274</v>
      </c>
      <c r="AM38" s="181" t="s">
        <v>274</v>
      </c>
      <c r="AN38" s="181">
        <v>0</v>
      </c>
      <c r="AO38" s="181">
        <v>16</v>
      </c>
      <c r="AP38" s="181">
        <v>315.36</v>
      </c>
      <c r="AQ38" s="169"/>
    </row>
    <row r="39" spans="1:43" ht="25.5" x14ac:dyDescent="0.25">
      <c r="A39" s="169"/>
      <c r="B39" s="181" t="s">
        <v>0</v>
      </c>
      <c r="C39" s="181" t="s">
        <v>269</v>
      </c>
      <c r="D39" s="181" t="s">
        <v>14</v>
      </c>
      <c r="E39" s="181" t="s">
        <v>322</v>
      </c>
      <c r="F39" s="182" t="s">
        <v>0</v>
      </c>
      <c r="G39" s="182" t="s">
        <v>283</v>
      </c>
      <c r="H39" s="181" t="s">
        <v>284</v>
      </c>
      <c r="I39" s="181">
        <v>1</v>
      </c>
      <c r="J39" s="181">
        <v>2</v>
      </c>
      <c r="K39" s="181">
        <v>36</v>
      </c>
      <c r="L39" s="181">
        <v>0</v>
      </c>
      <c r="M39" s="181">
        <v>0</v>
      </c>
      <c r="N39" s="181">
        <v>0</v>
      </c>
      <c r="O39" s="181">
        <v>0</v>
      </c>
      <c r="P39" s="181">
        <v>0</v>
      </c>
      <c r="Q39" s="181">
        <v>0</v>
      </c>
      <c r="R39" s="181">
        <v>0</v>
      </c>
      <c r="S39" s="181">
        <v>0</v>
      </c>
      <c r="T39" s="181">
        <v>36</v>
      </c>
      <c r="U39" s="181">
        <v>0</v>
      </c>
      <c r="V39" s="181">
        <v>0</v>
      </c>
      <c r="W39" s="181">
        <v>0</v>
      </c>
      <c r="X39" s="181">
        <v>0</v>
      </c>
      <c r="Y39" s="181" t="s">
        <v>274</v>
      </c>
      <c r="Z39" s="181" t="s">
        <v>274</v>
      </c>
      <c r="AA39" s="181" t="s">
        <v>274</v>
      </c>
      <c r="AB39" s="181" t="s">
        <v>273</v>
      </c>
      <c r="AC39" s="181" t="s">
        <v>274</v>
      </c>
      <c r="AD39" s="181" t="s">
        <v>274</v>
      </c>
      <c r="AE39" s="181" t="s">
        <v>274</v>
      </c>
      <c r="AF39" s="181" t="s">
        <v>274</v>
      </c>
      <c r="AG39" s="181" t="s">
        <v>274</v>
      </c>
      <c r="AH39" s="181" t="s">
        <v>274</v>
      </c>
      <c r="AI39" s="181" t="s">
        <v>274</v>
      </c>
      <c r="AJ39" s="181" t="s">
        <v>274</v>
      </c>
      <c r="AK39" s="181" t="s">
        <v>274</v>
      </c>
      <c r="AL39" s="181" t="s">
        <v>274</v>
      </c>
      <c r="AM39" s="181" t="s">
        <v>274</v>
      </c>
      <c r="AN39" s="181">
        <v>0</v>
      </c>
      <c r="AO39" s="181">
        <v>1</v>
      </c>
      <c r="AP39" s="181">
        <v>36</v>
      </c>
      <c r="AQ39" s="169"/>
    </row>
    <row r="40" spans="1:43" ht="25.5" x14ac:dyDescent="0.25">
      <c r="A40" s="169"/>
      <c r="B40" s="181" t="s">
        <v>0</v>
      </c>
      <c r="C40" s="181" t="s">
        <v>269</v>
      </c>
      <c r="D40" s="181" t="s">
        <v>14</v>
      </c>
      <c r="E40" s="181" t="s">
        <v>322</v>
      </c>
      <c r="F40" s="182" t="s">
        <v>309</v>
      </c>
      <c r="G40" s="182" t="s">
        <v>310</v>
      </c>
      <c r="H40" s="181" t="s">
        <v>325</v>
      </c>
      <c r="I40" s="181">
        <v>0</v>
      </c>
      <c r="J40" s="181">
        <v>0</v>
      </c>
      <c r="K40" s="181">
        <v>27</v>
      </c>
      <c r="L40" s="181">
        <v>0</v>
      </c>
      <c r="M40" s="181">
        <v>0</v>
      </c>
      <c r="N40" s="181">
        <v>0</v>
      </c>
      <c r="O40" s="181">
        <v>0</v>
      </c>
      <c r="P40" s="181">
        <v>0</v>
      </c>
      <c r="Q40" s="181">
        <v>0</v>
      </c>
      <c r="R40" s="181">
        <v>0</v>
      </c>
      <c r="S40" s="181">
        <v>0</v>
      </c>
      <c r="T40" s="181">
        <v>27</v>
      </c>
      <c r="U40" s="181">
        <v>0</v>
      </c>
      <c r="V40" s="181">
        <v>0</v>
      </c>
      <c r="W40" s="181">
        <v>0</v>
      </c>
      <c r="X40" s="181">
        <v>0</v>
      </c>
      <c r="Y40" s="181" t="s">
        <v>274</v>
      </c>
      <c r="Z40" s="181" t="s">
        <v>274</v>
      </c>
      <c r="AA40" s="181" t="s">
        <v>274</v>
      </c>
      <c r="AB40" s="181" t="s">
        <v>273</v>
      </c>
      <c r="AC40" s="181" t="s">
        <v>274</v>
      </c>
      <c r="AD40" s="181" t="s">
        <v>274</v>
      </c>
      <c r="AE40" s="181" t="s">
        <v>274</v>
      </c>
      <c r="AF40" s="181" t="s">
        <v>274</v>
      </c>
      <c r="AG40" s="181" t="s">
        <v>274</v>
      </c>
      <c r="AH40" s="181" t="s">
        <v>274</v>
      </c>
      <c r="AI40" s="181" t="s">
        <v>274</v>
      </c>
      <c r="AJ40" s="181" t="s">
        <v>274</v>
      </c>
      <c r="AK40" s="181" t="s">
        <v>274</v>
      </c>
      <c r="AL40" s="181" t="s">
        <v>274</v>
      </c>
      <c r="AM40" s="181" t="s">
        <v>274</v>
      </c>
      <c r="AN40" s="181">
        <v>0</v>
      </c>
      <c r="AO40" s="181">
        <v>1</v>
      </c>
      <c r="AP40" s="181">
        <v>27</v>
      </c>
      <c r="AQ40" s="169"/>
    </row>
    <row r="41" spans="1:43" ht="25.5" x14ac:dyDescent="0.25">
      <c r="A41" s="169"/>
      <c r="B41" s="181" t="s">
        <v>0</v>
      </c>
      <c r="C41" s="181" t="s">
        <v>269</v>
      </c>
      <c r="D41" s="181" t="s">
        <v>14</v>
      </c>
      <c r="E41" s="181" t="s">
        <v>322</v>
      </c>
      <c r="F41" s="182" t="s">
        <v>0</v>
      </c>
      <c r="G41" s="182" t="s">
        <v>326</v>
      </c>
      <c r="H41" s="181" t="s">
        <v>327</v>
      </c>
      <c r="I41" s="181">
        <v>1</v>
      </c>
      <c r="J41" s="181">
        <v>14</v>
      </c>
      <c r="K41" s="181">
        <v>283.93</v>
      </c>
      <c r="L41" s="181">
        <v>0</v>
      </c>
      <c r="M41" s="181">
        <v>0</v>
      </c>
      <c r="N41" s="181">
        <v>0</v>
      </c>
      <c r="O41" s="181">
        <v>0</v>
      </c>
      <c r="P41" s="181">
        <v>0</v>
      </c>
      <c r="Q41" s="181">
        <v>0</v>
      </c>
      <c r="R41" s="181">
        <v>0</v>
      </c>
      <c r="S41" s="181">
        <v>0</v>
      </c>
      <c r="T41" s="181">
        <v>283.93</v>
      </c>
      <c r="U41" s="181">
        <v>0</v>
      </c>
      <c r="V41" s="181">
        <v>0</v>
      </c>
      <c r="W41" s="181">
        <v>0</v>
      </c>
      <c r="X41" s="181">
        <v>0</v>
      </c>
      <c r="Y41" s="181" t="s">
        <v>274</v>
      </c>
      <c r="Z41" s="181" t="s">
        <v>273</v>
      </c>
      <c r="AA41" s="181" t="s">
        <v>274</v>
      </c>
      <c r="AB41" s="181" t="s">
        <v>273</v>
      </c>
      <c r="AC41" s="181" t="s">
        <v>274</v>
      </c>
      <c r="AD41" s="181" t="s">
        <v>274</v>
      </c>
      <c r="AE41" s="181" t="s">
        <v>274</v>
      </c>
      <c r="AF41" s="181" t="s">
        <v>274</v>
      </c>
      <c r="AG41" s="181" t="s">
        <v>274</v>
      </c>
      <c r="AH41" s="181" t="s">
        <v>274</v>
      </c>
      <c r="AI41" s="181" t="s">
        <v>274</v>
      </c>
      <c r="AJ41" s="181" t="s">
        <v>274</v>
      </c>
      <c r="AK41" s="181" t="s">
        <v>274</v>
      </c>
      <c r="AL41" s="181" t="s">
        <v>274</v>
      </c>
      <c r="AM41" s="181" t="s">
        <v>274</v>
      </c>
      <c r="AN41" s="181">
        <v>0</v>
      </c>
      <c r="AO41" s="181">
        <v>14</v>
      </c>
      <c r="AP41" s="181">
        <v>283.93</v>
      </c>
      <c r="AQ41" s="169"/>
    </row>
    <row r="42" spans="1:43" ht="38.25" x14ac:dyDescent="0.25">
      <c r="A42" s="169"/>
      <c r="B42" s="181" t="s">
        <v>0</v>
      </c>
      <c r="C42" s="181" t="s">
        <v>269</v>
      </c>
      <c r="D42" s="181" t="s">
        <v>0</v>
      </c>
      <c r="E42" s="181" t="s">
        <v>270</v>
      </c>
      <c r="F42" s="182" t="s">
        <v>0</v>
      </c>
      <c r="G42" s="182" t="s">
        <v>328</v>
      </c>
      <c r="H42" s="181" t="s">
        <v>329</v>
      </c>
      <c r="I42" s="181">
        <v>5</v>
      </c>
      <c r="J42" s="181">
        <v>152</v>
      </c>
      <c r="K42" s="181">
        <v>3114.94</v>
      </c>
      <c r="L42" s="181">
        <v>7700</v>
      </c>
      <c r="M42" s="181">
        <v>2505</v>
      </c>
      <c r="N42" s="181">
        <v>65</v>
      </c>
      <c r="O42" s="181">
        <v>1510.81</v>
      </c>
      <c r="P42" s="181">
        <v>14</v>
      </c>
      <c r="Q42" s="181">
        <v>184.41</v>
      </c>
      <c r="R42" s="181">
        <v>6</v>
      </c>
      <c r="S42" s="181">
        <v>291.72000000000003</v>
      </c>
      <c r="T42" s="181">
        <v>446.83</v>
      </c>
      <c r="U42" s="181">
        <v>130.38999999999999</v>
      </c>
      <c r="V42" s="181">
        <v>550.78</v>
      </c>
      <c r="W42" s="181">
        <v>490.7</v>
      </c>
      <c r="X42" s="181">
        <v>0</v>
      </c>
      <c r="Y42" s="181" t="s">
        <v>273</v>
      </c>
      <c r="Z42" s="181" t="s">
        <v>273</v>
      </c>
      <c r="AA42" s="181" t="s">
        <v>273</v>
      </c>
      <c r="AB42" s="181" t="s">
        <v>273</v>
      </c>
      <c r="AC42" s="181" t="s">
        <v>273</v>
      </c>
      <c r="AD42" s="181" t="s">
        <v>274</v>
      </c>
      <c r="AE42" s="181" t="s">
        <v>273</v>
      </c>
      <c r="AF42" s="181" t="s">
        <v>273</v>
      </c>
      <c r="AG42" s="181" t="s">
        <v>273</v>
      </c>
      <c r="AH42" s="181" t="s">
        <v>273</v>
      </c>
      <c r="AI42" s="181" t="s">
        <v>273</v>
      </c>
      <c r="AJ42" s="181" t="s">
        <v>273</v>
      </c>
      <c r="AK42" s="181" t="s">
        <v>273</v>
      </c>
      <c r="AL42" s="181" t="s">
        <v>273</v>
      </c>
      <c r="AM42" s="181" t="s">
        <v>274</v>
      </c>
      <c r="AN42" s="181">
        <v>18</v>
      </c>
      <c r="AO42" s="181">
        <v>3</v>
      </c>
      <c r="AP42" s="181">
        <v>2675.48</v>
      </c>
      <c r="AQ42" s="169"/>
    </row>
    <row r="43" spans="1:43" ht="63.75" x14ac:dyDescent="0.25">
      <c r="A43" s="169"/>
      <c r="B43" s="181" t="s">
        <v>0</v>
      </c>
      <c r="C43" s="181" t="s">
        <v>269</v>
      </c>
      <c r="D43" s="181" t="s">
        <v>0</v>
      </c>
      <c r="E43" s="181" t="s">
        <v>330</v>
      </c>
      <c r="F43" s="182" t="s">
        <v>0</v>
      </c>
      <c r="G43" s="182" t="s">
        <v>328</v>
      </c>
      <c r="H43" s="181" t="s">
        <v>329</v>
      </c>
      <c r="I43" s="181">
        <v>1</v>
      </c>
      <c r="J43" s="181">
        <v>1</v>
      </c>
      <c r="K43" s="181">
        <v>2.66</v>
      </c>
      <c r="L43" s="181">
        <v>0</v>
      </c>
      <c r="M43" s="181">
        <v>0</v>
      </c>
      <c r="N43" s="181">
        <v>0</v>
      </c>
      <c r="O43" s="181">
        <v>0</v>
      </c>
      <c r="P43" s="181">
        <v>0</v>
      </c>
      <c r="Q43" s="181">
        <v>0</v>
      </c>
      <c r="R43" s="181">
        <v>0</v>
      </c>
      <c r="S43" s="181">
        <v>0</v>
      </c>
      <c r="T43" s="181">
        <v>0</v>
      </c>
      <c r="U43" s="181">
        <v>2.66</v>
      </c>
      <c r="V43" s="181">
        <v>0</v>
      </c>
      <c r="W43" s="181">
        <v>0</v>
      </c>
      <c r="X43" s="181">
        <v>0</v>
      </c>
      <c r="Y43" s="181" t="s">
        <v>274</v>
      </c>
      <c r="Z43" s="181" t="s">
        <v>273</v>
      </c>
      <c r="AA43" s="181" t="s">
        <v>274</v>
      </c>
      <c r="AB43" s="181" t="s">
        <v>274</v>
      </c>
      <c r="AC43" s="181" t="s">
        <v>274</v>
      </c>
      <c r="AD43" s="181" t="s">
        <v>274</v>
      </c>
      <c r="AE43" s="181" t="s">
        <v>274</v>
      </c>
      <c r="AF43" s="181" t="s">
        <v>274</v>
      </c>
      <c r="AG43" s="181" t="s">
        <v>274</v>
      </c>
      <c r="AH43" s="181" t="s">
        <v>274</v>
      </c>
      <c r="AI43" s="181" t="s">
        <v>274</v>
      </c>
      <c r="AJ43" s="181" t="s">
        <v>274</v>
      </c>
      <c r="AK43" s="181" t="s">
        <v>274</v>
      </c>
      <c r="AL43" s="181" t="s">
        <v>274</v>
      </c>
      <c r="AM43" s="181" t="s">
        <v>274</v>
      </c>
      <c r="AN43" s="181">
        <v>0</v>
      </c>
      <c r="AO43" s="181">
        <v>0</v>
      </c>
      <c r="AP43" s="181">
        <v>0</v>
      </c>
      <c r="AQ43" s="169"/>
    </row>
    <row r="44" spans="1:43" ht="38.25" x14ac:dyDescent="0.25">
      <c r="A44" s="169"/>
      <c r="B44" s="181" t="s">
        <v>0</v>
      </c>
      <c r="C44" s="181" t="s">
        <v>269</v>
      </c>
      <c r="D44" s="181" t="s">
        <v>0</v>
      </c>
      <c r="E44" s="181" t="s">
        <v>281</v>
      </c>
      <c r="F44" s="182" t="s">
        <v>0</v>
      </c>
      <c r="G44" s="182" t="s">
        <v>328</v>
      </c>
      <c r="H44" s="181" t="s">
        <v>329</v>
      </c>
      <c r="I44" s="181">
        <v>1</v>
      </c>
      <c r="J44" s="181">
        <v>3</v>
      </c>
      <c r="K44" s="181">
        <v>146.18</v>
      </c>
      <c r="L44" s="181">
        <v>0</v>
      </c>
      <c r="M44" s="181">
        <v>0</v>
      </c>
      <c r="N44" s="181">
        <v>0</v>
      </c>
      <c r="O44" s="181">
        <v>0</v>
      </c>
      <c r="P44" s="181">
        <v>0</v>
      </c>
      <c r="Q44" s="181">
        <v>0</v>
      </c>
      <c r="R44" s="181">
        <v>0</v>
      </c>
      <c r="S44" s="181">
        <v>0</v>
      </c>
      <c r="T44" s="181">
        <v>146.18</v>
      </c>
      <c r="U44" s="181">
        <v>0</v>
      </c>
      <c r="V44" s="181">
        <v>0</v>
      </c>
      <c r="W44" s="181">
        <v>27.7</v>
      </c>
      <c r="X44" s="181">
        <v>0</v>
      </c>
      <c r="Y44" s="181" t="s">
        <v>273</v>
      </c>
      <c r="Z44" s="181" t="s">
        <v>274</v>
      </c>
      <c r="AA44" s="181" t="s">
        <v>273</v>
      </c>
      <c r="AB44" s="181" t="s">
        <v>274</v>
      </c>
      <c r="AC44" s="181" t="s">
        <v>274</v>
      </c>
      <c r="AD44" s="181" t="s">
        <v>274</v>
      </c>
      <c r="AE44" s="181" t="s">
        <v>274</v>
      </c>
      <c r="AF44" s="181" t="s">
        <v>273</v>
      </c>
      <c r="AG44" s="181" t="s">
        <v>274</v>
      </c>
      <c r="AH44" s="181" t="s">
        <v>274</v>
      </c>
      <c r="AI44" s="181" t="s">
        <v>273</v>
      </c>
      <c r="AJ44" s="181" t="s">
        <v>273</v>
      </c>
      <c r="AK44" s="181" t="s">
        <v>274</v>
      </c>
      <c r="AL44" s="181" t="s">
        <v>273</v>
      </c>
      <c r="AM44" s="181" t="s">
        <v>274</v>
      </c>
      <c r="AN44" s="181">
        <v>0</v>
      </c>
      <c r="AO44" s="181">
        <v>2</v>
      </c>
      <c r="AP44" s="181">
        <v>146.18</v>
      </c>
      <c r="AQ44" s="169"/>
    </row>
    <row r="45" spans="1:43" ht="38.25" x14ac:dyDescent="0.25">
      <c r="A45" s="169"/>
      <c r="B45" s="181" t="s">
        <v>0</v>
      </c>
      <c r="C45" s="181" t="s">
        <v>269</v>
      </c>
      <c r="D45" s="181" t="s">
        <v>331</v>
      </c>
      <c r="E45" s="181" t="s">
        <v>279</v>
      </c>
      <c r="F45" s="182" t="s">
        <v>0</v>
      </c>
      <c r="G45" s="182" t="s">
        <v>328</v>
      </c>
      <c r="H45" s="181" t="s">
        <v>329</v>
      </c>
      <c r="I45" s="181">
        <v>1</v>
      </c>
      <c r="J45" s="181">
        <v>18</v>
      </c>
      <c r="K45" s="181">
        <v>377.73</v>
      </c>
      <c r="L45" s="181">
        <v>0</v>
      </c>
      <c r="M45" s="181">
        <v>0</v>
      </c>
      <c r="N45" s="181">
        <v>0</v>
      </c>
      <c r="O45" s="181">
        <v>0</v>
      </c>
      <c r="P45" s="181">
        <v>0</v>
      </c>
      <c r="Q45" s="181">
        <v>0</v>
      </c>
      <c r="R45" s="181">
        <v>1</v>
      </c>
      <c r="S45" s="181">
        <v>11.56</v>
      </c>
      <c r="T45" s="181">
        <v>347.2</v>
      </c>
      <c r="U45" s="181">
        <v>18.97</v>
      </c>
      <c r="V45" s="181">
        <v>0</v>
      </c>
      <c r="W45" s="181">
        <v>14.4</v>
      </c>
      <c r="X45" s="181">
        <v>0</v>
      </c>
      <c r="Y45" s="181" t="s">
        <v>274</v>
      </c>
      <c r="Z45" s="181" t="s">
        <v>273</v>
      </c>
      <c r="AA45" s="181" t="s">
        <v>273</v>
      </c>
      <c r="AB45" s="181" t="s">
        <v>273</v>
      </c>
      <c r="AC45" s="181" t="s">
        <v>274</v>
      </c>
      <c r="AD45" s="181" t="s">
        <v>274</v>
      </c>
      <c r="AE45" s="181" t="s">
        <v>274</v>
      </c>
      <c r="AF45" s="181" t="s">
        <v>274</v>
      </c>
      <c r="AG45" s="181" t="s">
        <v>274</v>
      </c>
      <c r="AH45" s="181" t="s">
        <v>274</v>
      </c>
      <c r="AI45" s="181" t="s">
        <v>273</v>
      </c>
      <c r="AJ45" s="181" t="s">
        <v>273</v>
      </c>
      <c r="AK45" s="181" t="s">
        <v>274</v>
      </c>
      <c r="AL45" s="181" t="s">
        <v>273</v>
      </c>
      <c r="AM45" s="181" t="s">
        <v>274</v>
      </c>
      <c r="AN45" s="181">
        <v>8</v>
      </c>
      <c r="AO45" s="181">
        <v>2</v>
      </c>
      <c r="AP45" s="181">
        <v>276.74</v>
      </c>
      <c r="AQ45" s="169"/>
    </row>
    <row r="46" spans="1:43" ht="38.25" x14ac:dyDescent="0.25">
      <c r="A46" s="169"/>
      <c r="B46" s="181" t="s">
        <v>0</v>
      </c>
      <c r="C46" s="181" t="s">
        <v>269</v>
      </c>
      <c r="D46" s="181" t="s">
        <v>0</v>
      </c>
      <c r="E46" s="181" t="s">
        <v>281</v>
      </c>
      <c r="F46" s="182" t="s">
        <v>0</v>
      </c>
      <c r="G46" s="182" t="s">
        <v>328</v>
      </c>
      <c r="H46" s="181" t="s">
        <v>329</v>
      </c>
      <c r="I46" s="181">
        <v>1</v>
      </c>
      <c r="J46" s="181">
        <v>1</v>
      </c>
      <c r="K46" s="181">
        <v>13.34</v>
      </c>
      <c r="L46" s="181">
        <v>0</v>
      </c>
      <c r="M46" s="181">
        <v>0</v>
      </c>
      <c r="N46" s="181">
        <v>0</v>
      </c>
      <c r="O46" s="181">
        <v>0</v>
      </c>
      <c r="P46" s="181">
        <v>0</v>
      </c>
      <c r="Q46" s="181">
        <v>0</v>
      </c>
      <c r="R46" s="181">
        <v>0</v>
      </c>
      <c r="S46" s="181">
        <v>0</v>
      </c>
      <c r="T46" s="181">
        <v>13.34</v>
      </c>
      <c r="U46" s="181">
        <v>0</v>
      </c>
      <c r="V46" s="181">
        <v>0</v>
      </c>
      <c r="W46" s="181">
        <v>0</v>
      </c>
      <c r="X46" s="181">
        <v>0</v>
      </c>
      <c r="Y46" s="181" t="s">
        <v>274</v>
      </c>
      <c r="Z46" s="181" t="s">
        <v>274</v>
      </c>
      <c r="AA46" s="181" t="s">
        <v>274</v>
      </c>
      <c r="AB46" s="181" t="s">
        <v>273</v>
      </c>
      <c r="AC46" s="181" t="s">
        <v>274</v>
      </c>
      <c r="AD46" s="181" t="s">
        <v>274</v>
      </c>
      <c r="AE46" s="181" t="s">
        <v>274</v>
      </c>
      <c r="AF46" s="181" t="s">
        <v>274</v>
      </c>
      <c r="AG46" s="181" t="s">
        <v>274</v>
      </c>
      <c r="AH46" s="181" t="s">
        <v>274</v>
      </c>
      <c r="AI46" s="181" t="s">
        <v>273</v>
      </c>
      <c r="AJ46" s="181" t="s">
        <v>273</v>
      </c>
      <c r="AK46" s="181" t="s">
        <v>274</v>
      </c>
      <c r="AL46" s="181" t="s">
        <v>273</v>
      </c>
      <c r="AM46" s="181" t="s">
        <v>274</v>
      </c>
      <c r="AN46" s="181">
        <v>2</v>
      </c>
      <c r="AO46" s="181">
        <v>1</v>
      </c>
      <c r="AP46" s="181">
        <v>13.34</v>
      </c>
      <c r="AQ46" s="169"/>
    </row>
    <row r="47" spans="1:43" ht="51" x14ac:dyDescent="0.25">
      <c r="A47" s="169"/>
      <c r="B47" s="181" t="s">
        <v>0</v>
      </c>
      <c r="C47" s="181" t="s">
        <v>269</v>
      </c>
      <c r="D47" s="181" t="s">
        <v>0</v>
      </c>
      <c r="E47" s="181" t="s">
        <v>275</v>
      </c>
      <c r="F47" s="182" t="s">
        <v>0</v>
      </c>
      <c r="G47" s="182" t="s">
        <v>328</v>
      </c>
      <c r="H47" s="181" t="s">
        <v>329</v>
      </c>
      <c r="I47" s="181">
        <v>1</v>
      </c>
      <c r="J47" s="181">
        <v>14</v>
      </c>
      <c r="K47" s="181">
        <v>572.23</v>
      </c>
      <c r="L47" s="181">
        <v>0</v>
      </c>
      <c r="M47" s="181">
        <v>0</v>
      </c>
      <c r="N47" s="181">
        <v>2</v>
      </c>
      <c r="O47" s="181">
        <v>27.4</v>
      </c>
      <c r="P47" s="181">
        <v>3</v>
      </c>
      <c r="Q47" s="181">
        <v>40.799999999999997</v>
      </c>
      <c r="R47" s="181">
        <v>1</v>
      </c>
      <c r="S47" s="181">
        <v>13.6</v>
      </c>
      <c r="T47" s="181">
        <v>459</v>
      </c>
      <c r="U47" s="181">
        <v>0</v>
      </c>
      <c r="V47" s="181">
        <v>31.43</v>
      </c>
      <c r="W47" s="181">
        <v>55</v>
      </c>
      <c r="X47" s="181">
        <v>0</v>
      </c>
      <c r="Y47" s="181" t="s">
        <v>273</v>
      </c>
      <c r="Z47" s="181" t="s">
        <v>273</v>
      </c>
      <c r="AA47" s="181" t="s">
        <v>273</v>
      </c>
      <c r="AB47" s="181" t="s">
        <v>273</v>
      </c>
      <c r="AC47" s="181" t="s">
        <v>274</v>
      </c>
      <c r="AD47" s="181" t="s">
        <v>274</v>
      </c>
      <c r="AE47" s="181" t="s">
        <v>274</v>
      </c>
      <c r="AF47" s="181" t="s">
        <v>273</v>
      </c>
      <c r="AG47" s="181" t="s">
        <v>274</v>
      </c>
      <c r="AH47" s="181" t="s">
        <v>274</v>
      </c>
      <c r="AI47" s="181" t="s">
        <v>273</v>
      </c>
      <c r="AJ47" s="181" t="s">
        <v>273</v>
      </c>
      <c r="AK47" s="181" t="s">
        <v>273</v>
      </c>
      <c r="AL47" s="181" t="s">
        <v>273</v>
      </c>
      <c r="AM47" s="181" t="s">
        <v>274</v>
      </c>
      <c r="AN47" s="181">
        <v>17</v>
      </c>
      <c r="AO47" s="181">
        <v>3</v>
      </c>
      <c r="AP47" s="181">
        <v>572.23</v>
      </c>
      <c r="AQ47" s="169"/>
    </row>
    <row r="48" spans="1:43" ht="38.25" x14ac:dyDescent="0.25">
      <c r="A48" s="169"/>
      <c r="B48" s="181" t="s">
        <v>0</v>
      </c>
      <c r="C48" s="181" t="s">
        <v>269</v>
      </c>
      <c r="D48" s="181" t="s">
        <v>0</v>
      </c>
      <c r="E48" s="181" t="s">
        <v>281</v>
      </c>
      <c r="F48" s="182" t="s">
        <v>0</v>
      </c>
      <c r="G48" s="182" t="s">
        <v>328</v>
      </c>
      <c r="H48" s="181" t="s">
        <v>329</v>
      </c>
      <c r="I48" s="181">
        <v>2</v>
      </c>
      <c r="J48" s="181">
        <v>3</v>
      </c>
      <c r="K48" s="181">
        <v>114.5</v>
      </c>
      <c r="L48" s="181">
        <v>0</v>
      </c>
      <c r="M48" s="181">
        <v>0</v>
      </c>
      <c r="N48" s="181">
        <v>0</v>
      </c>
      <c r="O48" s="181">
        <v>0</v>
      </c>
      <c r="P48" s="181">
        <v>0</v>
      </c>
      <c r="Q48" s="181">
        <v>0</v>
      </c>
      <c r="R48" s="181">
        <v>0</v>
      </c>
      <c r="S48" s="181">
        <v>0</v>
      </c>
      <c r="T48" s="181">
        <v>114.5</v>
      </c>
      <c r="U48" s="181">
        <v>0</v>
      </c>
      <c r="V48" s="181">
        <v>0</v>
      </c>
      <c r="W48" s="181">
        <v>0</v>
      </c>
      <c r="X48" s="181">
        <v>0</v>
      </c>
      <c r="Y48" s="181" t="s">
        <v>274</v>
      </c>
      <c r="Z48" s="181" t="s">
        <v>274</v>
      </c>
      <c r="AA48" s="181" t="s">
        <v>274</v>
      </c>
      <c r="AB48" s="181" t="s">
        <v>274</v>
      </c>
      <c r="AC48" s="181" t="s">
        <v>274</v>
      </c>
      <c r="AD48" s="181" t="s">
        <v>274</v>
      </c>
      <c r="AE48" s="181" t="s">
        <v>274</v>
      </c>
      <c r="AF48" s="181" t="s">
        <v>274</v>
      </c>
      <c r="AG48" s="181" t="s">
        <v>274</v>
      </c>
      <c r="AH48" s="181" t="s">
        <v>274</v>
      </c>
      <c r="AI48" s="181" t="s">
        <v>273</v>
      </c>
      <c r="AJ48" s="181" t="s">
        <v>273</v>
      </c>
      <c r="AK48" s="181" t="s">
        <v>274</v>
      </c>
      <c r="AL48" s="181" t="s">
        <v>274</v>
      </c>
      <c r="AM48" s="181" t="s">
        <v>274</v>
      </c>
      <c r="AN48" s="181">
        <v>0</v>
      </c>
      <c r="AO48" s="181">
        <v>0</v>
      </c>
      <c r="AP48" s="181">
        <v>0</v>
      </c>
      <c r="AQ48" s="169"/>
    </row>
    <row r="49" spans="1:43" ht="63.75" x14ac:dyDescent="0.25">
      <c r="A49" s="169"/>
      <c r="B49" s="181" t="s">
        <v>0</v>
      </c>
      <c r="C49" s="181" t="s">
        <v>269</v>
      </c>
      <c r="D49" s="181" t="s">
        <v>0</v>
      </c>
      <c r="E49" s="181" t="s">
        <v>330</v>
      </c>
      <c r="F49" s="182" t="s">
        <v>0</v>
      </c>
      <c r="G49" s="182" t="s">
        <v>328</v>
      </c>
      <c r="H49" s="181" t="s">
        <v>329</v>
      </c>
      <c r="I49" s="181">
        <v>0</v>
      </c>
      <c r="J49" s="181">
        <v>0</v>
      </c>
      <c r="K49" s="181">
        <v>0</v>
      </c>
      <c r="L49" s="181">
        <v>0</v>
      </c>
      <c r="M49" s="181">
        <v>0</v>
      </c>
      <c r="N49" s="181">
        <v>0</v>
      </c>
      <c r="O49" s="181">
        <v>0</v>
      </c>
      <c r="P49" s="181">
        <v>0</v>
      </c>
      <c r="Q49" s="181">
        <v>0</v>
      </c>
      <c r="R49" s="181">
        <v>0</v>
      </c>
      <c r="S49" s="181">
        <v>0</v>
      </c>
      <c r="T49" s="181">
        <v>0</v>
      </c>
      <c r="U49" s="181">
        <v>0</v>
      </c>
      <c r="V49" s="181">
        <v>0</v>
      </c>
      <c r="W49" s="181">
        <v>0</v>
      </c>
      <c r="X49" s="181">
        <v>0</v>
      </c>
      <c r="Y49" s="181" t="s">
        <v>274</v>
      </c>
      <c r="Z49" s="181" t="s">
        <v>274</v>
      </c>
      <c r="AA49" s="181" t="s">
        <v>274</v>
      </c>
      <c r="AB49" s="181" t="s">
        <v>274</v>
      </c>
      <c r="AC49" s="181" t="s">
        <v>274</v>
      </c>
      <c r="AD49" s="181" t="s">
        <v>274</v>
      </c>
      <c r="AE49" s="181" t="s">
        <v>274</v>
      </c>
      <c r="AF49" s="181" t="s">
        <v>274</v>
      </c>
      <c r="AG49" s="181" t="s">
        <v>274</v>
      </c>
      <c r="AH49" s="181" t="s">
        <v>274</v>
      </c>
      <c r="AI49" s="181" t="s">
        <v>274</v>
      </c>
      <c r="AJ49" s="181" t="s">
        <v>274</v>
      </c>
      <c r="AK49" s="181" t="s">
        <v>274</v>
      </c>
      <c r="AL49" s="181" t="s">
        <v>274</v>
      </c>
      <c r="AM49" s="181" t="s">
        <v>274</v>
      </c>
      <c r="AN49" s="181">
        <v>0</v>
      </c>
      <c r="AO49" s="181">
        <v>0</v>
      </c>
      <c r="AP49" s="181">
        <v>0</v>
      </c>
      <c r="AQ49" s="169"/>
    </row>
    <row r="50" spans="1:43" ht="25.5" x14ac:dyDescent="0.25">
      <c r="A50" s="169"/>
      <c r="B50" s="181" t="s">
        <v>0</v>
      </c>
      <c r="C50" s="181" t="s">
        <v>332</v>
      </c>
      <c r="D50" s="181" t="s">
        <v>309</v>
      </c>
      <c r="E50" s="181" t="s">
        <v>270</v>
      </c>
      <c r="F50" s="182" t="s">
        <v>309</v>
      </c>
      <c r="G50" s="182" t="s">
        <v>333</v>
      </c>
      <c r="H50" s="181" t="s">
        <v>334</v>
      </c>
      <c r="I50" s="181">
        <v>7</v>
      </c>
      <c r="J50" s="181" t="s">
        <v>335</v>
      </c>
      <c r="K50" s="181">
        <v>3272.54</v>
      </c>
      <c r="L50" s="181">
        <v>8500</v>
      </c>
      <c r="M50" s="181">
        <v>3588</v>
      </c>
      <c r="N50" s="181">
        <v>50</v>
      </c>
      <c r="O50" s="181">
        <v>1327.35</v>
      </c>
      <c r="P50" s="181">
        <v>17</v>
      </c>
      <c r="Q50" s="181">
        <v>284.48</v>
      </c>
      <c r="R50" s="181">
        <v>5</v>
      </c>
      <c r="S50" s="181">
        <v>432.48</v>
      </c>
      <c r="T50" s="181">
        <v>224.54</v>
      </c>
      <c r="U50" s="181">
        <v>247.11</v>
      </c>
      <c r="V50" s="181">
        <v>756.58</v>
      </c>
      <c r="W50" s="181">
        <v>2728.06</v>
      </c>
      <c r="X50" s="181">
        <v>0</v>
      </c>
      <c r="Y50" s="181" t="s">
        <v>273</v>
      </c>
      <c r="Z50" s="181" t="s">
        <v>273</v>
      </c>
      <c r="AA50" s="181" t="s">
        <v>273</v>
      </c>
      <c r="AB50" s="181" t="s">
        <v>273</v>
      </c>
      <c r="AC50" s="181" t="s">
        <v>273</v>
      </c>
      <c r="AD50" s="181" t="s">
        <v>274</v>
      </c>
      <c r="AE50" s="181" t="s">
        <v>273</v>
      </c>
      <c r="AF50" s="181" t="s">
        <v>274</v>
      </c>
      <c r="AG50" s="181" t="s">
        <v>273</v>
      </c>
      <c r="AH50" s="181" t="s">
        <v>274</v>
      </c>
      <c r="AI50" s="181" t="s">
        <v>273</v>
      </c>
      <c r="AJ50" s="181" t="s">
        <v>274</v>
      </c>
      <c r="AK50" s="181" t="s">
        <v>273</v>
      </c>
      <c r="AL50" s="181" t="s">
        <v>273</v>
      </c>
      <c r="AM50" s="181" t="s">
        <v>274</v>
      </c>
      <c r="AN50" s="181">
        <v>29</v>
      </c>
      <c r="AO50" s="181">
        <v>3</v>
      </c>
      <c r="AP50" s="181">
        <v>959.19</v>
      </c>
      <c r="AQ50" s="169"/>
    </row>
    <row r="51" spans="1:43" ht="51" x14ac:dyDescent="0.25">
      <c r="A51" s="169"/>
      <c r="B51" s="181" t="s">
        <v>0</v>
      </c>
      <c r="C51" s="181" t="s">
        <v>332</v>
      </c>
      <c r="D51" s="181" t="s">
        <v>309</v>
      </c>
      <c r="E51" s="181" t="s">
        <v>278</v>
      </c>
      <c r="F51" s="182" t="s">
        <v>309</v>
      </c>
      <c r="G51" s="182" t="s">
        <v>333</v>
      </c>
      <c r="H51" s="181" t="s">
        <v>334</v>
      </c>
      <c r="I51" s="181">
        <v>3</v>
      </c>
      <c r="J51" s="181" t="s">
        <v>336</v>
      </c>
      <c r="K51" s="181">
        <v>1611.42</v>
      </c>
      <c r="L51" s="181">
        <v>0</v>
      </c>
      <c r="M51" s="181">
        <v>0</v>
      </c>
      <c r="N51" s="181">
        <v>6</v>
      </c>
      <c r="O51" s="181">
        <v>146.08000000000001</v>
      </c>
      <c r="P51" s="181">
        <v>4</v>
      </c>
      <c r="Q51" s="181">
        <v>108.34</v>
      </c>
      <c r="R51" s="181">
        <v>1</v>
      </c>
      <c r="S51" s="181">
        <v>312.74</v>
      </c>
      <c r="T51" s="181">
        <v>879.89</v>
      </c>
      <c r="U51" s="181">
        <v>8.7200000000000006</v>
      </c>
      <c r="V51" s="181">
        <v>155.65</v>
      </c>
      <c r="W51" s="181">
        <v>218.1</v>
      </c>
      <c r="X51" s="181">
        <v>0</v>
      </c>
      <c r="Y51" s="181" t="s">
        <v>274</v>
      </c>
      <c r="Z51" s="181" t="s">
        <v>273</v>
      </c>
      <c r="AA51" s="181" t="s">
        <v>273</v>
      </c>
      <c r="AB51" s="181" t="s">
        <v>273</v>
      </c>
      <c r="AC51" s="181" t="s">
        <v>274</v>
      </c>
      <c r="AD51" s="181" t="s">
        <v>274</v>
      </c>
      <c r="AE51" s="181" t="s">
        <v>274</v>
      </c>
      <c r="AF51" s="181" t="s">
        <v>274</v>
      </c>
      <c r="AG51" s="181" t="s">
        <v>274</v>
      </c>
      <c r="AH51" s="181" t="s">
        <v>274</v>
      </c>
      <c r="AI51" s="181" t="s">
        <v>273</v>
      </c>
      <c r="AJ51" s="181" t="s">
        <v>274</v>
      </c>
      <c r="AK51" s="181" t="s">
        <v>273</v>
      </c>
      <c r="AL51" s="181" t="s">
        <v>273</v>
      </c>
      <c r="AM51" s="181" t="s">
        <v>274</v>
      </c>
      <c r="AN51" s="181">
        <v>28</v>
      </c>
      <c r="AO51" s="181">
        <v>3</v>
      </c>
      <c r="AP51" s="181">
        <v>1611.42</v>
      </c>
      <c r="AQ51" s="169"/>
    </row>
    <row r="52" spans="1:43" ht="63.75" x14ac:dyDescent="0.25">
      <c r="A52" s="169"/>
      <c r="B52" s="181" t="s">
        <v>0</v>
      </c>
      <c r="C52" s="181" t="s">
        <v>332</v>
      </c>
      <c r="D52" s="181" t="s">
        <v>309</v>
      </c>
      <c r="E52" s="181" t="s">
        <v>330</v>
      </c>
      <c r="F52" s="182" t="s">
        <v>309</v>
      </c>
      <c r="G52" s="182" t="s">
        <v>333</v>
      </c>
      <c r="H52" s="181" t="s">
        <v>334</v>
      </c>
      <c r="I52" s="181">
        <v>1</v>
      </c>
      <c r="J52" s="181">
        <v>1</v>
      </c>
      <c r="K52" s="181">
        <v>61.27</v>
      </c>
      <c r="L52" s="181">
        <v>0</v>
      </c>
      <c r="M52" s="181">
        <v>0</v>
      </c>
      <c r="N52" s="181">
        <v>1</v>
      </c>
      <c r="O52" s="181">
        <v>59.05</v>
      </c>
      <c r="P52" s="181">
        <v>1</v>
      </c>
      <c r="Q52" s="181">
        <v>2.2200000000000002</v>
      </c>
      <c r="R52" s="181">
        <v>0</v>
      </c>
      <c r="S52" s="181">
        <v>0</v>
      </c>
      <c r="T52" s="181">
        <v>0</v>
      </c>
      <c r="U52" s="181">
        <v>0</v>
      </c>
      <c r="V52" s="181">
        <v>0</v>
      </c>
      <c r="W52" s="181">
        <v>0</v>
      </c>
      <c r="X52" s="181">
        <v>0</v>
      </c>
      <c r="Y52" s="181" t="s">
        <v>274</v>
      </c>
      <c r="Z52" s="181" t="s">
        <v>273</v>
      </c>
      <c r="AA52" s="181" t="s">
        <v>273</v>
      </c>
      <c r="AB52" s="181" t="s">
        <v>273</v>
      </c>
      <c r="AC52" s="181" t="s">
        <v>274</v>
      </c>
      <c r="AD52" s="181" t="s">
        <v>274</v>
      </c>
      <c r="AE52" s="181" t="s">
        <v>273</v>
      </c>
      <c r="AF52" s="181" t="s">
        <v>274</v>
      </c>
      <c r="AG52" s="181" t="s">
        <v>274</v>
      </c>
      <c r="AH52" s="181" t="s">
        <v>274</v>
      </c>
      <c r="AI52" s="181" t="s">
        <v>273</v>
      </c>
      <c r="AJ52" s="181" t="s">
        <v>274</v>
      </c>
      <c r="AK52" s="181" t="s">
        <v>273</v>
      </c>
      <c r="AL52" s="181" t="s">
        <v>273</v>
      </c>
      <c r="AM52" s="181" t="s">
        <v>274</v>
      </c>
      <c r="AN52" s="181">
        <v>2</v>
      </c>
      <c r="AO52" s="181">
        <v>0</v>
      </c>
      <c r="AP52" s="181">
        <v>0</v>
      </c>
      <c r="AQ52" s="169"/>
    </row>
    <row r="53" spans="1:43" ht="25.5" x14ac:dyDescent="0.25">
      <c r="A53" s="169"/>
      <c r="B53" s="181" t="s">
        <v>0</v>
      </c>
      <c r="C53" s="181" t="s">
        <v>332</v>
      </c>
      <c r="D53" s="181" t="s">
        <v>309</v>
      </c>
      <c r="E53" s="181" t="s">
        <v>281</v>
      </c>
      <c r="F53" s="182" t="s">
        <v>309</v>
      </c>
      <c r="G53" s="182" t="s">
        <v>333</v>
      </c>
      <c r="H53" s="181" t="s">
        <v>334</v>
      </c>
      <c r="I53" s="181">
        <v>1</v>
      </c>
      <c r="J53" s="181" t="s">
        <v>337</v>
      </c>
      <c r="K53" s="181">
        <v>630</v>
      </c>
      <c r="L53" s="181">
        <v>0</v>
      </c>
      <c r="M53" s="181">
        <v>0</v>
      </c>
      <c r="N53" s="181">
        <v>0</v>
      </c>
      <c r="O53" s="181">
        <v>0</v>
      </c>
      <c r="P53" s="181">
        <v>1</v>
      </c>
      <c r="Q53" s="181">
        <v>4.3099999999999996</v>
      </c>
      <c r="R53" s="181">
        <v>0</v>
      </c>
      <c r="S53" s="181">
        <v>0</v>
      </c>
      <c r="T53" s="181">
        <v>625.69000000000005</v>
      </c>
      <c r="U53" s="181">
        <v>0</v>
      </c>
      <c r="V53" s="181">
        <v>0</v>
      </c>
      <c r="W53" s="181">
        <v>0</v>
      </c>
      <c r="X53" s="181">
        <v>0</v>
      </c>
      <c r="Y53" s="181" t="s">
        <v>274</v>
      </c>
      <c r="Z53" s="181" t="s">
        <v>273</v>
      </c>
      <c r="AA53" s="181" t="s">
        <v>273</v>
      </c>
      <c r="AB53" s="181" t="s">
        <v>273</v>
      </c>
      <c r="AC53" s="181" t="s">
        <v>274</v>
      </c>
      <c r="AD53" s="181" t="s">
        <v>274</v>
      </c>
      <c r="AE53" s="181" t="s">
        <v>274</v>
      </c>
      <c r="AF53" s="181" t="s">
        <v>274</v>
      </c>
      <c r="AG53" s="181" t="s">
        <v>274</v>
      </c>
      <c r="AH53" s="181" t="s">
        <v>274</v>
      </c>
      <c r="AI53" s="181" t="s">
        <v>273</v>
      </c>
      <c r="AJ53" s="181" t="s">
        <v>274</v>
      </c>
      <c r="AK53" s="181" t="s">
        <v>273</v>
      </c>
      <c r="AL53" s="181" t="s">
        <v>273</v>
      </c>
      <c r="AM53" s="181" t="s">
        <v>274</v>
      </c>
      <c r="AN53" s="181">
        <v>12</v>
      </c>
      <c r="AO53" s="181">
        <v>1</v>
      </c>
      <c r="AP53" s="181">
        <v>387.84</v>
      </c>
      <c r="AQ53" s="169"/>
    </row>
    <row r="54" spans="1:43" ht="25.5" x14ac:dyDescent="0.25">
      <c r="A54" s="169"/>
      <c r="B54" s="181" t="s">
        <v>0</v>
      </c>
      <c r="C54" s="181" t="s">
        <v>332</v>
      </c>
      <c r="D54" s="181" t="s">
        <v>309</v>
      </c>
      <c r="E54" s="181" t="s">
        <v>279</v>
      </c>
      <c r="F54" s="182" t="s">
        <v>309</v>
      </c>
      <c r="G54" s="182" t="s">
        <v>333</v>
      </c>
      <c r="H54" s="181" t="s">
        <v>334</v>
      </c>
      <c r="I54" s="181">
        <v>1</v>
      </c>
      <c r="J54" s="181">
        <v>4</v>
      </c>
      <c r="K54" s="181">
        <v>228</v>
      </c>
      <c r="L54" s="181">
        <v>0</v>
      </c>
      <c r="M54" s="181">
        <v>0</v>
      </c>
      <c r="N54" s="181">
        <v>0</v>
      </c>
      <c r="O54" s="181">
        <v>0</v>
      </c>
      <c r="P54" s="181">
        <v>0</v>
      </c>
      <c r="Q54" s="181">
        <v>0</v>
      </c>
      <c r="R54" s="181">
        <v>0</v>
      </c>
      <c r="S54" s="181">
        <v>0</v>
      </c>
      <c r="T54" s="181">
        <v>228</v>
      </c>
      <c r="U54" s="181">
        <v>0</v>
      </c>
      <c r="V54" s="181">
        <v>0</v>
      </c>
      <c r="W54" s="181">
        <v>0</v>
      </c>
      <c r="X54" s="181">
        <v>0</v>
      </c>
      <c r="Y54" s="181" t="s">
        <v>274</v>
      </c>
      <c r="Z54" s="181" t="s">
        <v>273</v>
      </c>
      <c r="AA54" s="181" t="s">
        <v>273</v>
      </c>
      <c r="AB54" s="181" t="s">
        <v>273</v>
      </c>
      <c r="AC54" s="181" t="s">
        <v>274</v>
      </c>
      <c r="AD54" s="181" t="s">
        <v>274</v>
      </c>
      <c r="AE54" s="181" t="s">
        <v>274</v>
      </c>
      <c r="AF54" s="181" t="s">
        <v>274</v>
      </c>
      <c r="AG54" s="181" t="s">
        <v>274</v>
      </c>
      <c r="AH54" s="181" t="s">
        <v>274</v>
      </c>
      <c r="AI54" s="181" t="s">
        <v>273</v>
      </c>
      <c r="AJ54" s="181" t="s">
        <v>274</v>
      </c>
      <c r="AK54" s="181" t="s">
        <v>274</v>
      </c>
      <c r="AL54" s="181" t="s">
        <v>273</v>
      </c>
      <c r="AM54" s="181" t="s">
        <v>274</v>
      </c>
      <c r="AN54" s="181">
        <v>6</v>
      </c>
      <c r="AO54" s="181">
        <v>1</v>
      </c>
      <c r="AP54" s="181">
        <v>228</v>
      </c>
      <c r="AQ54" s="169"/>
    </row>
    <row r="55" spans="1:43" ht="25.5" x14ac:dyDescent="0.25">
      <c r="A55" s="169"/>
      <c r="B55" s="181" t="s">
        <v>0</v>
      </c>
      <c r="C55" s="181" t="s">
        <v>332</v>
      </c>
      <c r="D55" s="181" t="s">
        <v>309</v>
      </c>
      <c r="E55" s="181" t="s">
        <v>279</v>
      </c>
      <c r="F55" s="182" t="s">
        <v>309</v>
      </c>
      <c r="G55" s="182" t="s">
        <v>333</v>
      </c>
      <c r="H55" s="181" t="s">
        <v>334</v>
      </c>
      <c r="I55" s="181">
        <v>1</v>
      </c>
      <c r="J55" s="181">
        <v>3</v>
      </c>
      <c r="K55" s="181">
        <v>47.4</v>
      </c>
      <c r="L55" s="181">
        <v>0</v>
      </c>
      <c r="M55" s="181">
        <v>0</v>
      </c>
      <c r="N55" s="181">
        <v>0</v>
      </c>
      <c r="O55" s="181">
        <v>0</v>
      </c>
      <c r="P55" s="183">
        <v>0</v>
      </c>
      <c r="Q55" s="181">
        <v>0</v>
      </c>
      <c r="R55" s="181">
        <v>0</v>
      </c>
      <c r="S55" s="181">
        <v>0</v>
      </c>
      <c r="T55" s="181">
        <v>47.4</v>
      </c>
      <c r="U55" s="181">
        <v>0</v>
      </c>
      <c r="V55" s="181">
        <v>0</v>
      </c>
      <c r="W55" s="181">
        <v>0</v>
      </c>
      <c r="X55" s="181">
        <v>0</v>
      </c>
      <c r="Y55" s="181" t="s">
        <v>274</v>
      </c>
      <c r="Z55" s="181" t="s">
        <v>274</v>
      </c>
      <c r="AA55" s="181" t="s">
        <v>274</v>
      </c>
      <c r="AB55" s="181" t="s">
        <v>273</v>
      </c>
      <c r="AC55" s="181" t="s">
        <v>274</v>
      </c>
      <c r="AD55" s="181" t="s">
        <v>274</v>
      </c>
      <c r="AE55" s="181" t="s">
        <v>274</v>
      </c>
      <c r="AF55" s="181" t="s">
        <v>274</v>
      </c>
      <c r="AG55" s="181" t="s">
        <v>274</v>
      </c>
      <c r="AH55" s="181" t="s">
        <v>274</v>
      </c>
      <c r="AI55" s="181" t="s">
        <v>273</v>
      </c>
      <c r="AJ55" s="181" t="s">
        <v>274</v>
      </c>
      <c r="AK55" s="181" t="s">
        <v>274</v>
      </c>
      <c r="AL55" s="181" t="s">
        <v>273</v>
      </c>
      <c r="AM55" s="181" t="s">
        <v>274</v>
      </c>
      <c r="AN55" s="181">
        <v>0</v>
      </c>
      <c r="AO55" s="181">
        <v>0</v>
      </c>
      <c r="AP55" s="181">
        <v>0</v>
      </c>
      <c r="AQ55" s="169"/>
    </row>
    <row r="56" spans="1:43" ht="25.5" x14ac:dyDescent="0.25">
      <c r="A56" s="169"/>
      <c r="B56" s="181" t="s">
        <v>0</v>
      </c>
      <c r="C56" s="181" t="s">
        <v>332</v>
      </c>
      <c r="D56" s="181" t="s">
        <v>309</v>
      </c>
      <c r="E56" s="181" t="s">
        <v>279</v>
      </c>
      <c r="F56" s="182" t="s">
        <v>309</v>
      </c>
      <c r="G56" s="182" t="s">
        <v>333</v>
      </c>
      <c r="H56" s="181" t="s">
        <v>334</v>
      </c>
      <c r="I56" s="181">
        <v>1</v>
      </c>
      <c r="J56" s="181">
        <v>2</v>
      </c>
      <c r="K56" s="181">
        <v>32.4</v>
      </c>
      <c r="L56" s="181">
        <v>0</v>
      </c>
      <c r="M56" s="181">
        <v>0</v>
      </c>
      <c r="N56" s="181">
        <v>0</v>
      </c>
      <c r="O56" s="181">
        <v>0</v>
      </c>
      <c r="P56" s="181">
        <v>0</v>
      </c>
      <c r="Q56" s="181">
        <v>0</v>
      </c>
      <c r="R56" s="181">
        <v>0</v>
      </c>
      <c r="S56" s="181">
        <v>0</v>
      </c>
      <c r="T56" s="181">
        <v>32.4</v>
      </c>
      <c r="U56" s="181">
        <v>0</v>
      </c>
      <c r="V56" s="181">
        <v>0</v>
      </c>
      <c r="W56" s="181">
        <v>0</v>
      </c>
      <c r="X56" s="181">
        <v>0</v>
      </c>
      <c r="Y56" s="181" t="s">
        <v>274</v>
      </c>
      <c r="Z56" s="181" t="s">
        <v>274</v>
      </c>
      <c r="AA56" s="181" t="s">
        <v>274</v>
      </c>
      <c r="AB56" s="181" t="s">
        <v>273</v>
      </c>
      <c r="AC56" s="181" t="s">
        <v>274</v>
      </c>
      <c r="AD56" s="181" t="s">
        <v>274</v>
      </c>
      <c r="AE56" s="181" t="s">
        <v>274</v>
      </c>
      <c r="AF56" s="181" t="s">
        <v>274</v>
      </c>
      <c r="AG56" s="181" t="s">
        <v>274</v>
      </c>
      <c r="AH56" s="181" t="s">
        <v>274</v>
      </c>
      <c r="AI56" s="181" t="s">
        <v>273</v>
      </c>
      <c r="AJ56" s="181" t="s">
        <v>274</v>
      </c>
      <c r="AK56" s="181" t="s">
        <v>274</v>
      </c>
      <c r="AL56" s="181" t="s">
        <v>273</v>
      </c>
      <c r="AM56" s="181" t="s">
        <v>274</v>
      </c>
      <c r="AN56" s="181">
        <v>0</v>
      </c>
      <c r="AO56" s="181">
        <v>0</v>
      </c>
      <c r="AP56" s="181">
        <v>0</v>
      </c>
      <c r="AQ56" s="169"/>
    </row>
    <row r="57" spans="1:43" ht="25.5" x14ac:dyDescent="0.25">
      <c r="A57" s="169"/>
      <c r="B57" s="181" t="s">
        <v>0</v>
      </c>
      <c r="C57" s="181" t="s">
        <v>332</v>
      </c>
      <c r="D57" s="181" t="s">
        <v>309</v>
      </c>
      <c r="E57" s="181" t="s">
        <v>281</v>
      </c>
      <c r="F57" s="182" t="s">
        <v>309</v>
      </c>
      <c r="G57" s="182" t="s">
        <v>333</v>
      </c>
      <c r="H57" s="181" t="s">
        <v>334</v>
      </c>
      <c r="I57" s="181">
        <v>1</v>
      </c>
      <c r="J57" s="181">
        <v>1</v>
      </c>
      <c r="K57" s="181">
        <v>22</v>
      </c>
      <c r="L57" s="181">
        <v>0</v>
      </c>
      <c r="M57" s="181">
        <v>0</v>
      </c>
      <c r="N57" s="181">
        <v>0</v>
      </c>
      <c r="O57" s="181">
        <v>0</v>
      </c>
      <c r="P57" s="181">
        <v>0</v>
      </c>
      <c r="Q57" s="181">
        <v>0</v>
      </c>
      <c r="R57" s="181">
        <v>0</v>
      </c>
      <c r="S57" s="181">
        <v>0</v>
      </c>
      <c r="T57" s="181">
        <v>22</v>
      </c>
      <c r="U57" s="181">
        <v>0</v>
      </c>
      <c r="V57" s="181">
        <v>0</v>
      </c>
      <c r="W57" s="181">
        <v>0</v>
      </c>
      <c r="X57" s="181">
        <v>0</v>
      </c>
      <c r="Y57" s="181" t="s">
        <v>274</v>
      </c>
      <c r="Z57" s="181" t="s">
        <v>274</v>
      </c>
      <c r="AA57" s="181" t="s">
        <v>274</v>
      </c>
      <c r="AB57" s="181" t="s">
        <v>273</v>
      </c>
      <c r="AC57" s="181" t="s">
        <v>274</v>
      </c>
      <c r="AD57" s="181" t="s">
        <v>274</v>
      </c>
      <c r="AE57" s="181" t="s">
        <v>274</v>
      </c>
      <c r="AF57" s="181" t="s">
        <v>274</v>
      </c>
      <c r="AG57" s="181" t="s">
        <v>274</v>
      </c>
      <c r="AH57" s="181" t="s">
        <v>274</v>
      </c>
      <c r="AI57" s="181" t="s">
        <v>274</v>
      </c>
      <c r="AJ57" s="181" t="s">
        <v>274</v>
      </c>
      <c r="AK57" s="181" t="s">
        <v>274</v>
      </c>
      <c r="AL57" s="181" t="s">
        <v>274</v>
      </c>
      <c r="AM57" s="181" t="s">
        <v>274</v>
      </c>
      <c r="AN57" s="181">
        <v>1</v>
      </c>
      <c r="AO57" s="181">
        <v>0</v>
      </c>
      <c r="AP57" s="181">
        <v>0</v>
      </c>
      <c r="AQ57" s="169"/>
    </row>
    <row r="58" spans="1:43" ht="25.5" x14ac:dyDescent="0.25">
      <c r="A58" s="169"/>
      <c r="B58" s="181" t="s">
        <v>0</v>
      </c>
      <c r="C58" s="181" t="s">
        <v>332</v>
      </c>
      <c r="D58" s="181" t="s">
        <v>338</v>
      </c>
      <c r="E58" s="181" t="s">
        <v>270</v>
      </c>
      <c r="F58" s="182" t="s">
        <v>338</v>
      </c>
      <c r="G58" s="182" t="s">
        <v>339</v>
      </c>
      <c r="H58" s="181" t="s">
        <v>340</v>
      </c>
      <c r="I58" s="181">
        <v>5</v>
      </c>
      <c r="J58" s="181">
        <v>93</v>
      </c>
      <c r="K58" s="181">
        <v>1855.96</v>
      </c>
      <c r="L58" s="181">
        <v>0</v>
      </c>
      <c r="M58" s="181">
        <v>0</v>
      </c>
      <c r="N58" s="181">
        <v>34</v>
      </c>
      <c r="O58" s="181">
        <v>756.58</v>
      </c>
      <c r="P58" s="181">
        <v>12</v>
      </c>
      <c r="Q58" s="181">
        <v>69.52</v>
      </c>
      <c r="R58" s="181">
        <v>7</v>
      </c>
      <c r="S58" s="181">
        <v>158.97</v>
      </c>
      <c r="T58" s="181">
        <v>318.19</v>
      </c>
      <c r="U58" s="181">
        <v>164.4</v>
      </c>
      <c r="V58" s="181">
        <v>388.3</v>
      </c>
      <c r="W58" s="181">
        <v>158.69999999999999</v>
      </c>
      <c r="X58" s="181">
        <v>0</v>
      </c>
      <c r="Y58" s="181" t="s">
        <v>273</v>
      </c>
      <c r="Z58" s="181" t="s">
        <v>273</v>
      </c>
      <c r="AA58" s="181" t="s">
        <v>273</v>
      </c>
      <c r="AB58" s="181" t="s">
        <v>273</v>
      </c>
      <c r="AC58" s="181" t="s">
        <v>273</v>
      </c>
      <c r="AD58" s="181" t="s">
        <v>274</v>
      </c>
      <c r="AE58" s="181" t="s">
        <v>273</v>
      </c>
      <c r="AF58" s="181" t="s">
        <v>273</v>
      </c>
      <c r="AG58" s="181" t="s">
        <v>274</v>
      </c>
      <c r="AH58" s="181" t="s">
        <v>274</v>
      </c>
      <c r="AI58" s="181" t="s">
        <v>273</v>
      </c>
      <c r="AJ58" s="181" t="s">
        <v>273</v>
      </c>
      <c r="AK58" s="181" t="s">
        <v>273</v>
      </c>
      <c r="AL58" s="181" t="s">
        <v>273</v>
      </c>
      <c r="AM58" s="181" t="s">
        <v>274</v>
      </c>
      <c r="AN58" s="181">
        <v>1</v>
      </c>
      <c r="AO58" s="181">
        <v>5</v>
      </c>
      <c r="AP58" s="181">
        <v>974.98</v>
      </c>
      <c r="AQ58" s="169"/>
    </row>
    <row r="59" spans="1:43" ht="25.5" x14ac:dyDescent="0.25">
      <c r="A59" s="169"/>
      <c r="B59" s="181" t="s">
        <v>0</v>
      </c>
      <c r="C59" s="181" t="s">
        <v>332</v>
      </c>
      <c r="D59" s="181" t="s">
        <v>338</v>
      </c>
      <c r="E59" s="181" t="s">
        <v>270</v>
      </c>
      <c r="F59" s="182" t="s">
        <v>338</v>
      </c>
      <c r="G59" s="182" t="s">
        <v>339</v>
      </c>
      <c r="H59" s="181" t="s">
        <v>340</v>
      </c>
      <c r="I59" s="181">
        <v>2</v>
      </c>
      <c r="J59" s="181">
        <v>17</v>
      </c>
      <c r="K59" s="181">
        <v>433.94</v>
      </c>
      <c r="L59" s="181">
        <v>0</v>
      </c>
      <c r="M59" s="181">
        <v>0</v>
      </c>
      <c r="N59" s="181">
        <v>4</v>
      </c>
      <c r="O59" s="181">
        <v>99.25</v>
      </c>
      <c r="P59" s="181">
        <v>1</v>
      </c>
      <c r="Q59" s="181">
        <v>7.33</v>
      </c>
      <c r="R59" s="181">
        <v>0</v>
      </c>
      <c r="S59" s="181">
        <v>0</v>
      </c>
      <c r="T59" s="181">
        <v>13.64</v>
      </c>
      <c r="U59" s="181">
        <v>281.93</v>
      </c>
      <c r="V59" s="181">
        <v>31.79</v>
      </c>
      <c r="W59" s="181">
        <v>25</v>
      </c>
      <c r="X59" s="181">
        <v>0</v>
      </c>
      <c r="Y59" s="181" t="s">
        <v>273</v>
      </c>
      <c r="Z59" s="181" t="s">
        <v>273</v>
      </c>
      <c r="AA59" s="181" t="s">
        <v>273</v>
      </c>
      <c r="AB59" s="181" t="s">
        <v>273</v>
      </c>
      <c r="AC59" s="181" t="s">
        <v>274</v>
      </c>
      <c r="AD59" s="181" t="s">
        <v>274</v>
      </c>
      <c r="AE59" s="181" t="s">
        <v>274</v>
      </c>
      <c r="AF59" s="181" t="s">
        <v>273</v>
      </c>
      <c r="AG59" s="181" t="s">
        <v>274</v>
      </c>
      <c r="AH59" s="181" t="s">
        <v>274</v>
      </c>
      <c r="AI59" s="181" t="s">
        <v>273</v>
      </c>
      <c r="AJ59" s="181" t="s">
        <v>273</v>
      </c>
      <c r="AK59" s="181" t="s">
        <v>273</v>
      </c>
      <c r="AL59" s="181" t="s">
        <v>274</v>
      </c>
      <c r="AM59" s="181" t="s">
        <v>274</v>
      </c>
      <c r="AN59" s="181">
        <v>0</v>
      </c>
      <c r="AO59" s="181">
        <v>1</v>
      </c>
      <c r="AP59" s="181">
        <v>168.42</v>
      </c>
      <c r="AQ59" s="169"/>
    </row>
    <row r="60" spans="1:43" x14ac:dyDescent="0.25">
      <c r="A60" s="169"/>
      <c r="B60" s="181" t="s">
        <v>0</v>
      </c>
      <c r="C60" s="181" t="s">
        <v>332</v>
      </c>
      <c r="D60" s="181" t="s">
        <v>338</v>
      </c>
      <c r="E60" s="181" t="s">
        <v>279</v>
      </c>
      <c r="F60" s="182" t="s">
        <v>338</v>
      </c>
      <c r="G60" s="182" t="s">
        <v>339</v>
      </c>
      <c r="H60" s="181" t="s">
        <v>341</v>
      </c>
      <c r="I60" s="181">
        <v>1</v>
      </c>
      <c r="J60" s="181">
        <v>21</v>
      </c>
      <c r="K60" s="181">
        <v>493.83</v>
      </c>
      <c r="L60" s="181">
        <v>0</v>
      </c>
      <c r="M60" s="181">
        <v>0</v>
      </c>
      <c r="N60" s="181">
        <v>0</v>
      </c>
      <c r="O60" s="181">
        <v>0</v>
      </c>
      <c r="P60" s="181">
        <v>0</v>
      </c>
      <c r="Q60" s="181">
        <v>0</v>
      </c>
      <c r="R60" s="181">
        <v>0</v>
      </c>
      <c r="S60" s="181">
        <v>0</v>
      </c>
      <c r="T60" s="181">
        <v>57.81</v>
      </c>
      <c r="U60" s="181">
        <v>416.65</v>
      </c>
      <c r="V60" s="181">
        <v>19.37</v>
      </c>
      <c r="W60" s="181">
        <v>0</v>
      </c>
      <c r="X60" s="181">
        <v>0</v>
      </c>
      <c r="Y60" s="181" t="s">
        <v>274</v>
      </c>
      <c r="Z60" s="181" t="s">
        <v>274</v>
      </c>
      <c r="AA60" s="181" t="s">
        <v>273</v>
      </c>
      <c r="AB60" s="181" t="s">
        <v>273</v>
      </c>
      <c r="AC60" s="181" t="s">
        <v>274</v>
      </c>
      <c r="AD60" s="181" t="s">
        <v>274</v>
      </c>
      <c r="AE60" s="181" t="s">
        <v>274</v>
      </c>
      <c r="AF60" s="181" t="s">
        <v>274</v>
      </c>
      <c r="AG60" s="181" t="s">
        <v>274</v>
      </c>
      <c r="AH60" s="181" t="s">
        <v>274</v>
      </c>
      <c r="AI60" s="181" t="s">
        <v>274</v>
      </c>
      <c r="AJ60" s="181" t="s">
        <v>274</v>
      </c>
      <c r="AK60" s="181" t="s">
        <v>273</v>
      </c>
      <c r="AL60" s="181" t="s">
        <v>274</v>
      </c>
      <c r="AM60" s="181" t="s">
        <v>274</v>
      </c>
      <c r="AN60" s="181">
        <v>0</v>
      </c>
      <c r="AO60" s="181">
        <v>5</v>
      </c>
      <c r="AP60" s="181">
        <v>493.83</v>
      </c>
      <c r="AQ60" s="169"/>
    </row>
    <row r="61" spans="1:43" x14ac:dyDescent="0.25">
      <c r="A61" s="169"/>
      <c r="B61" s="181" t="s">
        <v>0</v>
      </c>
      <c r="C61" s="181" t="s">
        <v>332</v>
      </c>
      <c r="D61" s="181" t="s">
        <v>338</v>
      </c>
      <c r="E61" s="181" t="s">
        <v>279</v>
      </c>
      <c r="F61" s="182" t="s">
        <v>338</v>
      </c>
      <c r="G61" s="182" t="s">
        <v>339</v>
      </c>
      <c r="H61" s="181" t="s">
        <v>341</v>
      </c>
      <c r="I61" s="181">
        <v>1</v>
      </c>
      <c r="J61" s="181">
        <v>11</v>
      </c>
      <c r="K61" s="181">
        <v>179.91</v>
      </c>
      <c r="L61" s="181">
        <v>0</v>
      </c>
      <c r="M61" s="181">
        <v>0</v>
      </c>
      <c r="N61" s="181">
        <v>0</v>
      </c>
      <c r="O61" s="181">
        <v>0</v>
      </c>
      <c r="P61" s="181">
        <v>0</v>
      </c>
      <c r="Q61" s="181">
        <v>0</v>
      </c>
      <c r="R61" s="181">
        <v>0</v>
      </c>
      <c r="S61" s="181">
        <v>0</v>
      </c>
      <c r="T61" s="181">
        <v>179.91</v>
      </c>
      <c r="U61" s="181">
        <v>0</v>
      </c>
      <c r="V61" s="181">
        <v>0</v>
      </c>
      <c r="W61" s="181">
        <v>0</v>
      </c>
      <c r="X61" s="181">
        <v>0</v>
      </c>
      <c r="Y61" s="181" t="s">
        <v>274</v>
      </c>
      <c r="Z61" s="181" t="s">
        <v>274</v>
      </c>
      <c r="AA61" s="181" t="s">
        <v>273</v>
      </c>
      <c r="AB61" s="181" t="s">
        <v>273</v>
      </c>
      <c r="AC61" s="181" t="s">
        <v>274</v>
      </c>
      <c r="AD61" s="181" t="s">
        <v>274</v>
      </c>
      <c r="AE61" s="181" t="s">
        <v>274</v>
      </c>
      <c r="AF61" s="181" t="s">
        <v>274</v>
      </c>
      <c r="AG61" s="181" t="s">
        <v>274</v>
      </c>
      <c r="AH61" s="181" t="s">
        <v>274</v>
      </c>
      <c r="AI61" s="181" t="s">
        <v>274</v>
      </c>
      <c r="AJ61" s="181" t="s">
        <v>274</v>
      </c>
      <c r="AK61" s="181" t="s">
        <v>273</v>
      </c>
      <c r="AL61" s="181" t="s">
        <v>274</v>
      </c>
      <c r="AM61" s="181" t="s">
        <v>274</v>
      </c>
      <c r="AN61" s="181">
        <v>0</v>
      </c>
      <c r="AO61" s="181">
        <v>2</v>
      </c>
      <c r="AP61" s="181">
        <v>114.75</v>
      </c>
      <c r="AQ61" s="169"/>
    </row>
    <row r="62" spans="1:43" x14ac:dyDescent="0.25">
      <c r="A62" s="169"/>
      <c r="B62" s="181" t="s">
        <v>0</v>
      </c>
      <c r="C62" s="181" t="s">
        <v>332</v>
      </c>
      <c r="D62" s="181" t="s">
        <v>338</v>
      </c>
      <c r="E62" s="181" t="s">
        <v>281</v>
      </c>
      <c r="F62" s="182" t="s">
        <v>338</v>
      </c>
      <c r="G62" s="182" t="s">
        <v>339</v>
      </c>
      <c r="H62" s="181" t="s">
        <v>341</v>
      </c>
      <c r="I62" s="181">
        <v>1</v>
      </c>
      <c r="J62" s="181">
        <v>5</v>
      </c>
      <c r="K62" s="181">
        <v>260.08999999999997</v>
      </c>
      <c r="L62" s="181">
        <v>0</v>
      </c>
      <c r="M62" s="181">
        <v>0</v>
      </c>
      <c r="N62" s="181">
        <v>0</v>
      </c>
      <c r="O62" s="181">
        <v>0</v>
      </c>
      <c r="P62" s="181">
        <v>0</v>
      </c>
      <c r="Q62" s="181">
        <v>0</v>
      </c>
      <c r="R62" s="181">
        <v>0</v>
      </c>
      <c r="S62" s="181">
        <v>0</v>
      </c>
      <c r="T62" s="181">
        <v>260.08999999999997</v>
      </c>
      <c r="U62" s="181">
        <v>0</v>
      </c>
      <c r="V62" s="181">
        <v>0</v>
      </c>
      <c r="W62" s="181">
        <v>0</v>
      </c>
      <c r="X62" s="181">
        <v>0</v>
      </c>
      <c r="Y62" s="181" t="s">
        <v>274</v>
      </c>
      <c r="Z62" s="181" t="s">
        <v>274</v>
      </c>
      <c r="AA62" s="181" t="s">
        <v>274</v>
      </c>
      <c r="AB62" s="181" t="s">
        <v>273</v>
      </c>
      <c r="AC62" s="181" t="s">
        <v>274</v>
      </c>
      <c r="AD62" s="181" t="s">
        <v>274</v>
      </c>
      <c r="AE62" s="181" t="s">
        <v>274</v>
      </c>
      <c r="AF62" s="181" t="s">
        <v>274</v>
      </c>
      <c r="AG62" s="181" t="s">
        <v>274</v>
      </c>
      <c r="AH62" s="181" t="s">
        <v>274</v>
      </c>
      <c r="AI62" s="181" t="s">
        <v>274</v>
      </c>
      <c r="AJ62" s="181" t="s">
        <v>274</v>
      </c>
      <c r="AK62" s="181" t="s">
        <v>273</v>
      </c>
      <c r="AL62" s="181" t="s">
        <v>273</v>
      </c>
      <c r="AM62" s="181" t="s">
        <v>274</v>
      </c>
      <c r="AN62" s="181">
        <v>0</v>
      </c>
      <c r="AO62" s="181">
        <v>2</v>
      </c>
      <c r="AP62" s="181">
        <v>196.69</v>
      </c>
      <c r="AQ62" s="169"/>
    </row>
    <row r="63" spans="1:43" x14ac:dyDescent="0.25">
      <c r="A63" s="169"/>
      <c r="B63" s="181" t="s">
        <v>0</v>
      </c>
      <c r="C63" s="181" t="s">
        <v>332</v>
      </c>
      <c r="D63" s="181" t="s">
        <v>338</v>
      </c>
      <c r="E63" s="181" t="s">
        <v>281</v>
      </c>
      <c r="F63" s="182" t="s">
        <v>338</v>
      </c>
      <c r="G63" s="182" t="s">
        <v>339</v>
      </c>
      <c r="H63" s="181" t="s">
        <v>341</v>
      </c>
      <c r="I63" s="181">
        <v>1</v>
      </c>
      <c r="J63" s="181">
        <v>2</v>
      </c>
      <c r="K63" s="181">
        <v>40.770000000000003</v>
      </c>
      <c r="L63" s="181">
        <v>0</v>
      </c>
      <c r="M63" s="181">
        <v>0</v>
      </c>
      <c r="N63" s="181">
        <v>0</v>
      </c>
      <c r="O63" s="181">
        <v>0</v>
      </c>
      <c r="P63" s="181">
        <v>0</v>
      </c>
      <c r="Q63" s="181">
        <v>0</v>
      </c>
      <c r="R63" s="181">
        <v>0</v>
      </c>
      <c r="S63" s="181">
        <v>0</v>
      </c>
      <c r="T63" s="181">
        <v>40.770000000000003</v>
      </c>
      <c r="U63" s="181">
        <v>0</v>
      </c>
      <c r="V63" s="181">
        <v>0</v>
      </c>
      <c r="W63" s="181">
        <v>0</v>
      </c>
      <c r="X63" s="181">
        <v>0</v>
      </c>
      <c r="Y63" s="181" t="s">
        <v>274</v>
      </c>
      <c r="Z63" s="181" t="s">
        <v>274</v>
      </c>
      <c r="AA63" s="181" t="s">
        <v>274</v>
      </c>
      <c r="AB63" s="181" t="s">
        <v>273</v>
      </c>
      <c r="AC63" s="181" t="s">
        <v>274</v>
      </c>
      <c r="AD63" s="181" t="s">
        <v>274</v>
      </c>
      <c r="AE63" s="181" t="s">
        <v>274</v>
      </c>
      <c r="AF63" s="181" t="s">
        <v>274</v>
      </c>
      <c r="AG63" s="181" t="s">
        <v>274</v>
      </c>
      <c r="AH63" s="181" t="s">
        <v>274</v>
      </c>
      <c r="AI63" s="181" t="s">
        <v>274</v>
      </c>
      <c r="AJ63" s="181" t="s">
        <v>274</v>
      </c>
      <c r="AK63" s="181" t="s">
        <v>273</v>
      </c>
      <c r="AL63" s="181" t="s">
        <v>274</v>
      </c>
      <c r="AM63" s="181" t="s">
        <v>274</v>
      </c>
      <c r="AN63" s="181">
        <v>0</v>
      </c>
      <c r="AO63" s="181">
        <v>1</v>
      </c>
      <c r="AP63" s="181">
        <v>40.770000000000003</v>
      </c>
      <c r="AQ63" s="169"/>
    </row>
    <row r="64" spans="1:43" x14ac:dyDescent="0.25">
      <c r="A64" s="169"/>
      <c r="B64" s="181" t="s">
        <v>0</v>
      </c>
      <c r="C64" s="181" t="s">
        <v>332</v>
      </c>
      <c r="D64" s="181" t="s">
        <v>338</v>
      </c>
      <c r="E64" s="181" t="s">
        <v>281</v>
      </c>
      <c r="F64" s="182" t="s">
        <v>338</v>
      </c>
      <c r="G64" s="182" t="s">
        <v>339</v>
      </c>
      <c r="H64" s="181" t="s">
        <v>341</v>
      </c>
      <c r="I64" s="181">
        <v>1</v>
      </c>
      <c r="J64" s="181">
        <v>1</v>
      </c>
      <c r="K64" s="181">
        <v>39.090000000000003</v>
      </c>
      <c r="L64" s="181">
        <v>0</v>
      </c>
      <c r="M64" s="181">
        <v>0</v>
      </c>
      <c r="N64" s="181">
        <v>0</v>
      </c>
      <c r="O64" s="181">
        <v>0</v>
      </c>
      <c r="P64" s="181">
        <v>0</v>
      </c>
      <c r="Q64" s="181">
        <v>0</v>
      </c>
      <c r="R64" s="181">
        <v>0</v>
      </c>
      <c r="S64" s="181">
        <v>0</v>
      </c>
      <c r="T64" s="181">
        <v>39.090000000000003</v>
      </c>
      <c r="U64" s="181">
        <v>0</v>
      </c>
      <c r="V64" s="181">
        <v>0</v>
      </c>
      <c r="W64" s="181">
        <v>0</v>
      </c>
      <c r="X64" s="181">
        <v>0</v>
      </c>
      <c r="Y64" s="181" t="s">
        <v>274</v>
      </c>
      <c r="Z64" s="181" t="s">
        <v>274</v>
      </c>
      <c r="AA64" s="181" t="s">
        <v>274</v>
      </c>
      <c r="AB64" s="181" t="s">
        <v>273</v>
      </c>
      <c r="AC64" s="181" t="s">
        <v>274</v>
      </c>
      <c r="AD64" s="181" t="s">
        <v>274</v>
      </c>
      <c r="AE64" s="181" t="s">
        <v>274</v>
      </c>
      <c r="AF64" s="181" t="s">
        <v>274</v>
      </c>
      <c r="AG64" s="181" t="s">
        <v>274</v>
      </c>
      <c r="AH64" s="181" t="s">
        <v>274</v>
      </c>
      <c r="AI64" s="181" t="s">
        <v>274</v>
      </c>
      <c r="AJ64" s="181" t="s">
        <v>274</v>
      </c>
      <c r="AK64" s="181" t="s">
        <v>273</v>
      </c>
      <c r="AL64" s="181" t="s">
        <v>274</v>
      </c>
      <c r="AM64" s="181" t="s">
        <v>274</v>
      </c>
      <c r="AN64" s="181">
        <v>0</v>
      </c>
      <c r="AO64" s="181">
        <v>1</v>
      </c>
      <c r="AP64" s="181">
        <v>39.090000000000003</v>
      </c>
      <c r="AQ64" s="169"/>
    </row>
    <row r="65" spans="1:43" x14ac:dyDescent="0.25">
      <c r="A65" s="169"/>
      <c r="B65" s="181" t="s">
        <v>0</v>
      </c>
      <c r="C65" s="181" t="s">
        <v>332</v>
      </c>
      <c r="D65" s="181" t="s">
        <v>338</v>
      </c>
      <c r="E65" s="181" t="s">
        <v>281</v>
      </c>
      <c r="F65" s="182" t="s">
        <v>338</v>
      </c>
      <c r="G65" s="182" t="s">
        <v>339</v>
      </c>
      <c r="H65" s="181" t="s">
        <v>341</v>
      </c>
      <c r="I65" s="181">
        <v>1</v>
      </c>
      <c r="J65" s="181">
        <v>3</v>
      </c>
      <c r="K65" s="181">
        <v>36.89</v>
      </c>
      <c r="L65" s="181">
        <v>0</v>
      </c>
      <c r="M65" s="181">
        <v>0</v>
      </c>
      <c r="N65" s="181">
        <v>0</v>
      </c>
      <c r="O65" s="181">
        <v>0</v>
      </c>
      <c r="P65" s="181">
        <v>0</v>
      </c>
      <c r="Q65" s="181">
        <v>0</v>
      </c>
      <c r="R65" s="181">
        <v>0</v>
      </c>
      <c r="S65" s="181">
        <v>0</v>
      </c>
      <c r="T65" s="181">
        <v>36.89</v>
      </c>
      <c r="U65" s="181">
        <v>0</v>
      </c>
      <c r="V65" s="181">
        <v>0</v>
      </c>
      <c r="W65" s="181">
        <v>0</v>
      </c>
      <c r="X65" s="181">
        <v>0</v>
      </c>
      <c r="Y65" s="181" t="s">
        <v>274</v>
      </c>
      <c r="Z65" s="181" t="s">
        <v>274</v>
      </c>
      <c r="AA65" s="181" t="s">
        <v>274</v>
      </c>
      <c r="AB65" s="181" t="s">
        <v>274</v>
      </c>
      <c r="AC65" s="181" t="s">
        <v>274</v>
      </c>
      <c r="AD65" s="181" t="s">
        <v>274</v>
      </c>
      <c r="AE65" s="181" t="s">
        <v>274</v>
      </c>
      <c r="AF65" s="181" t="s">
        <v>274</v>
      </c>
      <c r="AG65" s="181" t="s">
        <v>274</v>
      </c>
      <c r="AH65" s="181" t="s">
        <v>274</v>
      </c>
      <c r="AI65" s="181" t="s">
        <v>274</v>
      </c>
      <c r="AJ65" s="181" t="s">
        <v>274</v>
      </c>
      <c r="AK65" s="181" t="s">
        <v>273</v>
      </c>
      <c r="AL65" s="181" t="s">
        <v>274</v>
      </c>
      <c r="AM65" s="181" t="s">
        <v>274</v>
      </c>
      <c r="AN65" s="181">
        <v>0</v>
      </c>
      <c r="AO65" s="181">
        <v>1</v>
      </c>
      <c r="AP65" s="181">
        <v>17.440000000000001</v>
      </c>
      <c r="AQ65" s="169"/>
    </row>
    <row r="66" spans="1:43" x14ac:dyDescent="0.25">
      <c r="A66" s="169"/>
      <c r="B66" s="181" t="s">
        <v>0</v>
      </c>
      <c r="C66" s="181" t="s">
        <v>332</v>
      </c>
      <c r="D66" s="181" t="s">
        <v>338</v>
      </c>
      <c r="E66" s="181" t="s">
        <v>280</v>
      </c>
      <c r="F66" s="182" t="s">
        <v>338</v>
      </c>
      <c r="G66" s="182" t="s">
        <v>339</v>
      </c>
      <c r="H66" s="181" t="s">
        <v>341</v>
      </c>
      <c r="I66" s="181">
        <v>1</v>
      </c>
      <c r="J66" s="181">
        <v>6</v>
      </c>
      <c r="K66" s="181">
        <v>196.71</v>
      </c>
      <c r="L66" s="181">
        <v>0</v>
      </c>
      <c r="M66" s="181">
        <v>0</v>
      </c>
      <c r="N66" s="181">
        <v>0</v>
      </c>
      <c r="O66" s="181">
        <v>0</v>
      </c>
      <c r="P66" s="181">
        <v>0</v>
      </c>
      <c r="Q66" s="181">
        <v>0</v>
      </c>
      <c r="R66" s="181">
        <v>0</v>
      </c>
      <c r="S66" s="181">
        <v>0</v>
      </c>
      <c r="T66" s="181">
        <v>81.05</v>
      </c>
      <c r="U66" s="181">
        <v>115.66</v>
      </c>
      <c r="V66" s="181">
        <v>0</v>
      </c>
      <c r="W66" s="181">
        <v>0</v>
      </c>
      <c r="X66" s="181">
        <v>0</v>
      </c>
      <c r="Y66" s="181" t="s">
        <v>274</v>
      </c>
      <c r="Z66" s="181" t="s">
        <v>273</v>
      </c>
      <c r="AA66" s="181" t="s">
        <v>273</v>
      </c>
      <c r="AB66" s="181" t="s">
        <v>273</v>
      </c>
      <c r="AC66" s="181" t="s">
        <v>274</v>
      </c>
      <c r="AD66" s="181" t="s">
        <v>274</v>
      </c>
      <c r="AE66" s="181" t="s">
        <v>274</v>
      </c>
      <c r="AF66" s="181" t="s">
        <v>274</v>
      </c>
      <c r="AG66" s="181" t="s">
        <v>274</v>
      </c>
      <c r="AH66" s="181" t="s">
        <v>274</v>
      </c>
      <c r="AI66" s="181" t="s">
        <v>273</v>
      </c>
      <c r="AJ66" s="181" t="s">
        <v>273</v>
      </c>
      <c r="AK66" s="181" t="s">
        <v>273</v>
      </c>
      <c r="AL66" s="181" t="s">
        <v>274</v>
      </c>
      <c r="AM66" s="181" t="s">
        <v>274</v>
      </c>
      <c r="AN66" s="181">
        <v>0</v>
      </c>
      <c r="AO66" s="181">
        <v>1</v>
      </c>
      <c r="AP66" s="181">
        <v>196.71</v>
      </c>
      <c r="AQ66" s="169"/>
    </row>
    <row r="67" spans="1:43" ht="25.5" x14ac:dyDescent="0.25">
      <c r="A67" s="169"/>
      <c r="B67" s="181" t="s">
        <v>0</v>
      </c>
      <c r="C67" s="181" t="s">
        <v>288</v>
      </c>
      <c r="D67" s="181" t="s">
        <v>338</v>
      </c>
      <c r="E67" s="181" t="s">
        <v>288</v>
      </c>
      <c r="F67" s="182" t="s">
        <v>338</v>
      </c>
      <c r="G67" s="182" t="s">
        <v>339</v>
      </c>
      <c r="H67" s="181" t="s">
        <v>342</v>
      </c>
      <c r="I67" s="181">
        <v>1</v>
      </c>
      <c r="J67" s="181">
        <v>4</v>
      </c>
      <c r="K67" s="181">
        <v>57.2</v>
      </c>
      <c r="L67" s="181">
        <v>0</v>
      </c>
      <c r="M67" s="181">
        <v>0</v>
      </c>
      <c r="N67" s="181">
        <v>0</v>
      </c>
      <c r="O67" s="181">
        <v>0</v>
      </c>
      <c r="P67" s="181">
        <v>1</v>
      </c>
      <c r="Q67" s="181">
        <v>0</v>
      </c>
      <c r="R67" s="181">
        <v>1</v>
      </c>
      <c r="S67" s="181">
        <v>57.2</v>
      </c>
      <c r="T67" s="181">
        <v>0</v>
      </c>
      <c r="U67" s="181">
        <v>0</v>
      </c>
      <c r="V67" s="181">
        <v>0</v>
      </c>
      <c r="W67" s="181">
        <v>0</v>
      </c>
      <c r="X67" s="181">
        <v>0</v>
      </c>
      <c r="Y67" s="181" t="s">
        <v>274</v>
      </c>
      <c r="Z67" s="181" t="s">
        <v>273</v>
      </c>
      <c r="AA67" s="181" t="s">
        <v>273</v>
      </c>
      <c r="AB67" s="181" t="s">
        <v>273</v>
      </c>
      <c r="AC67" s="181" t="s">
        <v>274</v>
      </c>
      <c r="AD67" s="181" t="s">
        <v>274</v>
      </c>
      <c r="AE67" s="181" t="s">
        <v>274</v>
      </c>
      <c r="AF67" s="181" t="s">
        <v>274</v>
      </c>
      <c r="AG67" s="181" t="s">
        <v>274</v>
      </c>
      <c r="AH67" s="181" t="s">
        <v>274</v>
      </c>
      <c r="AI67" s="181" t="s">
        <v>274</v>
      </c>
      <c r="AJ67" s="181" t="s">
        <v>274</v>
      </c>
      <c r="AK67" s="181" t="s">
        <v>274</v>
      </c>
      <c r="AL67" s="181" t="s">
        <v>274</v>
      </c>
      <c r="AM67" s="181" t="s">
        <v>274</v>
      </c>
      <c r="AN67" s="181">
        <v>2</v>
      </c>
      <c r="AO67" s="181">
        <v>1</v>
      </c>
      <c r="AP67" s="181">
        <v>57.2</v>
      </c>
      <c r="AQ67" s="169"/>
    </row>
    <row r="68" spans="1:43" ht="25.5" x14ac:dyDescent="0.25">
      <c r="A68" s="169"/>
      <c r="B68" s="181" t="s">
        <v>0</v>
      </c>
      <c r="C68" s="181" t="s">
        <v>288</v>
      </c>
      <c r="D68" s="181" t="s">
        <v>338</v>
      </c>
      <c r="E68" s="181" t="s">
        <v>288</v>
      </c>
      <c r="F68" s="182" t="s">
        <v>338</v>
      </c>
      <c r="G68" s="182" t="s">
        <v>339</v>
      </c>
      <c r="H68" s="181" t="s">
        <v>343</v>
      </c>
      <c r="I68" s="181">
        <v>1</v>
      </c>
      <c r="J68" s="181">
        <v>4</v>
      </c>
      <c r="K68" s="181">
        <v>57.2</v>
      </c>
      <c r="L68" s="181">
        <v>0</v>
      </c>
      <c r="M68" s="181">
        <v>0</v>
      </c>
      <c r="N68" s="181">
        <v>0</v>
      </c>
      <c r="O68" s="181">
        <v>0</v>
      </c>
      <c r="P68" s="181">
        <v>1</v>
      </c>
      <c r="Q68" s="181">
        <v>0</v>
      </c>
      <c r="R68" s="181">
        <v>1</v>
      </c>
      <c r="S68" s="181">
        <v>57.2</v>
      </c>
      <c r="T68" s="181">
        <v>0</v>
      </c>
      <c r="U68" s="181">
        <v>0</v>
      </c>
      <c r="V68" s="181">
        <v>0</v>
      </c>
      <c r="W68" s="181">
        <v>0</v>
      </c>
      <c r="X68" s="181">
        <v>0</v>
      </c>
      <c r="Y68" s="181" t="s">
        <v>274</v>
      </c>
      <c r="Z68" s="181" t="s">
        <v>273</v>
      </c>
      <c r="AA68" s="181" t="s">
        <v>273</v>
      </c>
      <c r="AB68" s="181" t="s">
        <v>273</v>
      </c>
      <c r="AC68" s="181" t="s">
        <v>274</v>
      </c>
      <c r="AD68" s="181" t="s">
        <v>274</v>
      </c>
      <c r="AE68" s="181" t="s">
        <v>274</v>
      </c>
      <c r="AF68" s="181" t="s">
        <v>274</v>
      </c>
      <c r="AG68" s="181" t="s">
        <v>274</v>
      </c>
      <c r="AH68" s="181" t="s">
        <v>274</v>
      </c>
      <c r="AI68" s="181" t="s">
        <v>274</v>
      </c>
      <c r="AJ68" s="181" t="s">
        <v>274</v>
      </c>
      <c r="AK68" s="181" t="s">
        <v>274</v>
      </c>
      <c r="AL68" s="181" t="s">
        <v>274</v>
      </c>
      <c r="AM68" s="181" t="s">
        <v>274</v>
      </c>
      <c r="AN68" s="181">
        <v>2</v>
      </c>
      <c r="AO68" s="181">
        <v>1</v>
      </c>
      <c r="AP68" s="181">
        <v>57.2</v>
      </c>
      <c r="AQ68" s="169"/>
    </row>
    <row r="69" spans="1:43" ht="38.25" x14ac:dyDescent="0.25">
      <c r="A69" s="169"/>
      <c r="B69" s="181" t="s">
        <v>0</v>
      </c>
      <c r="C69" s="181" t="s">
        <v>344</v>
      </c>
      <c r="D69" s="181" t="s">
        <v>338</v>
      </c>
      <c r="E69" s="181" t="s">
        <v>279</v>
      </c>
      <c r="F69" s="182" t="s">
        <v>345</v>
      </c>
      <c r="G69" s="182" t="s">
        <v>294</v>
      </c>
      <c r="H69" s="181" t="s">
        <v>346</v>
      </c>
      <c r="I69" s="181">
        <v>1</v>
      </c>
      <c r="J69" s="181">
        <v>0</v>
      </c>
      <c r="K69" s="181">
        <v>74</v>
      </c>
      <c r="L69" s="181">
        <v>0</v>
      </c>
      <c r="M69" s="181">
        <v>0</v>
      </c>
      <c r="N69" s="181">
        <v>0</v>
      </c>
      <c r="O69" s="181">
        <v>0</v>
      </c>
      <c r="P69" s="181">
        <v>0</v>
      </c>
      <c r="Q69" s="181">
        <v>0</v>
      </c>
      <c r="R69" s="181">
        <v>0</v>
      </c>
      <c r="S69" s="181">
        <v>0</v>
      </c>
      <c r="T69" s="184">
        <v>74</v>
      </c>
      <c r="U69" s="181">
        <v>0</v>
      </c>
      <c r="V69" s="181">
        <v>0</v>
      </c>
      <c r="W69" s="181">
        <v>0</v>
      </c>
      <c r="X69" s="181">
        <v>0</v>
      </c>
      <c r="Y69" s="181" t="s">
        <v>274</v>
      </c>
      <c r="Z69" s="181" t="s">
        <v>274</v>
      </c>
      <c r="AA69" s="181" t="s">
        <v>274</v>
      </c>
      <c r="AB69" s="181" t="s">
        <v>273</v>
      </c>
      <c r="AC69" s="181" t="s">
        <v>274</v>
      </c>
      <c r="AD69" s="181" t="s">
        <v>274</v>
      </c>
      <c r="AE69" s="181" t="s">
        <v>274</v>
      </c>
      <c r="AF69" s="181" t="s">
        <v>274</v>
      </c>
      <c r="AG69" s="181" t="s">
        <v>274</v>
      </c>
      <c r="AH69" s="181" t="s">
        <v>274</v>
      </c>
      <c r="AI69" s="181" t="s">
        <v>274</v>
      </c>
      <c r="AJ69" s="181" t="s">
        <v>274</v>
      </c>
      <c r="AK69" s="181" t="s">
        <v>274</v>
      </c>
      <c r="AL69" s="181" t="s">
        <v>274</v>
      </c>
      <c r="AM69" s="181" t="s">
        <v>274</v>
      </c>
      <c r="AN69" s="181">
        <v>0</v>
      </c>
      <c r="AO69" s="181">
        <v>1</v>
      </c>
      <c r="AP69" s="181">
        <v>39.6</v>
      </c>
      <c r="AQ69" s="169"/>
    </row>
    <row r="70" spans="1:43" ht="38.25" x14ac:dyDescent="0.25">
      <c r="A70" s="169"/>
      <c r="B70" s="181" t="s">
        <v>0</v>
      </c>
      <c r="C70" s="181" t="s">
        <v>344</v>
      </c>
      <c r="D70" s="181" t="s">
        <v>338</v>
      </c>
      <c r="E70" s="181" t="s">
        <v>279</v>
      </c>
      <c r="F70" s="182" t="s">
        <v>347</v>
      </c>
      <c r="G70" s="182" t="s">
        <v>348</v>
      </c>
      <c r="H70" s="181" t="s">
        <v>347</v>
      </c>
      <c r="I70" s="181">
        <v>1</v>
      </c>
      <c r="J70" s="181">
        <v>0</v>
      </c>
      <c r="K70" s="181">
        <v>26.7</v>
      </c>
      <c r="L70" s="181">
        <v>0</v>
      </c>
      <c r="M70" s="181">
        <v>0</v>
      </c>
      <c r="N70" s="181">
        <v>0</v>
      </c>
      <c r="O70" s="181">
        <v>0</v>
      </c>
      <c r="P70" s="181">
        <v>0</v>
      </c>
      <c r="Q70" s="181">
        <v>0</v>
      </c>
      <c r="R70" s="181">
        <v>0</v>
      </c>
      <c r="S70" s="181">
        <v>0</v>
      </c>
      <c r="T70" s="181">
        <v>26.7</v>
      </c>
      <c r="U70" s="181">
        <v>0</v>
      </c>
      <c r="V70" s="181">
        <v>0</v>
      </c>
      <c r="W70" s="181">
        <v>0</v>
      </c>
      <c r="X70" s="181">
        <v>0</v>
      </c>
      <c r="Y70" s="181" t="s">
        <v>274</v>
      </c>
      <c r="Z70" s="181" t="s">
        <v>274</v>
      </c>
      <c r="AA70" s="181" t="s">
        <v>274</v>
      </c>
      <c r="AB70" s="181" t="s">
        <v>273</v>
      </c>
      <c r="AC70" s="181" t="s">
        <v>274</v>
      </c>
      <c r="AD70" s="181" t="s">
        <v>274</v>
      </c>
      <c r="AE70" s="181" t="s">
        <v>274</v>
      </c>
      <c r="AF70" s="181" t="s">
        <v>274</v>
      </c>
      <c r="AG70" s="181" t="s">
        <v>274</v>
      </c>
      <c r="AH70" s="181" t="s">
        <v>274</v>
      </c>
      <c r="AI70" s="181" t="s">
        <v>274</v>
      </c>
      <c r="AJ70" s="181" t="s">
        <v>274</v>
      </c>
      <c r="AK70" s="181" t="s">
        <v>274</v>
      </c>
      <c r="AL70" s="181" t="s">
        <v>274</v>
      </c>
      <c r="AM70" s="181" t="s">
        <v>274</v>
      </c>
      <c r="AN70" s="181">
        <v>0</v>
      </c>
      <c r="AO70" s="181">
        <v>1</v>
      </c>
      <c r="AP70" s="181">
        <v>26.7</v>
      </c>
      <c r="AQ70" s="169"/>
    </row>
    <row r="71" spans="1:43" ht="38.25" x14ac:dyDescent="0.25">
      <c r="A71" s="169"/>
      <c r="B71" s="181" t="s">
        <v>0</v>
      </c>
      <c r="C71" s="181" t="s">
        <v>332</v>
      </c>
      <c r="D71" s="181" t="s">
        <v>338</v>
      </c>
      <c r="E71" s="181" t="s">
        <v>349</v>
      </c>
      <c r="F71" s="182" t="s">
        <v>338</v>
      </c>
      <c r="G71" s="182" t="s">
        <v>339</v>
      </c>
      <c r="H71" s="181" t="s">
        <v>340</v>
      </c>
      <c r="I71" s="181">
        <v>1</v>
      </c>
      <c r="J71" s="181">
        <v>9</v>
      </c>
      <c r="K71" s="181">
        <v>180.04</v>
      </c>
      <c r="L71" s="181">
        <v>0</v>
      </c>
      <c r="M71" s="181">
        <v>0</v>
      </c>
      <c r="N71" s="181">
        <v>1</v>
      </c>
      <c r="O71" s="181">
        <v>10.31</v>
      </c>
      <c r="P71" s="181">
        <v>0</v>
      </c>
      <c r="Q71" s="181">
        <v>10.84</v>
      </c>
      <c r="R71" s="181">
        <v>1</v>
      </c>
      <c r="S71" s="181">
        <v>5.97</v>
      </c>
      <c r="T71" s="181">
        <v>0</v>
      </c>
      <c r="U71" s="181">
        <v>142.6</v>
      </c>
      <c r="V71" s="181">
        <v>10.32</v>
      </c>
      <c r="W71" s="181">
        <v>69.2</v>
      </c>
      <c r="X71" s="181">
        <v>0</v>
      </c>
      <c r="Y71" s="181" t="s">
        <v>273</v>
      </c>
      <c r="Z71" s="181" t="s">
        <v>273</v>
      </c>
      <c r="AA71" s="181" t="s">
        <v>273</v>
      </c>
      <c r="AB71" s="181" t="s">
        <v>273</v>
      </c>
      <c r="AC71" s="181" t="s">
        <v>274</v>
      </c>
      <c r="AD71" s="181" t="s">
        <v>274</v>
      </c>
      <c r="AE71" s="181" t="s">
        <v>274</v>
      </c>
      <c r="AF71" s="181" t="s">
        <v>274</v>
      </c>
      <c r="AG71" s="181" t="s">
        <v>274</v>
      </c>
      <c r="AH71" s="181" t="s">
        <v>274</v>
      </c>
      <c r="AI71" s="181" t="s">
        <v>273</v>
      </c>
      <c r="AJ71" s="181" t="s">
        <v>273</v>
      </c>
      <c r="AK71" s="181" t="s">
        <v>273</v>
      </c>
      <c r="AL71" s="181" t="s">
        <v>273</v>
      </c>
      <c r="AM71" s="181" t="s">
        <v>274</v>
      </c>
      <c r="AN71" s="181">
        <v>2</v>
      </c>
      <c r="AO71" s="181">
        <v>1</v>
      </c>
      <c r="AP71" s="181">
        <v>180.04</v>
      </c>
      <c r="AQ71" s="169"/>
    </row>
    <row r="72" spans="1:43" ht="38.25" x14ac:dyDescent="0.25">
      <c r="A72" s="169"/>
      <c r="B72" s="181" t="s">
        <v>0</v>
      </c>
      <c r="C72" s="181" t="s">
        <v>344</v>
      </c>
      <c r="D72" s="181" t="s">
        <v>338</v>
      </c>
      <c r="E72" s="181" t="s">
        <v>350</v>
      </c>
      <c r="F72" s="182" t="s">
        <v>345</v>
      </c>
      <c r="G72" s="182" t="s">
        <v>294</v>
      </c>
      <c r="H72" s="181" t="s">
        <v>351</v>
      </c>
      <c r="I72" s="181">
        <v>2</v>
      </c>
      <c r="J72" s="181">
        <v>14</v>
      </c>
      <c r="K72" s="181">
        <v>294.2</v>
      </c>
      <c r="L72" s="181">
        <v>0</v>
      </c>
      <c r="M72" s="181">
        <v>0</v>
      </c>
      <c r="N72" s="181">
        <v>3</v>
      </c>
      <c r="O72" s="181">
        <v>50.5</v>
      </c>
      <c r="P72" s="181">
        <v>4</v>
      </c>
      <c r="Q72" s="181">
        <v>14.4</v>
      </c>
      <c r="R72" s="181">
        <v>1</v>
      </c>
      <c r="S72" s="181">
        <v>19.2</v>
      </c>
      <c r="T72" s="181">
        <v>147.19999999999999</v>
      </c>
      <c r="U72" s="181">
        <v>49.3</v>
      </c>
      <c r="V72" s="181">
        <v>13.6</v>
      </c>
      <c r="W72" s="181">
        <v>20.3</v>
      </c>
      <c r="X72" s="181">
        <v>0</v>
      </c>
      <c r="Y72" s="181" t="s">
        <v>274</v>
      </c>
      <c r="Z72" s="181" t="s">
        <v>273</v>
      </c>
      <c r="AA72" s="181" t="s">
        <v>273</v>
      </c>
      <c r="AB72" s="181" t="s">
        <v>273</v>
      </c>
      <c r="AC72" s="181" t="s">
        <v>274</v>
      </c>
      <c r="AD72" s="181" t="s">
        <v>274</v>
      </c>
      <c r="AE72" s="181" t="s">
        <v>274</v>
      </c>
      <c r="AF72" s="181" t="s">
        <v>274</v>
      </c>
      <c r="AG72" s="181" t="s">
        <v>274</v>
      </c>
      <c r="AH72" s="181" t="s">
        <v>274</v>
      </c>
      <c r="AI72" s="181" t="s">
        <v>273</v>
      </c>
      <c r="AJ72" s="181" t="s">
        <v>274</v>
      </c>
      <c r="AK72" s="181" t="s">
        <v>273</v>
      </c>
      <c r="AL72" s="181" t="s">
        <v>274</v>
      </c>
      <c r="AM72" s="181" t="s">
        <v>274</v>
      </c>
      <c r="AN72" s="181">
        <v>2</v>
      </c>
      <c r="AO72" s="181">
        <v>2</v>
      </c>
      <c r="AP72" s="181">
        <v>48.69</v>
      </c>
      <c r="AQ72" s="169"/>
    </row>
    <row r="73" spans="1:43" ht="38.25" x14ac:dyDescent="0.25">
      <c r="A73" s="169"/>
      <c r="B73" s="181" t="s">
        <v>0</v>
      </c>
      <c r="C73" s="181" t="s">
        <v>332</v>
      </c>
      <c r="D73" s="181" t="s">
        <v>352</v>
      </c>
      <c r="E73" s="181" t="s">
        <v>270</v>
      </c>
      <c r="F73" s="182" t="s">
        <v>353</v>
      </c>
      <c r="G73" s="182" t="s">
        <v>354</v>
      </c>
      <c r="H73" s="181" t="s">
        <v>355</v>
      </c>
      <c r="I73" s="181">
        <v>4</v>
      </c>
      <c r="J73" s="181">
        <v>90</v>
      </c>
      <c r="K73" s="184">
        <v>1279.3399999999999</v>
      </c>
      <c r="L73" s="181">
        <v>10000</v>
      </c>
      <c r="M73" s="181">
        <v>3000</v>
      </c>
      <c r="N73" s="181">
        <v>29</v>
      </c>
      <c r="O73" s="184">
        <v>697.58</v>
      </c>
      <c r="P73" s="181">
        <v>8</v>
      </c>
      <c r="Q73" s="181">
        <v>52.86</v>
      </c>
      <c r="R73" s="181">
        <v>2</v>
      </c>
      <c r="S73" s="181">
        <v>12.63</v>
      </c>
      <c r="T73" s="181">
        <v>67.319999999999993</v>
      </c>
      <c r="U73" s="181">
        <v>122.41</v>
      </c>
      <c r="V73" s="181">
        <v>326.54000000000002</v>
      </c>
      <c r="W73" s="181">
        <v>228</v>
      </c>
      <c r="X73" s="181">
        <v>9</v>
      </c>
      <c r="Y73" s="181" t="s">
        <v>273</v>
      </c>
      <c r="Z73" s="181" t="s">
        <v>273</v>
      </c>
      <c r="AA73" s="181" t="s">
        <v>273</v>
      </c>
      <c r="AB73" s="181" t="s">
        <v>273</v>
      </c>
      <c r="AC73" s="181" t="s">
        <v>273</v>
      </c>
      <c r="AD73" s="181" t="s">
        <v>274</v>
      </c>
      <c r="AE73" s="181" t="s">
        <v>274</v>
      </c>
      <c r="AF73" s="181" t="s">
        <v>274</v>
      </c>
      <c r="AG73" s="181" t="s">
        <v>274</v>
      </c>
      <c r="AH73" s="181" t="s">
        <v>274</v>
      </c>
      <c r="AI73" s="181" t="s">
        <v>273</v>
      </c>
      <c r="AJ73" s="181" t="s">
        <v>274</v>
      </c>
      <c r="AK73" s="181" t="s">
        <v>274</v>
      </c>
      <c r="AL73" s="181" t="s">
        <v>273</v>
      </c>
      <c r="AM73" s="181" t="s">
        <v>274</v>
      </c>
      <c r="AN73" s="181">
        <v>2</v>
      </c>
      <c r="AO73" s="181">
        <v>4</v>
      </c>
      <c r="AP73" s="181">
        <v>484.92</v>
      </c>
      <c r="AQ73" s="169"/>
    </row>
    <row r="74" spans="1:43" ht="51" x14ac:dyDescent="0.25">
      <c r="A74" s="169"/>
      <c r="B74" s="181" t="s">
        <v>0</v>
      </c>
      <c r="C74" s="181" t="s">
        <v>332</v>
      </c>
      <c r="D74" s="181" t="s">
        <v>352</v>
      </c>
      <c r="E74" s="181" t="s">
        <v>275</v>
      </c>
      <c r="F74" s="182" t="s">
        <v>353</v>
      </c>
      <c r="G74" s="182" t="s">
        <v>354</v>
      </c>
      <c r="H74" s="181" t="s">
        <v>355</v>
      </c>
      <c r="I74" s="181">
        <v>1</v>
      </c>
      <c r="J74" s="181">
        <v>27</v>
      </c>
      <c r="K74" s="181">
        <v>1028.95</v>
      </c>
      <c r="L74" s="181">
        <v>0</v>
      </c>
      <c r="M74" s="181">
        <v>0</v>
      </c>
      <c r="N74" s="181">
        <v>3</v>
      </c>
      <c r="O74" s="184">
        <v>57.56</v>
      </c>
      <c r="P74" s="181">
        <v>3</v>
      </c>
      <c r="Q74" s="181">
        <v>30.64</v>
      </c>
      <c r="R74" s="181">
        <v>5</v>
      </c>
      <c r="S74" s="181">
        <v>73.400000000000006</v>
      </c>
      <c r="T74" s="181">
        <v>780.79</v>
      </c>
      <c r="U74" s="181">
        <v>0</v>
      </c>
      <c r="V74" s="181">
        <v>86.56</v>
      </c>
      <c r="W74" s="181">
        <v>30</v>
      </c>
      <c r="X74" s="181">
        <v>20</v>
      </c>
      <c r="Y74" s="181" t="s">
        <v>274</v>
      </c>
      <c r="Z74" s="181" t="s">
        <v>273</v>
      </c>
      <c r="AA74" s="181" t="s">
        <v>273</v>
      </c>
      <c r="AB74" s="181" t="s">
        <v>273</v>
      </c>
      <c r="AC74" s="181" t="s">
        <v>273</v>
      </c>
      <c r="AD74" s="181" t="s">
        <v>274</v>
      </c>
      <c r="AE74" s="181" t="s">
        <v>274</v>
      </c>
      <c r="AF74" s="181" t="s">
        <v>274</v>
      </c>
      <c r="AG74" s="181" t="s">
        <v>274</v>
      </c>
      <c r="AH74" s="181" t="s">
        <v>273</v>
      </c>
      <c r="AI74" s="181" t="s">
        <v>273</v>
      </c>
      <c r="AJ74" s="181" t="s">
        <v>274</v>
      </c>
      <c r="AK74" s="181" t="s">
        <v>274</v>
      </c>
      <c r="AL74" s="181" t="s">
        <v>273</v>
      </c>
      <c r="AM74" s="181" t="s">
        <v>274</v>
      </c>
      <c r="AN74" s="181">
        <v>3</v>
      </c>
      <c r="AO74" s="181">
        <v>3</v>
      </c>
      <c r="AP74" s="181">
        <v>924.24</v>
      </c>
      <c r="AQ74" s="169"/>
    </row>
    <row r="75" spans="1:43" ht="38.25" x14ac:dyDescent="0.25">
      <c r="A75" s="169"/>
      <c r="B75" s="181" t="s">
        <v>0</v>
      </c>
      <c r="C75" s="181" t="s">
        <v>332</v>
      </c>
      <c r="D75" s="181" t="s">
        <v>352</v>
      </c>
      <c r="E75" s="181" t="s">
        <v>356</v>
      </c>
      <c r="F75" s="182" t="s">
        <v>353</v>
      </c>
      <c r="G75" s="182" t="s">
        <v>354</v>
      </c>
      <c r="H75" s="181" t="s">
        <v>355</v>
      </c>
      <c r="I75" s="181">
        <v>1</v>
      </c>
      <c r="J75" s="181">
        <v>15</v>
      </c>
      <c r="K75" s="181">
        <v>431.95</v>
      </c>
      <c r="L75" s="184">
        <v>0</v>
      </c>
      <c r="M75" s="181">
        <v>0</v>
      </c>
      <c r="N75" s="181">
        <v>1</v>
      </c>
      <c r="O75" s="184">
        <v>9.56</v>
      </c>
      <c r="P75" s="181">
        <v>3</v>
      </c>
      <c r="Q75" s="184">
        <v>17.940000000000001</v>
      </c>
      <c r="R75" s="181">
        <v>1</v>
      </c>
      <c r="S75" s="181">
        <v>5.56</v>
      </c>
      <c r="T75" s="184">
        <v>386.31</v>
      </c>
      <c r="U75" s="184">
        <v>0</v>
      </c>
      <c r="V75" s="184">
        <v>12.58</v>
      </c>
      <c r="W75" s="181">
        <v>13</v>
      </c>
      <c r="X75" s="181">
        <v>0</v>
      </c>
      <c r="Y75" s="181" t="s">
        <v>274</v>
      </c>
      <c r="Z75" s="181" t="s">
        <v>273</v>
      </c>
      <c r="AA75" s="181" t="s">
        <v>273</v>
      </c>
      <c r="AB75" s="181" t="s">
        <v>273</v>
      </c>
      <c r="AC75" s="181" t="s">
        <v>274</v>
      </c>
      <c r="AD75" s="181" t="s">
        <v>274</v>
      </c>
      <c r="AE75" s="181" t="s">
        <v>274</v>
      </c>
      <c r="AF75" s="181" t="s">
        <v>274</v>
      </c>
      <c r="AG75" s="181" t="s">
        <v>274</v>
      </c>
      <c r="AH75" s="181" t="s">
        <v>274</v>
      </c>
      <c r="AI75" s="181" t="s">
        <v>273</v>
      </c>
      <c r="AJ75" s="181" t="s">
        <v>274</v>
      </c>
      <c r="AK75" s="181" t="s">
        <v>274</v>
      </c>
      <c r="AL75" s="181" t="s">
        <v>273</v>
      </c>
      <c r="AM75" s="181" t="s">
        <v>274</v>
      </c>
      <c r="AN75" s="181">
        <v>1</v>
      </c>
      <c r="AO75" s="181">
        <v>3</v>
      </c>
      <c r="AP75" s="181">
        <v>365.67</v>
      </c>
      <c r="AQ75" s="169"/>
    </row>
    <row r="76" spans="1:43" ht="51" x14ac:dyDescent="0.25">
      <c r="A76" s="169"/>
      <c r="B76" s="181" t="s">
        <v>0</v>
      </c>
      <c r="C76" s="181" t="s">
        <v>357</v>
      </c>
      <c r="D76" s="181" t="s">
        <v>352</v>
      </c>
      <c r="E76" s="181" t="s">
        <v>275</v>
      </c>
      <c r="F76" s="182" t="s">
        <v>358</v>
      </c>
      <c r="G76" s="182" t="s">
        <v>359</v>
      </c>
      <c r="H76" s="181" t="s">
        <v>360</v>
      </c>
      <c r="I76" s="181">
        <v>1</v>
      </c>
      <c r="J76" s="181">
        <v>4</v>
      </c>
      <c r="K76" s="181">
        <v>46</v>
      </c>
      <c r="L76" s="184">
        <v>18</v>
      </c>
      <c r="M76" s="181">
        <v>170</v>
      </c>
      <c r="N76" s="181">
        <v>1</v>
      </c>
      <c r="O76" s="184">
        <v>27</v>
      </c>
      <c r="P76" s="181">
        <v>1</v>
      </c>
      <c r="Q76" s="181">
        <v>0</v>
      </c>
      <c r="R76" s="181">
        <v>1</v>
      </c>
      <c r="S76" s="181">
        <v>0</v>
      </c>
      <c r="T76" s="184">
        <v>19</v>
      </c>
      <c r="U76" s="184">
        <v>0</v>
      </c>
      <c r="V76" s="181">
        <v>2</v>
      </c>
      <c r="W76" s="181">
        <v>4</v>
      </c>
      <c r="X76" s="181">
        <v>0</v>
      </c>
      <c r="Y76" s="181" t="s">
        <v>273</v>
      </c>
      <c r="Z76" s="181" t="s">
        <v>273</v>
      </c>
      <c r="AA76" s="181" t="s">
        <v>273</v>
      </c>
      <c r="AB76" s="181" t="s">
        <v>273</v>
      </c>
      <c r="AC76" s="181" t="s">
        <v>274</v>
      </c>
      <c r="AD76" s="181" t="s">
        <v>274</v>
      </c>
      <c r="AE76" s="181" t="s">
        <v>274</v>
      </c>
      <c r="AF76" s="181" t="s">
        <v>274</v>
      </c>
      <c r="AG76" s="181" t="s">
        <v>274</v>
      </c>
      <c r="AH76" s="181" t="s">
        <v>274</v>
      </c>
      <c r="AI76" s="181" t="s">
        <v>273</v>
      </c>
      <c r="AJ76" s="181" t="s">
        <v>274</v>
      </c>
      <c r="AK76" s="181" t="s">
        <v>274</v>
      </c>
      <c r="AL76" s="181" t="s">
        <v>274</v>
      </c>
      <c r="AM76" s="181" t="s">
        <v>274</v>
      </c>
      <c r="AN76" s="181">
        <v>1</v>
      </c>
      <c r="AO76" s="181">
        <v>1</v>
      </c>
      <c r="AP76" s="181">
        <v>46</v>
      </c>
      <c r="AQ76" s="169"/>
    </row>
    <row r="77" spans="1:43" ht="51" x14ac:dyDescent="0.25">
      <c r="A77" s="169"/>
      <c r="B77" s="181" t="s">
        <v>0</v>
      </c>
      <c r="C77" s="181" t="s">
        <v>357</v>
      </c>
      <c r="D77" s="181" t="s">
        <v>352</v>
      </c>
      <c r="E77" s="181" t="s">
        <v>275</v>
      </c>
      <c r="F77" s="182" t="s">
        <v>361</v>
      </c>
      <c r="G77" s="182" t="s">
        <v>362</v>
      </c>
      <c r="H77" s="181" t="s">
        <v>363</v>
      </c>
      <c r="I77" s="181">
        <v>2</v>
      </c>
      <c r="J77" s="181">
        <v>14</v>
      </c>
      <c r="K77" s="181">
        <v>110.02</v>
      </c>
      <c r="L77" s="184">
        <v>236</v>
      </c>
      <c r="M77" s="184">
        <v>1500</v>
      </c>
      <c r="N77" s="181">
        <v>1</v>
      </c>
      <c r="O77" s="184">
        <v>27</v>
      </c>
      <c r="P77" s="181">
        <v>1</v>
      </c>
      <c r="Q77" s="181">
        <v>0</v>
      </c>
      <c r="R77" s="181">
        <v>2</v>
      </c>
      <c r="S77" s="181">
        <v>83.02</v>
      </c>
      <c r="T77" s="184">
        <v>0</v>
      </c>
      <c r="U77" s="184">
        <v>0</v>
      </c>
      <c r="V77" s="181">
        <v>0</v>
      </c>
      <c r="W77" s="181">
        <v>2</v>
      </c>
      <c r="X77" s="181">
        <v>0</v>
      </c>
      <c r="Y77" s="181" t="s">
        <v>274</v>
      </c>
      <c r="Z77" s="181" t="s">
        <v>273</v>
      </c>
      <c r="AA77" s="181" t="s">
        <v>273</v>
      </c>
      <c r="AB77" s="181" t="s">
        <v>273</v>
      </c>
      <c r="AC77" s="181" t="s">
        <v>274</v>
      </c>
      <c r="AD77" s="181" t="s">
        <v>274</v>
      </c>
      <c r="AE77" s="181" t="s">
        <v>274</v>
      </c>
      <c r="AF77" s="181" t="s">
        <v>274</v>
      </c>
      <c r="AG77" s="181" t="s">
        <v>274</v>
      </c>
      <c r="AH77" s="181" t="s">
        <v>274</v>
      </c>
      <c r="AI77" s="181" t="s">
        <v>273</v>
      </c>
      <c r="AJ77" s="181" t="s">
        <v>274</v>
      </c>
      <c r="AK77" s="181" t="s">
        <v>274</v>
      </c>
      <c r="AL77" s="181" t="s">
        <v>274</v>
      </c>
      <c r="AM77" s="181" t="s">
        <v>274</v>
      </c>
      <c r="AN77" s="181">
        <v>1</v>
      </c>
      <c r="AO77" s="181">
        <v>1</v>
      </c>
      <c r="AP77" s="181">
        <v>110.02</v>
      </c>
      <c r="AQ77" s="169"/>
    </row>
    <row r="78" spans="1:43" ht="51" x14ac:dyDescent="0.25">
      <c r="A78" s="169"/>
      <c r="B78" s="181" t="s">
        <v>0</v>
      </c>
      <c r="C78" s="181" t="s">
        <v>357</v>
      </c>
      <c r="D78" s="181" t="s">
        <v>352</v>
      </c>
      <c r="E78" s="181" t="s">
        <v>275</v>
      </c>
      <c r="F78" s="182" t="s">
        <v>364</v>
      </c>
      <c r="G78" s="182" t="s">
        <v>365</v>
      </c>
      <c r="H78" s="181" t="s">
        <v>366</v>
      </c>
      <c r="I78" s="181">
        <v>2</v>
      </c>
      <c r="J78" s="181">
        <v>10</v>
      </c>
      <c r="K78" s="181">
        <v>103.26</v>
      </c>
      <c r="L78" s="184">
        <v>100</v>
      </c>
      <c r="M78" s="184">
        <v>1700</v>
      </c>
      <c r="N78" s="181">
        <v>1</v>
      </c>
      <c r="O78" s="184">
        <v>19.489999999999998</v>
      </c>
      <c r="P78" s="181">
        <v>0</v>
      </c>
      <c r="Q78" s="181">
        <v>0</v>
      </c>
      <c r="R78" s="181">
        <v>0</v>
      </c>
      <c r="S78" s="181">
        <v>1</v>
      </c>
      <c r="T78" s="184">
        <v>6</v>
      </c>
      <c r="U78" s="184">
        <v>0</v>
      </c>
      <c r="V78" s="181">
        <v>4</v>
      </c>
      <c r="W78" s="184">
        <v>2</v>
      </c>
      <c r="X78" s="181">
        <v>0</v>
      </c>
      <c r="Y78" s="181" t="s">
        <v>274</v>
      </c>
      <c r="Z78" s="181" t="s">
        <v>273</v>
      </c>
      <c r="AA78" s="181" t="s">
        <v>273</v>
      </c>
      <c r="AB78" s="181" t="s">
        <v>273</v>
      </c>
      <c r="AC78" s="181" t="s">
        <v>274</v>
      </c>
      <c r="AD78" s="181" t="s">
        <v>274</v>
      </c>
      <c r="AE78" s="181" t="s">
        <v>274</v>
      </c>
      <c r="AF78" s="181" t="s">
        <v>274</v>
      </c>
      <c r="AG78" s="181" t="s">
        <v>274</v>
      </c>
      <c r="AH78" s="181" t="s">
        <v>274</v>
      </c>
      <c r="AI78" s="181" t="s">
        <v>273</v>
      </c>
      <c r="AJ78" s="181" t="s">
        <v>274</v>
      </c>
      <c r="AK78" s="181" t="s">
        <v>274</v>
      </c>
      <c r="AL78" s="181" t="s">
        <v>274</v>
      </c>
      <c r="AM78" s="181" t="s">
        <v>274</v>
      </c>
      <c r="AN78" s="181">
        <v>2</v>
      </c>
      <c r="AO78" s="181">
        <v>1</v>
      </c>
      <c r="AP78" s="181">
        <v>103.26</v>
      </c>
      <c r="AQ78" s="169"/>
    </row>
    <row r="79" spans="1:43" ht="51" x14ac:dyDescent="0.25">
      <c r="A79" s="169"/>
      <c r="B79" s="181" t="s">
        <v>0</v>
      </c>
      <c r="C79" s="181" t="s">
        <v>357</v>
      </c>
      <c r="D79" s="181" t="s">
        <v>352</v>
      </c>
      <c r="E79" s="181" t="s">
        <v>275</v>
      </c>
      <c r="F79" s="182" t="s">
        <v>367</v>
      </c>
      <c r="G79" s="182" t="s">
        <v>368</v>
      </c>
      <c r="H79" s="181" t="s">
        <v>369</v>
      </c>
      <c r="I79" s="181">
        <v>3</v>
      </c>
      <c r="J79" s="181">
        <v>15</v>
      </c>
      <c r="K79" s="184">
        <v>128.11000000000001</v>
      </c>
      <c r="L79" s="181">
        <v>70</v>
      </c>
      <c r="M79" s="181">
        <v>700</v>
      </c>
      <c r="N79" s="181">
        <v>1</v>
      </c>
      <c r="O79" s="184">
        <v>22.5</v>
      </c>
      <c r="P79" s="181">
        <v>1</v>
      </c>
      <c r="Q79" s="181">
        <v>35.31</v>
      </c>
      <c r="R79" s="181">
        <v>2</v>
      </c>
      <c r="S79" s="181">
        <v>105.61</v>
      </c>
      <c r="T79" s="184">
        <v>0</v>
      </c>
      <c r="U79" s="184">
        <v>0</v>
      </c>
      <c r="V79" s="181" t="s">
        <v>370</v>
      </c>
      <c r="W79" s="181">
        <v>5</v>
      </c>
      <c r="X79" s="181">
        <v>0</v>
      </c>
      <c r="Y79" s="181" t="s">
        <v>274</v>
      </c>
      <c r="Z79" s="181" t="s">
        <v>273</v>
      </c>
      <c r="AA79" s="181" t="s">
        <v>273</v>
      </c>
      <c r="AB79" s="181" t="s">
        <v>273</v>
      </c>
      <c r="AC79" s="181" t="s">
        <v>274</v>
      </c>
      <c r="AD79" s="181" t="s">
        <v>274</v>
      </c>
      <c r="AE79" s="181" t="s">
        <v>274</v>
      </c>
      <c r="AF79" s="181" t="s">
        <v>274</v>
      </c>
      <c r="AG79" s="181" t="s">
        <v>274</v>
      </c>
      <c r="AH79" s="181" t="s">
        <v>274</v>
      </c>
      <c r="AI79" s="181" t="s">
        <v>273</v>
      </c>
      <c r="AJ79" s="181" t="s">
        <v>274</v>
      </c>
      <c r="AK79" s="181" t="s">
        <v>274</v>
      </c>
      <c r="AL79" s="181" t="s">
        <v>274</v>
      </c>
      <c r="AM79" s="181" t="s">
        <v>274</v>
      </c>
      <c r="AN79" s="181">
        <v>1</v>
      </c>
      <c r="AO79" s="181">
        <v>2</v>
      </c>
      <c r="AP79" s="181">
        <v>128.11000000000001</v>
      </c>
      <c r="AQ79" s="169"/>
    </row>
    <row r="80" spans="1:43" ht="51" x14ac:dyDescent="0.25">
      <c r="A80" s="169"/>
      <c r="B80" s="181" t="s">
        <v>0</v>
      </c>
      <c r="C80" s="181" t="s">
        <v>357</v>
      </c>
      <c r="D80" s="181" t="s">
        <v>352</v>
      </c>
      <c r="E80" s="181" t="s">
        <v>275</v>
      </c>
      <c r="F80" s="182" t="s">
        <v>371</v>
      </c>
      <c r="G80" s="182" t="s">
        <v>372</v>
      </c>
      <c r="H80" s="181" t="s">
        <v>373</v>
      </c>
      <c r="I80" s="181">
        <v>2</v>
      </c>
      <c r="J80" s="181">
        <v>15</v>
      </c>
      <c r="K80" s="181">
        <v>109.43</v>
      </c>
      <c r="L80" s="181">
        <v>236</v>
      </c>
      <c r="M80" s="181">
        <v>1500</v>
      </c>
      <c r="N80" s="181">
        <v>1</v>
      </c>
      <c r="O80" s="184">
        <v>27</v>
      </c>
      <c r="P80" s="181">
        <v>1</v>
      </c>
      <c r="Q80" s="181">
        <v>4</v>
      </c>
      <c r="R80" s="181">
        <v>2</v>
      </c>
      <c r="S80" s="181">
        <v>78.430000000000007</v>
      </c>
      <c r="T80" s="181">
        <v>0</v>
      </c>
      <c r="U80" s="184">
        <v>0</v>
      </c>
      <c r="V80" s="181">
        <v>2</v>
      </c>
      <c r="W80" s="181">
        <v>3</v>
      </c>
      <c r="X80" s="181">
        <v>0</v>
      </c>
      <c r="Y80" s="181" t="s">
        <v>274</v>
      </c>
      <c r="Z80" s="181" t="s">
        <v>273</v>
      </c>
      <c r="AA80" s="181" t="s">
        <v>273</v>
      </c>
      <c r="AB80" s="181" t="s">
        <v>273</v>
      </c>
      <c r="AC80" s="181" t="s">
        <v>274</v>
      </c>
      <c r="AD80" s="181" t="s">
        <v>274</v>
      </c>
      <c r="AE80" s="181" t="s">
        <v>274</v>
      </c>
      <c r="AF80" s="181" t="s">
        <v>274</v>
      </c>
      <c r="AG80" s="181" t="s">
        <v>274</v>
      </c>
      <c r="AH80" s="181" t="s">
        <v>274</v>
      </c>
      <c r="AI80" s="181" t="s">
        <v>273</v>
      </c>
      <c r="AJ80" s="181" t="s">
        <v>274</v>
      </c>
      <c r="AK80" s="181" t="s">
        <v>274</v>
      </c>
      <c r="AL80" s="181" t="s">
        <v>274</v>
      </c>
      <c r="AM80" s="181" t="s">
        <v>274</v>
      </c>
      <c r="AN80" s="181">
        <v>1</v>
      </c>
      <c r="AO80" s="181">
        <v>1</v>
      </c>
      <c r="AP80" s="181">
        <v>109.43</v>
      </c>
      <c r="AQ80" s="169"/>
    </row>
    <row r="81" spans="1:43" ht="38.25" x14ac:dyDescent="0.25">
      <c r="A81" s="169"/>
      <c r="B81" s="181" t="s">
        <v>0</v>
      </c>
      <c r="C81" s="181" t="s">
        <v>357</v>
      </c>
      <c r="D81" s="181" t="s">
        <v>352</v>
      </c>
      <c r="E81" s="181" t="s">
        <v>279</v>
      </c>
      <c r="F81" s="182" t="s">
        <v>371</v>
      </c>
      <c r="G81" s="182" t="s">
        <v>372</v>
      </c>
      <c r="H81" s="181" t="s">
        <v>374</v>
      </c>
      <c r="I81" s="181">
        <v>1</v>
      </c>
      <c r="J81" s="181">
        <v>3</v>
      </c>
      <c r="K81" s="181">
        <v>64.2</v>
      </c>
      <c r="L81" s="181">
        <v>0</v>
      </c>
      <c r="M81" s="181">
        <v>0</v>
      </c>
      <c r="N81" s="181">
        <v>0</v>
      </c>
      <c r="O81" s="181">
        <v>0</v>
      </c>
      <c r="P81" s="181">
        <v>0</v>
      </c>
      <c r="Q81" s="181">
        <v>0</v>
      </c>
      <c r="R81" s="181">
        <v>0</v>
      </c>
      <c r="S81" s="181">
        <v>1</v>
      </c>
      <c r="T81" s="181">
        <v>64.2</v>
      </c>
      <c r="U81" s="181">
        <v>0</v>
      </c>
      <c r="V81" s="181">
        <v>0</v>
      </c>
      <c r="W81" s="181">
        <v>0</v>
      </c>
      <c r="X81" s="181">
        <v>0</v>
      </c>
      <c r="Y81" s="181" t="s">
        <v>274</v>
      </c>
      <c r="Z81" s="181" t="s">
        <v>273</v>
      </c>
      <c r="AA81" s="181" t="s">
        <v>274</v>
      </c>
      <c r="AB81" s="181" t="s">
        <v>273</v>
      </c>
      <c r="AC81" s="181" t="s">
        <v>274</v>
      </c>
      <c r="AD81" s="181" t="s">
        <v>274</v>
      </c>
      <c r="AE81" s="181" t="s">
        <v>274</v>
      </c>
      <c r="AF81" s="181" t="s">
        <v>274</v>
      </c>
      <c r="AG81" s="181" t="s">
        <v>274</v>
      </c>
      <c r="AH81" s="181" t="s">
        <v>274</v>
      </c>
      <c r="AI81" s="181" t="s">
        <v>273</v>
      </c>
      <c r="AJ81" s="181" t="s">
        <v>274</v>
      </c>
      <c r="AK81" s="181" t="s">
        <v>274</v>
      </c>
      <c r="AL81" s="181" t="s">
        <v>274</v>
      </c>
      <c r="AM81" s="181" t="s">
        <v>274</v>
      </c>
      <c r="AN81" s="181">
        <v>1</v>
      </c>
      <c r="AO81" s="181">
        <v>1</v>
      </c>
      <c r="AP81" s="181">
        <v>64.2</v>
      </c>
      <c r="AQ81" s="169"/>
    </row>
    <row r="82" spans="1:43" ht="38.25" x14ac:dyDescent="0.25">
      <c r="A82" s="169"/>
      <c r="B82" s="181" t="s">
        <v>0</v>
      </c>
      <c r="C82" s="181" t="s">
        <v>357</v>
      </c>
      <c r="D82" s="181" t="s">
        <v>352</v>
      </c>
      <c r="E82" s="181" t="s">
        <v>279</v>
      </c>
      <c r="F82" s="182" t="s">
        <v>364</v>
      </c>
      <c r="G82" s="182" t="s">
        <v>365</v>
      </c>
      <c r="H82" s="181" t="s">
        <v>375</v>
      </c>
      <c r="I82" s="181">
        <v>1</v>
      </c>
      <c r="J82" s="181">
        <v>2</v>
      </c>
      <c r="K82" s="181">
        <v>28</v>
      </c>
      <c r="L82" s="181">
        <v>0</v>
      </c>
      <c r="M82" s="181">
        <v>0</v>
      </c>
      <c r="N82" s="181">
        <v>0</v>
      </c>
      <c r="O82" s="181">
        <v>0</v>
      </c>
      <c r="P82" s="181">
        <v>0</v>
      </c>
      <c r="Q82" s="181">
        <v>0</v>
      </c>
      <c r="R82" s="181">
        <v>0</v>
      </c>
      <c r="S82" s="181">
        <v>1</v>
      </c>
      <c r="T82" s="181">
        <v>28</v>
      </c>
      <c r="U82" s="181">
        <v>0</v>
      </c>
      <c r="V82" s="181">
        <v>0</v>
      </c>
      <c r="W82" s="181">
        <v>0</v>
      </c>
      <c r="X82" s="181">
        <v>0</v>
      </c>
      <c r="Y82" s="181" t="s">
        <v>274</v>
      </c>
      <c r="Z82" s="181" t="s">
        <v>274</v>
      </c>
      <c r="AA82" s="181" t="s">
        <v>274</v>
      </c>
      <c r="AB82" s="181" t="s">
        <v>273</v>
      </c>
      <c r="AC82" s="181" t="s">
        <v>274</v>
      </c>
      <c r="AD82" s="181" t="s">
        <v>274</v>
      </c>
      <c r="AE82" s="181" t="s">
        <v>274</v>
      </c>
      <c r="AF82" s="181" t="s">
        <v>274</v>
      </c>
      <c r="AG82" s="181" t="s">
        <v>274</v>
      </c>
      <c r="AH82" s="181" t="s">
        <v>274</v>
      </c>
      <c r="AI82" s="181" t="s">
        <v>273</v>
      </c>
      <c r="AJ82" s="181" t="s">
        <v>274</v>
      </c>
      <c r="AK82" s="181" t="s">
        <v>274</v>
      </c>
      <c r="AL82" s="181" t="s">
        <v>274</v>
      </c>
      <c r="AM82" s="181" t="s">
        <v>274</v>
      </c>
      <c r="AN82" s="181">
        <v>1</v>
      </c>
      <c r="AO82" s="181">
        <v>1</v>
      </c>
      <c r="AP82" s="181">
        <v>28</v>
      </c>
      <c r="AQ82" s="169"/>
    </row>
    <row r="83" spans="1:43" ht="38.25" x14ac:dyDescent="0.25">
      <c r="A83" s="169"/>
      <c r="B83" s="181" t="s">
        <v>0</v>
      </c>
      <c r="C83" s="181" t="s">
        <v>357</v>
      </c>
      <c r="D83" s="181" t="s">
        <v>352</v>
      </c>
      <c r="E83" s="181" t="s">
        <v>279</v>
      </c>
      <c r="F83" s="182" t="s">
        <v>367</v>
      </c>
      <c r="G83" s="182" t="s">
        <v>368</v>
      </c>
      <c r="H83" s="181" t="s">
        <v>376</v>
      </c>
      <c r="I83" s="181">
        <v>1</v>
      </c>
      <c r="J83" s="181">
        <v>3</v>
      </c>
      <c r="K83" s="181">
        <v>56</v>
      </c>
      <c r="L83" s="181">
        <v>0</v>
      </c>
      <c r="M83" s="181">
        <v>0</v>
      </c>
      <c r="N83" s="181">
        <v>0</v>
      </c>
      <c r="O83" s="181">
        <v>0</v>
      </c>
      <c r="P83" s="181">
        <v>0</v>
      </c>
      <c r="Q83" s="181">
        <v>0</v>
      </c>
      <c r="R83" s="181">
        <v>0</v>
      </c>
      <c r="S83" s="181">
        <v>1</v>
      </c>
      <c r="T83" s="181">
        <v>56</v>
      </c>
      <c r="U83" s="181">
        <v>0</v>
      </c>
      <c r="V83" s="181">
        <v>0</v>
      </c>
      <c r="W83" s="181">
        <v>0</v>
      </c>
      <c r="X83" s="181">
        <v>0</v>
      </c>
      <c r="Y83" s="181" t="s">
        <v>274</v>
      </c>
      <c r="Z83" s="181" t="s">
        <v>274</v>
      </c>
      <c r="AA83" s="181" t="s">
        <v>274</v>
      </c>
      <c r="AB83" s="181" t="s">
        <v>273</v>
      </c>
      <c r="AC83" s="181" t="s">
        <v>274</v>
      </c>
      <c r="AD83" s="181" t="s">
        <v>274</v>
      </c>
      <c r="AE83" s="181" t="s">
        <v>274</v>
      </c>
      <c r="AF83" s="181" t="s">
        <v>274</v>
      </c>
      <c r="AG83" s="181" t="s">
        <v>273</v>
      </c>
      <c r="AH83" s="181" t="s">
        <v>274</v>
      </c>
      <c r="AI83" s="181" t="s">
        <v>273</v>
      </c>
      <c r="AJ83" s="181" t="s">
        <v>274</v>
      </c>
      <c r="AK83" s="181" t="s">
        <v>274</v>
      </c>
      <c r="AL83" s="181" t="s">
        <v>274</v>
      </c>
      <c r="AM83" s="181" t="s">
        <v>274</v>
      </c>
      <c r="AN83" s="181">
        <v>1</v>
      </c>
      <c r="AO83" s="181">
        <v>1</v>
      </c>
      <c r="AP83" s="181">
        <v>56</v>
      </c>
      <c r="AQ83" s="169"/>
    </row>
    <row r="84" spans="1:43" ht="38.25" x14ac:dyDescent="0.25">
      <c r="A84" s="169"/>
      <c r="B84" s="181" t="s">
        <v>0</v>
      </c>
      <c r="C84" s="181" t="s">
        <v>357</v>
      </c>
      <c r="D84" s="181" t="s">
        <v>352</v>
      </c>
      <c r="E84" s="181" t="s">
        <v>279</v>
      </c>
      <c r="F84" s="182" t="s">
        <v>361</v>
      </c>
      <c r="G84" s="182" t="s">
        <v>362</v>
      </c>
      <c r="H84" s="181" t="s">
        <v>377</v>
      </c>
      <c r="I84" s="181">
        <v>1</v>
      </c>
      <c r="J84" s="181">
        <v>3</v>
      </c>
      <c r="K84" s="181">
        <v>64.2</v>
      </c>
      <c r="L84" s="181">
        <v>0</v>
      </c>
      <c r="M84" s="181">
        <v>0</v>
      </c>
      <c r="N84" s="181">
        <v>0</v>
      </c>
      <c r="O84" s="181">
        <v>0</v>
      </c>
      <c r="P84" s="181">
        <v>0</v>
      </c>
      <c r="Q84" s="181">
        <v>0</v>
      </c>
      <c r="R84" s="181">
        <v>0</v>
      </c>
      <c r="S84" s="181">
        <v>1</v>
      </c>
      <c r="T84" s="181">
        <v>64.2</v>
      </c>
      <c r="U84" s="181">
        <v>0</v>
      </c>
      <c r="V84" s="181">
        <v>0</v>
      </c>
      <c r="W84" s="181">
        <v>0</v>
      </c>
      <c r="X84" s="181">
        <v>0</v>
      </c>
      <c r="Y84" s="181" t="s">
        <v>274</v>
      </c>
      <c r="Z84" s="181" t="s">
        <v>274</v>
      </c>
      <c r="AA84" s="181" t="s">
        <v>274</v>
      </c>
      <c r="AB84" s="181" t="s">
        <v>273</v>
      </c>
      <c r="AC84" s="181" t="s">
        <v>274</v>
      </c>
      <c r="AD84" s="181" t="s">
        <v>274</v>
      </c>
      <c r="AE84" s="181" t="s">
        <v>274</v>
      </c>
      <c r="AF84" s="181" t="s">
        <v>274</v>
      </c>
      <c r="AG84" s="181" t="s">
        <v>274</v>
      </c>
      <c r="AH84" s="181" t="s">
        <v>274</v>
      </c>
      <c r="AI84" s="181" t="s">
        <v>273</v>
      </c>
      <c r="AJ84" s="181" t="s">
        <v>274</v>
      </c>
      <c r="AK84" s="181" t="s">
        <v>274</v>
      </c>
      <c r="AL84" s="181" t="s">
        <v>274</v>
      </c>
      <c r="AM84" s="181" t="s">
        <v>274</v>
      </c>
      <c r="AN84" s="181">
        <v>1</v>
      </c>
      <c r="AO84" s="181">
        <v>1</v>
      </c>
      <c r="AP84" s="181">
        <v>64.2</v>
      </c>
      <c r="AQ84" s="169"/>
    </row>
    <row r="85" spans="1:43" ht="38.25" x14ac:dyDescent="0.25">
      <c r="A85" s="169"/>
      <c r="B85" s="181" t="s">
        <v>0</v>
      </c>
      <c r="C85" s="181" t="s">
        <v>332</v>
      </c>
      <c r="D85" s="181" t="s">
        <v>378</v>
      </c>
      <c r="E85" s="181" t="s">
        <v>270</v>
      </c>
      <c r="F85" s="182" t="s">
        <v>378</v>
      </c>
      <c r="G85" s="182" t="s">
        <v>379</v>
      </c>
      <c r="H85" s="181" t="s">
        <v>380</v>
      </c>
      <c r="I85" s="181">
        <v>5</v>
      </c>
      <c r="J85" s="181">
        <v>63</v>
      </c>
      <c r="K85" s="181">
        <v>1563.06</v>
      </c>
      <c r="L85" s="181">
        <v>7637</v>
      </c>
      <c r="M85" s="181">
        <v>1909</v>
      </c>
      <c r="N85" s="181">
        <v>41</v>
      </c>
      <c r="O85" s="181">
        <v>889.53</v>
      </c>
      <c r="P85" s="181">
        <v>7</v>
      </c>
      <c r="Q85" s="181">
        <v>55.93</v>
      </c>
      <c r="R85" s="181">
        <v>2</v>
      </c>
      <c r="S85" s="181">
        <v>25.58</v>
      </c>
      <c r="T85" s="181">
        <v>66.31</v>
      </c>
      <c r="U85" s="181">
        <v>239.9</v>
      </c>
      <c r="V85" s="181">
        <v>285.81</v>
      </c>
      <c r="W85" s="181">
        <v>214.9</v>
      </c>
      <c r="X85" s="181">
        <v>15.83</v>
      </c>
      <c r="Y85" s="181" t="s">
        <v>273</v>
      </c>
      <c r="Z85" s="181" t="s">
        <v>273</v>
      </c>
      <c r="AA85" s="181" t="s">
        <v>273</v>
      </c>
      <c r="AB85" s="181" t="s">
        <v>273</v>
      </c>
      <c r="AC85" s="181" t="s">
        <v>273</v>
      </c>
      <c r="AD85" s="181" t="s">
        <v>274</v>
      </c>
      <c r="AE85" s="181" t="s">
        <v>274</v>
      </c>
      <c r="AF85" s="181" t="s">
        <v>274</v>
      </c>
      <c r="AG85" s="181" t="s">
        <v>273</v>
      </c>
      <c r="AH85" s="181" t="s">
        <v>274</v>
      </c>
      <c r="AI85" s="181" t="s">
        <v>273</v>
      </c>
      <c r="AJ85" s="181" t="s">
        <v>273</v>
      </c>
      <c r="AK85" s="181" t="s">
        <v>274</v>
      </c>
      <c r="AL85" s="181" t="s">
        <v>273</v>
      </c>
      <c r="AM85" s="181" t="s">
        <v>274</v>
      </c>
      <c r="AN85" s="181">
        <v>16</v>
      </c>
      <c r="AO85" s="181">
        <v>1</v>
      </c>
      <c r="AP85" s="181">
        <v>396.3</v>
      </c>
      <c r="AQ85" s="169"/>
    </row>
    <row r="86" spans="1:43" ht="38.25" x14ac:dyDescent="0.25">
      <c r="A86" s="169"/>
      <c r="B86" s="181" t="s">
        <v>0</v>
      </c>
      <c r="C86" s="181" t="s">
        <v>332</v>
      </c>
      <c r="D86" s="181" t="s">
        <v>378</v>
      </c>
      <c r="E86" s="181" t="s">
        <v>270</v>
      </c>
      <c r="F86" s="182" t="s">
        <v>378</v>
      </c>
      <c r="G86" s="182" t="s">
        <v>379</v>
      </c>
      <c r="H86" s="181" t="s">
        <v>380</v>
      </c>
      <c r="I86" s="181">
        <v>2</v>
      </c>
      <c r="J86" s="181">
        <v>12</v>
      </c>
      <c r="K86" s="181">
        <v>231.65</v>
      </c>
      <c r="L86" s="181">
        <v>0</v>
      </c>
      <c r="M86" s="181">
        <v>0</v>
      </c>
      <c r="N86" s="181">
        <v>2</v>
      </c>
      <c r="O86" s="181">
        <v>29.73</v>
      </c>
      <c r="P86" s="181">
        <v>2</v>
      </c>
      <c r="Q86" s="181">
        <v>8.0500000000000007</v>
      </c>
      <c r="R86" s="181">
        <v>1</v>
      </c>
      <c r="S86" s="181">
        <v>82.03</v>
      </c>
      <c r="T86" s="181">
        <v>82.41</v>
      </c>
      <c r="U86" s="181">
        <v>0</v>
      </c>
      <c r="V86" s="181">
        <v>29.43</v>
      </c>
      <c r="W86" s="181">
        <v>20.3</v>
      </c>
      <c r="X86" s="181">
        <v>0</v>
      </c>
      <c r="Y86" s="181" t="s">
        <v>274</v>
      </c>
      <c r="Z86" s="181" t="s">
        <v>273</v>
      </c>
      <c r="AA86" s="181" t="s">
        <v>273</v>
      </c>
      <c r="AB86" s="181" t="s">
        <v>273</v>
      </c>
      <c r="AC86" s="181" t="s">
        <v>274</v>
      </c>
      <c r="AD86" s="181" t="s">
        <v>274</v>
      </c>
      <c r="AE86" s="181" t="s">
        <v>273</v>
      </c>
      <c r="AF86" s="181" t="s">
        <v>274</v>
      </c>
      <c r="AG86" s="181" t="s">
        <v>274</v>
      </c>
      <c r="AH86" s="181" t="s">
        <v>274</v>
      </c>
      <c r="AI86" s="181" t="s">
        <v>273</v>
      </c>
      <c r="AJ86" s="181" t="s">
        <v>274</v>
      </c>
      <c r="AK86" s="181" t="s">
        <v>274</v>
      </c>
      <c r="AL86" s="181" t="s">
        <v>273</v>
      </c>
      <c r="AM86" s="181" t="s">
        <v>274</v>
      </c>
      <c r="AN86" s="181">
        <v>2</v>
      </c>
      <c r="AO86" s="181">
        <v>2</v>
      </c>
      <c r="AP86" s="181">
        <v>73.37</v>
      </c>
      <c r="AQ86" s="169"/>
    </row>
    <row r="87" spans="1:43" ht="38.25" x14ac:dyDescent="0.25">
      <c r="A87" s="169"/>
      <c r="B87" s="181" t="s">
        <v>0</v>
      </c>
      <c r="C87" s="181" t="s">
        <v>332</v>
      </c>
      <c r="D87" s="181" t="s">
        <v>378</v>
      </c>
      <c r="E87" s="181" t="s">
        <v>270</v>
      </c>
      <c r="F87" s="182" t="s">
        <v>378</v>
      </c>
      <c r="G87" s="182" t="s">
        <v>379</v>
      </c>
      <c r="H87" s="181" t="s">
        <v>380</v>
      </c>
      <c r="I87" s="181">
        <v>1</v>
      </c>
      <c r="J87" s="181">
        <v>20</v>
      </c>
      <c r="K87" s="181">
        <v>574.82000000000005</v>
      </c>
      <c r="L87" s="181">
        <v>0</v>
      </c>
      <c r="M87" s="181">
        <v>0</v>
      </c>
      <c r="N87" s="181">
        <v>11</v>
      </c>
      <c r="O87" s="181">
        <v>185.21</v>
      </c>
      <c r="P87" s="181">
        <v>1</v>
      </c>
      <c r="Q87" s="181">
        <v>81.39</v>
      </c>
      <c r="R87" s="181">
        <v>1</v>
      </c>
      <c r="S87" s="181">
        <v>7.76</v>
      </c>
      <c r="T87" s="181">
        <v>198.72</v>
      </c>
      <c r="U87" s="181">
        <v>0</v>
      </c>
      <c r="V87" s="181">
        <v>101.74</v>
      </c>
      <c r="W87" s="181">
        <v>46.87</v>
      </c>
      <c r="X87" s="181">
        <v>0</v>
      </c>
      <c r="Y87" s="181" t="s">
        <v>274</v>
      </c>
      <c r="Z87" s="181" t="s">
        <v>273</v>
      </c>
      <c r="AA87" s="181" t="s">
        <v>273</v>
      </c>
      <c r="AB87" s="181" t="s">
        <v>273</v>
      </c>
      <c r="AC87" s="181" t="s">
        <v>273</v>
      </c>
      <c r="AD87" s="181" t="s">
        <v>274</v>
      </c>
      <c r="AE87" s="181" t="s">
        <v>274</v>
      </c>
      <c r="AF87" s="181" t="s">
        <v>273</v>
      </c>
      <c r="AG87" s="181" t="s">
        <v>274</v>
      </c>
      <c r="AH87" s="181" t="s">
        <v>274</v>
      </c>
      <c r="AI87" s="181" t="s">
        <v>273</v>
      </c>
      <c r="AJ87" s="181" t="s">
        <v>274</v>
      </c>
      <c r="AK87" s="181" t="s">
        <v>274</v>
      </c>
      <c r="AL87" s="181" t="s">
        <v>273</v>
      </c>
      <c r="AM87" s="181" t="s">
        <v>274</v>
      </c>
      <c r="AN87" s="181">
        <v>0</v>
      </c>
      <c r="AO87" s="181">
        <v>3</v>
      </c>
      <c r="AP87" s="181">
        <v>574.82000000000005</v>
      </c>
      <c r="AQ87" s="169"/>
    </row>
    <row r="88" spans="1:43" ht="38.25" x14ac:dyDescent="0.25">
      <c r="A88" s="169"/>
      <c r="B88" s="181" t="s">
        <v>0</v>
      </c>
      <c r="C88" s="181" t="s">
        <v>332</v>
      </c>
      <c r="D88" s="181" t="s">
        <v>378</v>
      </c>
      <c r="E88" s="181" t="s">
        <v>279</v>
      </c>
      <c r="F88" s="182" t="s">
        <v>378</v>
      </c>
      <c r="G88" s="182" t="s">
        <v>379</v>
      </c>
      <c r="H88" s="181" t="s">
        <v>380</v>
      </c>
      <c r="I88" s="181">
        <v>1</v>
      </c>
      <c r="J88" s="181">
        <v>9</v>
      </c>
      <c r="K88" s="181">
        <v>274.42</v>
      </c>
      <c r="L88" s="181">
        <v>0</v>
      </c>
      <c r="M88" s="181">
        <v>0</v>
      </c>
      <c r="N88" s="181">
        <v>1</v>
      </c>
      <c r="O88" s="181">
        <v>15.26</v>
      </c>
      <c r="P88" s="181">
        <v>2</v>
      </c>
      <c r="Q88" s="181">
        <v>6.37</v>
      </c>
      <c r="R88" s="181">
        <v>0</v>
      </c>
      <c r="S88" s="181">
        <v>0</v>
      </c>
      <c r="T88" s="181">
        <v>249.32</v>
      </c>
      <c r="U88" s="181">
        <v>0</v>
      </c>
      <c r="V88" s="181">
        <v>3.47</v>
      </c>
      <c r="W88" s="181">
        <v>14.41</v>
      </c>
      <c r="X88" s="181">
        <v>0</v>
      </c>
      <c r="Y88" s="181" t="s">
        <v>274</v>
      </c>
      <c r="Z88" s="181" t="s">
        <v>273</v>
      </c>
      <c r="AA88" s="181" t="s">
        <v>273</v>
      </c>
      <c r="AB88" s="181" t="s">
        <v>273</v>
      </c>
      <c r="AC88" s="181" t="s">
        <v>274</v>
      </c>
      <c r="AD88" s="181" t="s">
        <v>274</v>
      </c>
      <c r="AE88" s="181" t="s">
        <v>274</v>
      </c>
      <c r="AF88" s="181" t="s">
        <v>274</v>
      </c>
      <c r="AG88" s="181" t="s">
        <v>274</v>
      </c>
      <c r="AH88" s="181" t="s">
        <v>274</v>
      </c>
      <c r="AI88" s="181" t="s">
        <v>273</v>
      </c>
      <c r="AJ88" s="181" t="s">
        <v>274</v>
      </c>
      <c r="AK88" s="181" t="s">
        <v>274</v>
      </c>
      <c r="AL88" s="181" t="s">
        <v>273</v>
      </c>
      <c r="AM88" s="181" t="s">
        <v>274</v>
      </c>
      <c r="AN88" s="181">
        <v>0</v>
      </c>
      <c r="AO88" s="181">
        <v>2</v>
      </c>
      <c r="AP88" s="181">
        <v>176.32</v>
      </c>
      <c r="AQ88" s="169"/>
    </row>
    <row r="89" spans="1:43" ht="38.25" x14ac:dyDescent="0.25">
      <c r="A89" s="169"/>
      <c r="B89" s="181" t="s">
        <v>0</v>
      </c>
      <c r="C89" s="181" t="s">
        <v>332</v>
      </c>
      <c r="D89" s="181" t="s">
        <v>378</v>
      </c>
      <c r="E89" s="181" t="s">
        <v>281</v>
      </c>
      <c r="F89" s="182" t="s">
        <v>378</v>
      </c>
      <c r="G89" s="182" t="s">
        <v>379</v>
      </c>
      <c r="H89" s="181" t="s">
        <v>380</v>
      </c>
      <c r="I89" s="181">
        <v>1</v>
      </c>
      <c r="J89" s="181">
        <v>14</v>
      </c>
      <c r="K89" s="181">
        <v>235.98</v>
      </c>
      <c r="L89" s="181">
        <v>0</v>
      </c>
      <c r="M89" s="181">
        <v>0</v>
      </c>
      <c r="N89" s="181">
        <v>0</v>
      </c>
      <c r="O89" s="181">
        <v>0</v>
      </c>
      <c r="P89" s="181">
        <v>0</v>
      </c>
      <c r="Q89" s="181">
        <v>0</v>
      </c>
      <c r="R89" s="181">
        <v>0</v>
      </c>
      <c r="S89" s="181">
        <v>0</v>
      </c>
      <c r="T89" s="181">
        <v>235.98</v>
      </c>
      <c r="U89" s="181">
        <v>0</v>
      </c>
      <c r="V89" s="181">
        <v>0</v>
      </c>
      <c r="W89" s="181">
        <v>0</v>
      </c>
      <c r="X89" s="181">
        <v>0</v>
      </c>
      <c r="Y89" s="181" t="s">
        <v>274</v>
      </c>
      <c r="Z89" s="181" t="s">
        <v>274</v>
      </c>
      <c r="AA89" s="181" t="s">
        <v>274</v>
      </c>
      <c r="AB89" s="181" t="s">
        <v>274</v>
      </c>
      <c r="AC89" s="181" t="s">
        <v>274</v>
      </c>
      <c r="AD89" s="181" t="s">
        <v>274</v>
      </c>
      <c r="AE89" s="181" t="s">
        <v>274</v>
      </c>
      <c r="AF89" s="181" t="s">
        <v>274</v>
      </c>
      <c r="AG89" s="181" t="s">
        <v>274</v>
      </c>
      <c r="AH89" s="181" t="s">
        <v>274</v>
      </c>
      <c r="AI89" s="181" t="s">
        <v>274</v>
      </c>
      <c r="AJ89" s="181" t="s">
        <v>274</v>
      </c>
      <c r="AK89" s="181" t="s">
        <v>274</v>
      </c>
      <c r="AL89" s="181" t="s">
        <v>273</v>
      </c>
      <c r="AM89" s="181" t="s">
        <v>274</v>
      </c>
      <c r="AN89" s="181">
        <v>0</v>
      </c>
      <c r="AO89" s="181">
        <v>2</v>
      </c>
      <c r="AP89" s="181">
        <v>222.87</v>
      </c>
      <c r="AQ89" s="169"/>
    </row>
    <row r="90" spans="1:43" ht="38.25" x14ac:dyDescent="0.25">
      <c r="A90" s="169"/>
      <c r="B90" s="181" t="s">
        <v>0</v>
      </c>
      <c r="C90" s="181" t="s">
        <v>332</v>
      </c>
      <c r="D90" s="181" t="s">
        <v>378</v>
      </c>
      <c r="E90" s="181" t="s">
        <v>281</v>
      </c>
      <c r="F90" s="182" t="s">
        <v>378</v>
      </c>
      <c r="G90" s="182" t="s">
        <v>379</v>
      </c>
      <c r="H90" s="181" t="s">
        <v>380</v>
      </c>
      <c r="I90" s="181">
        <v>1</v>
      </c>
      <c r="J90" s="181">
        <v>1</v>
      </c>
      <c r="K90" s="181">
        <v>99.3</v>
      </c>
      <c r="L90" s="181">
        <v>0</v>
      </c>
      <c r="M90" s="181">
        <v>0</v>
      </c>
      <c r="N90" s="181">
        <v>0</v>
      </c>
      <c r="O90" s="181">
        <v>0</v>
      </c>
      <c r="P90" s="181">
        <v>0</v>
      </c>
      <c r="Q90" s="181">
        <v>0</v>
      </c>
      <c r="R90" s="181">
        <v>0</v>
      </c>
      <c r="S90" s="181">
        <v>0</v>
      </c>
      <c r="T90" s="181">
        <v>99.3</v>
      </c>
      <c r="U90" s="181">
        <v>0</v>
      </c>
      <c r="V90" s="181">
        <v>0</v>
      </c>
      <c r="W90" s="181">
        <v>0</v>
      </c>
      <c r="X90" s="181">
        <v>0</v>
      </c>
      <c r="Y90" s="181" t="s">
        <v>274</v>
      </c>
      <c r="Z90" s="181" t="s">
        <v>274</v>
      </c>
      <c r="AA90" s="181" t="s">
        <v>274</v>
      </c>
      <c r="AB90" s="181" t="s">
        <v>274</v>
      </c>
      <c r="AC90" s="181" t="s">
        <v>274</v>
      </c>
      <c r="AD90" s="181" t="s">
        <v>274</v>
      </c>
      <c r="AE90" s="181" t="s">
        <v>274</v>
      </c>
      <c r="AF90" s="181" t="s">
        <v>274</v>
      </c>
      <c r="AG90" s="181" t="s">
        <v>274</v>
      </c>
      <c r="AH90" s="181" t="s">
        <v>274</v>
      </c>
      <c r="AI90" s="181" t="s">
        <v>274</v>
      </c>
      <c r="AJ90" s="181" t="s">
        <v>274</v>
      </c>
      <c r="AK90" s="181" t="s">
        <v>274</v>
      </c>
      <c r="AL90" s="181" t="s">
        <v>273</v>
      </c>
      <c r="AM90" s="181" t="s">
        <v>274</v>
      </c>
      <c r="AN90" s="181">
        <v>0</v>
      </c>
      <c r="AO90" s="181">
        <v>1</v>
      </c>
      <c r="AP90" s="181">
        <v>99.3</v>
      </c>
      <c r="AQ90" s="169"/>
    </row>
    <row r="91" spans="1:43" ht="38.25" x14ac:dyDescent="0.25">
      <c r="A91" s="169"/>
      <c r="B91" s="181" t="s">
        <v>0</v>
      </c>
      <c r="C91" s="181" t="s">
        <v>332</v>
      </c>
      <c r="D91" s="181" t="s">
        <v>378</v>
      </c>
      <c r="E91" s="181" t="s">
        <v>281</v>
      </c>
      <c r="F91" s="182" t="s">
        <v>378</v>
      </c>
      <c r="G91" s="182" t="s">
        <v>379</v>
      </c>
      <c r="H91" s="181" t="s">
        <v>380</v>
      </c>
      <c r="I91" s="181">
        <v>1</v>
      </c>
      <c r="J91" s="181">
        <v>1</v>
      </c>
      <c r="K91" s="181">
        <v>22.95</v>
      </c>
      <c r="L91" s="181">
        <v>0</v>
      </c>
      <c r="M91" s="181">
        <v>0</v>
      </c>
      <c r="N91" s="181">
        <v>0</v>
      </c>
      <c r="O91" s="181">
        <v>0</v>
      </c>
      <c r="P91" s="181">
        <v>0</v>
      </c>
      <c r="Q91" s="181">
        <v>0</v>
      </c>
      <c r="R91" s="181">
        <v>0</v>
      </c>
      <c r="S91" s="181">
        <v>0</v>
      </c>
      <c r="T91" s="181">
        <v>22.95</v>
      </c>
      <c r="U91" s="181">
        <v>0</v>
      </c>
      <c r="V91" s="181">
        <v>0</v>
      </c>
      <c r="W91" s="181">
        <v>0</v>
      </c>
      <c r="X91" s="181">
        <v>0</v>
      </c>
      <c r="Y91" s="181" t="s">
        <v>274</v>
      </c>
      <c r="Z91" s="181" t="s">
        <v>273</v>
      </c>
      <c r="AA91" s="181" t="s">
        <v>274</v>
      </c>
      <c r="AB91" s="181" t="s">
        <v>274</v>
      </c>
      <c r="AC91" s="181" t="s">
        <v>274</v>
      </c>
      <c r="AD91" s="181" t="s">
        <v>274</v>
      </c>
      <c r="AE91" s="181" t="s">
        <v>274</v>
      </c>
      <c r="AF91" s="181" t="s">
        <v>274</v>
      </c>
      <c r="AG91" s="181" t="s">
        <v>274</v>
      </c>
      <c r="AH91" s="181" t="s">
        <v>274</v>
      </c>
      <c r="AI91" s="181" t="s">
        <v>274</v>
      </c>
      <c r="AJ91" s="181" t="s">
        <v>274</v>
      </c>
      <c r="AK91" s="181" t="s">
        <v>274</v>
      </c>
      <c r="AL91" s="181" t="s">
        <v>273</v>
      </c>
      <c r="AM91" s="181" t="s">
        <v>274</v>
      </c>
      <c r="AN91" s="181">
        <v>0</v>
      </c>
      <c r="AO91" s="181">
        <v>0</v>
      </c>
      <c r="AP91" s="181">
        <v>0</v>
      </c>
      <c r="AQ91" s="169"/>
    </row>
    <row r="92" spans="1:43" ht="38.25" x14ac:dyDescent="0.25">
      <c r="A92" s="169"/>
      <c r="B92" s="181" t="s">
        <v>0</v>
      </c>
      <c r="C92" s="181" t="s">
        <v>332</v>
      </c>
      <c r="D92" s="181" t="s">
        <v>378</v>
      </c>
      <c r="E92" s="181" t="s">
        <v>270</v>
      </c>
      <c r="F92" s="182" t="s">
        <v>378</v>
      </c>
      <c r="G92" s="182" t="s">
        <v>379</v>
      </c>
      <c r="H92" s="181" t="s">
        <v>380</v>
      </c>
      <c r="I92" s="181">
        <v>1</v>
      </c>
      <c r="J92" s="181">
        <v>1</v>
      </c>
      <c r="K92" s="181">
        <v>66.3</v>
      </c>
      <c r="L92" s="181">
        <v>0</v>
      </c>
      <c r="M92" s="181">
        <v>0</v>
      </c>
      <c r="N92" s="181">
        <v>1</v>
      </c>
      <c r="O92" s="181">
        <v>66.3</v>
      </c>
      <c r="P92" s="181">
        <v>0</v>
      </c>
      <c r="Q92" s="181">
        <v>0</v>
      </c>
      <c r="R92" s="181">
        <v>0</v>
      </c>
      <c r="S92" s="181">
        <v>0</v>
      </c>
      <c r="T92" s="181">
        <v>0</v>
      </c>
      <c r="U92" s="181">
        <v>0</v>
      </c>
      <c r="V92" s="181">
        <v>0</v>
      </c>
      <c r="W92" s="181">
        <v>0</v>
      </c>
      <c r="X92" s="181">
        <v>0</v>
      </c>
      <c r="Y92" s="181" t="s">
        <v>274</v>
      </c>
      <c r="Z92" s="181" t="s">
        <v>273</v>
      </c>
      <c r="AA92" s="181" t="s">
        <v>273</v>
      </c>
      <c r="AB92" s="181" t="s">
        <v>273</v>
      </c>
      <c r="AC92" s="181" t="s">
        <v>274</v>
      </c>
      <c r="AD92" s="181" t="s">
        <v>274</v>
      </c>
      <c r="AE92" s="181" t="s">
        <v>274</v>
      </c>
      <c r="AF92" s="181" t="s">
        <v>274</v>
      </c>
      <c r="AG92" s="181" t="s">
        <v>274</v>
      </c>
      <c r="AH92" s="181" t="s">
        <v>274</v>
      </c>
      <c r="AI92" s="181" t="s">
        <v>273</v>
      </c>
      <c r="AJ92" s="181" t="s">
        <v>274</v>
      </c>
      <c r="AK92" s="181" t="s">
        <v>274</v>
      </c>
      <c r="AL92" s="181" t="s">
        <v>273</v>
      </c>
      <c r="AM92" s="181" t="s">
        <v>274</v>
      </c>
      <c r="AN92" s="181">
        <v>0</v>
      </c>
      <c r="AO92" s="181">
        <v>1</v>
      </c>
      <c r="AP92" s="181">
        <v>66.3</v>
      </c>
      <c r="AQ92" s="169"/>
    </row>
    <row r="93" spans="1:43" ht="38.25" x14ac:dyDescent="0.25">
      <c r="A93" s="169"/>
      <c r="B93" s="181" t="s">
        <v>0</v>
      </c>
      <c r="C93" s="181" t="s">
        <v>332</v>
      </c>
      <c r="D93" s="181" t="s">
        <v>378</v>
      </c>
      <c r="E93" s="181" t="s">
        <v>279</v>
      </c>
      <c r="F93" s="182" t="s">
        <v>378</v>
      </c>
      <c r="G93" s="182" t="s">
        <v>379</v>
      </c>
      <c r="H93" s="181" t="s">
        <v>380</v>
      </c>
      <c r="I93" s="181">
        <v>1</v>
      </c>
      <c r="J93" s="181">
        <v>8</v>
      </c>
      <c r="K93" s="181">
        <v>249.62</v>
      </c>
      <c r="L93" s="181">
        <v>0</v>
      </c>
      <c r="M93" s="181">
        <v>0</v>
      </c>
      <c r="N93" s="181">
        <v>0</v>
      </c>
      <c r="O93" s="181">
        <v>0</v>
      </c>
      <c r="P93" s="181">
        <v>0</v>
      </c>
      <c r="Q93" s="181">
        <v>0</v>
      </c>
      <c r="R93" s="181">
        <v>0</v>
      </c>
      <c r="S93" s="181">
        <v>0</v>
      </c>
      <c r="T93" s="181">
        <v>249.62</v>
      </c>
      <c r="U93" s="181">
        <v>0</v>
      </c>
      <c r="V93" s="181">
        <v>0</v>
      </c>
      <c r="W93" s="181">
        <v>8.33</v>
      </c>
      <c r="X93" s="181">
        <v>0</v>
      </c>
      <c r="Y93" s="181" t="s">
        <v>274</v>
      </c>
      <c r="Z93" s="181" t="s">
        <v>274</v>
      </c>
      <c r="AA93" s="181" t="s">
        <v>273</v>
      </c>
      <c r="AB93" s="181" t="s">
        <v>273</v>
      </c>
      <c r="AC93" s="181" t="s">
        <v>274</v>
      </c>
      <c r="AD93" s="181" t="s">
        <v>274</v>
      </c>
      <c r="AE93" s="181" t="s">
        <v>274</v>
      </c>
      <c r="AF93" s="181" t="s">
        <v>274</v>
      </c>
      <c r="AG93" s="181" t="s">
        <v>274</v>
      </c>
      <c r="AH93" s="181" t="s">
        <v>274</v>
      </c>
      <c r="AI93" s="181" t="s">
        <v>273</v>
      </c>
      <c r="AJ93" s="181" t="s">
        <v>274</v>
      </c>
      <c r="AK93" s="181" t="s">
        <v>274</v>
      </c>
      <c r="AL93" s="181" t="s">
        <v>273</v>
      </c>
      <c r="AM93" s="181" t="s">
        <v>274</v>
      </c>
      <c r="AN93" s="181">
        <v>0</v>
      </c>
      <c r="AO93" s="181">
        <v>1</v>
      </c>
      <c r="AP93" s="181">
        <v>249.62</v>
      </c>
      <c r="AQ93" s="169"/>
    </row>
    <row r="94" spans="1:43" ht="38.25" x14ac:dyDescent="0.25">
      <c r="A94" s="169"/>
      <c r="B94" s="181" t="s">
        <v>0</v>
      </c>
      <c r="C94" s="181" t="s">
        <v>332</v>
      </c>
      <c r="D94" s="181" t="s">
        <v>378</v>
      </c>
      <c r="E94" s="181" t="s">
        <v>281</v>
      </c>
      <c r="F94" s="182" t="s">
        <v>378</v>
      </c>
      <c r="G94" s="182" t="s">
        <v>379</v>
      </c>
      <c r="H94" s="181" t="s">
        <v>380</v>
      </c>
      <c r="I94" s="181">
        <v>1</v>
      </c>
      <c r="J94" s="181">
        <v>14</v>
      </c>
      <c r="K94" s="181">
        <v>14.91</v>
      </c>
      <c r="L94" s="181">
        <v>0</v>
      </c>
      <c r="M94" s="181">
        <v>0</v>
      </c>
      <c r="N94" s="181">
        <v>0</v>
      </c>
      <c r="O94" s="181">
        <v>0</v>
      </c>
      <c r="P94" s="181">
        <v>0</v>
      </c>
      <c r="Q94" s="181">
        <v>0</v>
      </c>
      <c r="R94" s="181">
        <v>0</v>
      </c>
      <c r="S94" s="181">
        <v>0</v>
      </c>
      <c r="T94" s="181">
        <v>14.91</v>
      </c>
      <c r="U94" s="181">
        <v>0</v>
      </c>
      <c r="V94" s="181">
        <v>0</v>
      </c>
      <c r="W94" s="181">
        <v>0</v>
      </c>
      <c r="X94" s="181">
        <v>0</v>
      </c>
      <c r="Y94" s="181" t="s">
        <v>274</v>
      </c>
      <c r="Z94" s="181" t="s">
        <v>274</v>
      </c>
      <c r="AA94" s="181" t="s">
        <v>274</v>
      </c>
      <c r="AB94" s="181" t="s">
        <v>274</v>
      </c>
      <c r="AC94" s="181" t="s">
        <v>274</v>
      </c>
      <c r="AD94" s="181" t="s">
        <v>274</v>
      </c>
      <c r="AE94" s="181" t="s">
        <v>274</v>
      </c>
      <c r="AF94" s="181" t="s">
        <v>274</v>
      </c>
      <c r="AG94" s="181" t="s">
        <v>274</v>
      </c>
      <c r="AH94" s="181" t="s">
        <v>274</v>
      </c>
      <c r="AI94" s="181" t="s">
        <v>274</v>
      </c>
      <c r="AJ94" s="181" t="s">
        <v>274</v>
      </c>
      <c r="AK94" s="181" t="s">
        <v>274</v>
      </c>
      <c r="AL94" s="181" t="s">
        <v>273</v>
      </c>
      <c r="AM94" s="181" t="s">
        <v>274</v>
      </c>
      <c r="AN94" s="181">
        <v>0</v>
      </c>
      <c r="AO94" s="181">
        <v>1</v>
      </c>
      <c r="AP94" s="181">
        <v>14.91</v>
      </c>
      <c r="AQ94" s="169"/>
    </row>
    <row r="95" spans="1:43" ht="25.5" x14ac:dyDescent="0.25">
      <c r="A95" s="169"/>
      <c r="B95" s="181" t="s">
        <v>0</v>
      </c>
      <c r="C95" s="181" t="s">
        <v>332</v>
      </c>
      <c r="D95" s="181" t="s">
        <v>378</v>
      </c>
      <c r="E95" s="181" t="s">
        <v>270</v>
      </c>
      <c r="F95" s="182" t="s">
        <v>381</v>
      </c>
      <c r="G95" s="182" t="s">
        <v>382</v>
      </c>
      <c r="H95" s="181" t="s">
        <v>383</v>
      </c>
      <c r="I95" s="181">
        <v>2</v>
      </c>
      <c r="J95" s="181">
        <v>18</v>
      </c>
      <c r="K95" s="181">
        <v>335</v>
      </c>
      <c r="L95" s="181">
        <v>5344.4</v>
      </c>
      <c r="M95" s="181">
        <v>1340</v>
      </c>
      <c r="N95" s="181">
        <v>6</v>
      </c>
      <c r="O95" s="181">
        <v>109.1</v>
      </c>
      <c r="P95" s="181">
        <v>4</v>
      </c>
      <c r="Q95" s="181">
        <v>45.9</v>
      </c>
      <c r="R95" s="181">
        <v>0</v>
      </c>
      <c r="S95" s="181">
        <v>0</v>
      </c>
      <c r="T95" s="181">
        <v>14.4</v>
      </c>
      <c r="U95" s="181">
        <v>130.30000000000001</v>
      </c>
      <c r="V95" s="181">
        <v>35.299999999999997</v>
      </c>
      <c r="W95" s="181">
        <v>50.44</v>
      </c>
      <c r="X95" s="181">
        <v>0</v>
      </c>
      <c r="Y95" s="181" t="s">
        <v>274</v>
      </c>
      <c r="Z95" s="181" t="s">
        <v>273</v>
      </c>
      <c r="AA95" s="181" t="s">
        <v>273</v>
      </c>
      <c r="AB95" s="181" t="s">
        <v>273</v>
      </c>
      <c r="AC95" s="181" t="s">
        <v>274</v>
      </c>
      <c r="AD95" s="181" t="s">
        <v>274</v>
      </c>
      <c r="AE95" s="181" t="s">
        <v>274</v>
      </c>
      <c r="AF95" s="181" t="s">
        <v>274</v>
      </c>
      <c r="AG95" s="181" t="s">
        <v>274</v>
      </c>
      <c r="AH95" s="181" t="s">
        <v>274</v>
      </c>
      <c r="AI95" s="181" t="s">
        <v>273</v>
      </c>
      <c r="AJ95" s="181" t="s">
        <v>274</v>
      </c>
      <c r="AK95" s="181" t="s">
        <v>274</v>
      </c>
      <c r="AL95" s="181" t="s">
        <v>273</v>
      </c>
      <c r="AM95" s="181" t="s">
        <v>274</v>
      </c>
      <c r="AN95" s="181">
        <v>0</v>
      </c>
      <c r="AO95" s="181">
        <v>1</v>
      </c>
      <c r="AP95" s="181">
        <v>53.13</v>
      </c>
      <c r="AQ95" s="169"/>
    </row>
    <row r="96" spans="1:43" ht="25.5" x14ac:dyDescent="0.25">
      <c r="A96" s="169"/>
      <c r="B96" s="181" t="s">
        <v>0</v>
      </c>
      <c r="C96" s="181" t="s">
        <v>332</v>
      </c>
      <c r="D96" s="181" t="s">
        <v>378</v>
      </c>
      <c r="E96" s="181" t="s">
        <v>279</v>
      </c>
      <c r="F96" s="182" t="s">
        <v>381</v>
      </c>
      <c r="G96" s="182" t="s">
        <v>382</v>
      </c>
      <c r="H96" s="181" t="s">
        <v>383</v>
      </c>
      <c r="I96" s="181">
        <v>1</v>
      </c>
      <c r="J96" s="181">
        <v>9</v>
      </c>
      <c r="K96" s="181">
        <v>185.32</v>
      </c>
      <c r="L96" s="181">
        <v>0</v>
      </c>
      <c r="M96" s="181">
        <v>0</v>
      </c>
      <c r="N96" s="181">
        <v>0</v>
      </c>
      <c r="O96" s="181">
        <v>0</v>
      </c>
      <c r="P96" s="181">
        <v>2</v>
      </c>
      <c r="Q96" s="181">
        <v>16.2</v>
      </c>
      <c r="R96" s="181">
        <v>0</v>
      </c>
      <c r="S96" s="181">
        <v>0</v>
      </c>
      <c r="T96" s="181">
        <v>169.12</v>
      </c>
      <c r="U96" s="181">
        <v>0</v>
      </c>
      <c r="V96" s="181">
        <v>0</v>
      </c>
      <c r="W96" s="181">
        <v>10.56</v>
      </c>
      <c r="X96" s="181">
        <v>0</v>
      </c>
      <c r="Y96" s="181" t="s">
        <v>274</v>
      </c>
      <c r="Z96" s="181" t="s">
        <v>273</v>
      </c>
      <c r="AA96" s="181" t="s">
        <v>274</v>
      </c>
      <c r="AB96" s="181" t="s">
        <v>273</v>
      </c>
      <c r="AC96" s="181" t="s">
        <v>274</v>
      </c>
      <c r="AD96" s="181" t="s">
        <v>274</v>
      </c>
      <c r="AE96" s="181" t="s">
        <v>274</v>
      </c>
      <c r="AF96" s="181" t="s">
        <v>274</v>
      </c>
      <c r="AG96" s="181" t="s">
        <v>274</v>
      </c>
      <c r="AH96" s="181" t="s">
        <v>274</v>
      </c>
      <c r="AI96" s="181" t="s">
        <v>273</v>
      </c>
      <c r="AJ96" s="181" t="s">
        <v>274</v>
      </c>
      <c r="AK96" s="181" t="s">
        <v>274</v>
      </c>
      <c r="AL96" s="181" t="s">
        <v>273</v>
      </c>
      <c r="AM96" s="181" t="s">
        <v>274</v>
      </c>
      <c r="AN96" s="181">
        <v>0</v>
      </c>
      <c r="AO96" s="181">
        <v>2</v>
      </c>
      <c r="AP96" s="181">
        <v>185.32</v>
      </c>
      <c r="AQ96" s="169"/>
    </row>
    <row r="97" spans="1:43" ht="63.75" x14ac:dyDescent="0.25">
      <c r="A97" s="169"/>
      <c r="B97" s="181" t="s">
        <v>0</v>
      </c>
      <c r="C97" s="181" t="s">
        <v>332</v>
      </c>
      <c r="D97" s="181" t="s">
        <v>378</v>
      </c>
      <c r="E97" s="181" t="s">
        <v>330</v>
      </c>
      <c r="F97" s="182" t="s">
        <v>384</v>
      </c>
      <c r="G97" s="182" t="s">
        <v>385</v>
      </c>
      <c r="H97" s="181" t="s">
        <v>386</v>
      </c>
      <c r="I97" s="181">
        <v>3</v>
      </c>
      <c r="J97" s="181">
        <v>41</v>
      </c>
      <c r="K97" s="181">
        <v>435.58</v>
      </c>
      <c r="L97" s="181">
        <v>330</v>
      </c>
      <c r="M97" s="181">
        <v>300</v>
      </c>
      <c r="N97" s="181">
        <v>0</v>
      </c>
      <c r="O97" s="181">
        <v>0</v>
      </c>
      <c r="P97" s="181">
        <v>13</v>
      </c>
      <c r="Q97" s="181">
        <v>25.61</v>
      </c>
      <c r="R97" s="181">
        <v>28</v>
      </c>
      <c r="S97" s="181">
        <v>235.61</v>
      </c>
      <c r="T97" s="181">
        <v>54.57</v>
      </c>
      <c r="U97" s="181">
        <v>40.42</v>
      </c>
      <c r="V97" s="181">
        <v>79.37</v>
      </c>
      <c r="W97" s="181">
        <v>68.739999999999995</v>
      </c>
      <c r="X97" s="181">
        <v>0</v>
      </c>
      <c r="Y97" s="181" t="s">
        <v>274</v>
      </c>
      <c r="Z97" s="181" t="s">
        <v>273</v>
      </c>
      <c r="AA97" s="181" t="s">
        <v>273</v>
      </c>
      <c r="AB97" s="181" t="s">
        <v>273</v>
      </c>
      <c r="AC97" s="181" t="s">
        <v>274</v>
      </c>
      <c r="AD97" s="181" t="s">
        <v>274</v>
      </c>
      <c r="AE97" s="181" t="s">
        <v>274</v>
      </c>
      <c r="AF97" s="181" t="s">
        <v>274</v>
      </c>
      <c r="AG97" s="181" t="s">
        <v>274</v>
      </c>
      <c r="AH97" s="181" t="s">
        <v>274</v>
      </c>
      <c r="AI97" s="181" t="s">
        <v>273</v>
      </c>
      <c r="AJ97" s="181" t="s">
        <v>274</v>
      </c>
      <c r="AK97" s="181" t="s">
        <v>274</v>
      </c>
      <c r="AL97" s="181" t="s">
        <v>274</v>
      </c>
      <c r="AM97" s="181" t="s">
        <v>274</v>
      </c>
      <c r="AN97" s="181">
        <v>4</v>
      </c>
      <c r="AO97" s="181">
        <v>1</v>
      </c>
      <c r="AP97" s="181">
        <v>45.02</v>
      </c>
      <c r="AQ97" s="169"/>
    </row>
    <row r="98" spans="1:43" ht="38.25" x14ac:dyDescent="0.25">
      <c r="A98" s="169"/>
      <c r="B98" s="181" t="s">
        <v>0</v>
      </c>
      <c r="C98" s="181" t="s">
        <v>332</v>
      </c>
      <c r="D98" s="181" t="s">
        <v>378</v>
      </c>
      <c r="E98" s="181" t="s">
        <v>281</v>
      </c>
      <c r="F98" s="182" t="s">
        <v>384</v>
      </c>
      <c r="G98" s="182" t="s">
        <v>385</v>
      </c>
      <c r="H98" s="181" t="s">
        <v>386</v>
      </c>
      <c r="I98" s="181">
        <v>1</v>
      </c>
      <c r="J98" s="181">
        <v>7</v>
      </c>
      <c r="K98" s="181">
        <v>113.46</v>
      </c>
      <c r="L98" s="181">
        <v>0</v>
      </c>
      <c r="M98" s="181">
        <v>0</v>
      </c>
      <c r="N98" s="181">
        <v>0</v>
      </c>
      <c r="O98" s="181">
        <v>0</v>
      </c>
      <c r="P98" s="181">
        <v>0</v>
      </c>
      <c r="Q98" s="181">
        <v>0</v>
      </c>
      <c r="R98" s="181">
        <v>0</v>
      </c>
      <c r="S98" s="181">
        <v>0</v>
      </c>
      <c r="T98" s="181">
        <v>113.46</v>
      </c>
      <c r="U98" s="181">
        <v>0</v>
      </c>
      <c r="V98" s="181">
        <v>0</v>
      </c>
      <c r="W98" s="181">
        <v>11.8</v>
      </c>
      <c r="X98" s="181">
        <v>0</v>
      </c>
      <c r="Y98" s="181" t="s">
        <v>274</v>
      </c>
      <c r="Z98" s="181" t="s">
        <v>274</v>
      </c>
      <c r="AA98" s="181" t="s">
        <v>273</v>
      </c>
      <c r="AB98" s="181" t="s">
        <v>273</v>
      </c>
      <c r="AC98" s="181" t="s">
        <v>274</v>
      </c>
      <c r="AD98" s="181" t="s">
        <v>274</v>
      </c>
      <c r="AE98" s="181" t="s">
        <v>274</v>
      </c>
      <c r="AF98" s="181" t="s">
        <v>274</v>
      </c>
      <c r="AG98" s="181" t="s">
        <v>274</v>
      </c>
      <c r="AH98" s="181" t="s">
        <v>274</v>
      </c>
      <c r="AI98" s="181" t="s">
        <v>273</v>
      </c>
      <c r="AJ98" s="181" t="s">
        <v>274</v>
      </c>
      <c r="AK98" s="181" t="s">
        <v>274</v>
      </c>
      <c r="AL98" s="181" t="s">
        <v>274</v>
      </c>
      <c r="AM98" s="181" t="s">
        <v>274</v>
      </c>
      <c r="AN98" s="181">
        <v>0</v>
      </c>
      <c r="AO98" s="181">
        <v>0</v>
      </c>
      <c r="AP98" s="181">
        <v>0</v>
      </c>
      <c r="AQ98" s="169"/>
    </row>
    <row r="99" spans="1:43" ht="63.75" x14ac:dyDescent="0.25">
      <c r="A99" s="169"/>
      <c r="B99" s="181" t="s">
        <v>0</v>
      </c>
      <c r="C99" s="181" t="s">
        <v>332</v>
      </c>
      <c r="D99" s="181" t="s">
        <v>378</v>
      </c>
      <c r="E99" s="181" t="s">
        <v>330</v>
      </c>
      <c r="F99" s="182" t="s">
        <v>296</v>
      </c>
      <c r="G99" s="182" t="s">
        <v>387</v>
      </c>
      <c r="H99" s="181" t="s">
        <v>388</v>
      </c>
      <c r="I99" s="181">
        <v>1</v>
      </c>
      <c r="J99" s="181">
        <v>5</v>
      </c>
      <c r="K99" s="181">
        <v>55</v>
      </c>
      <c r="L99" s="181">
        <v>0</v>
      </c>
      <c r="M99" s="181">
        <v>1757</v>
      </c>
      <c r="N99" s="181">
        <v>0</v>
      </c>
      <c r="O99" s="181">
        <v>0</v>
      </c>
      <c r="P99" s="181">
        <v>0</v>
      </c>
      <c r="Q99" s="181">
        <v>0</v>
      </c>
      <c r="R99" s="181">
        <v>0</v>
      </c>
      <c r="S99" s="181">
        <v>0</v>
      </c>
      <c r="T99" s="181">
        <v>55</v>
      </c>
      <c r="U99" s="181">
        <v>0</v>
      </c>
      <c r="V99" s="181">
        <v>0</v>
      </c>
      <c r="W99" s="181">
        <v>2.64</v>
      </c>
      <c r="X99" s="181">
        <v>0</v>
      </c>
      <c r="Y99" s="181" t="s">
        <v>274</v>
      </c>
      <c r="Z99" s="181" t="s">
        <v>274</v>
      </c>
      <c r="AA99" s="181" t="s">
        <v>274</v>
      </c>
      <c r="AB99" s="181" t="s">
        <v>274</v>
      </c>
      <c r="AC99" s="181" t="s">
        <v>274</v>
      </c>
      <c r="AD99" s="181" t="s">
        <v>274</v>
      </c>
      <c r="AE99" s="181" t="s">
        <v>274</v>
      </c>
      <c r="AF99" s="181" t="s">
        <v>274</v>
      </c>
      <c r="AG99" s="181" t="s">
        <v>274</v>
      </c>
      <c r="AH99" s="181" t="s">
        <v>274</v>
      </c>
      <c r="AI99" s="181" t="s">
        <v>273</v>
      </c>
      <c r="AJ99" s="181" t="s">
        <v>274</v>
      </c>
      <c r="AK99" s="181" t="s">
        <v>274</v>
      </c>
      <c r="AL99" s="181" t="s">
        <v>274</v>
      </c>
      <c r="AM99" s="181" t="s">
        <v>274</v>
      </c>
      <c r="AN99" s="181">
        <v>0</v>
      </c>
      <c r="AO99" s="181">
        <v>0</v>
      </c>
      <c r="AP99" s="181">
        <v>0</v>
      </c>
      <c r="AQ99" s="169"/>
    </row>
    <row r="100" spans="1:43" ht="25.5" x14ac:dyDescent="0.25">
      <c r="A100" s="169"/>
      <c r="B100" s="181" t="s">
        <v>0</v>
      </c>
      <c r="C100" s="181" t="s">
        <v>332</v>
      </c>
      <c r="D100" s="181" t="s">
        <v>389</v>
      </c>
      <c r="E100" s="181" t="s">
        <v>270</v>
      </c>
      <c r="F100" s="182" t="s">
        <v>389</v>
      </c>
      <c r="G100" s="182" t="s">
        <v>390</v>
      </c>
      <c r="H100" s="181" t="s">
        <v>391</v>
      </c>
      <c r="I100" s="181">
        <v>4</v>
      </c>
      <c r="J100" s="181">
        <v>66</v>
      </c>
      <c r="K100" s="181">
        <v>1486.08</v>
      </c>
      <c r="L100" s="181">
        <v>1170</v>
      </c>
      <c r="M100" s="181">
        <v>20</v>
      </c>
      <c r="N100" s="181">
        <v>42</v>
      </c>
      <c r="O100" s="181">
        <v>826.9</v>
      </c>
      <c r="P100" s="181">
        <v>7</v>
      </c>
      <c r="Q100" s="181">
        <v>74</v>
      </c>
      <c r="R100" s="181">
        <v>4</v>
      </c>
      <c r="S100" s="181">
        <v>71.540000000000006</v>
      </c>
      <c r="T100" s="181">
        <v>123.34</v>
      </c>
      <c r="U100" s="181">
        <v>101.24</v>
      </c>
      <c r="V100" s="181">
        <v>289.06</v>
      </c>
      <c r="W100" s="181">
        <v>211.41</v>
      </c>
      <c r="X100" s="181">
        <v>0</v>
      </c>
      <c r="Y100" s="181" t="s">
        <v>273</v>
      </c>
      <c r="Z100" s="181" t="s">
        <v>273</v>
      </c>
      <c r="AA100" s="181" t="s">
        <v>273</v>
      </c>
      <c r="AB100" s="181" t="s">
        <v>273</v>
      </c>
      <c r="AC100" s="181" t="s">
        <v>273</v>
      </c>
      <c r="AD100" s="181" t="s">
        <v>274</v>
      </c>
      <c r="AE100" s="181" t="s">
        <v>274</v>
      </c>
      <c r="AF100" s="181" t="s">
        <v>273</v>
      </c>
      <c r="AG100" s="181" t="s">
        <v>274</v>
      </c>
      <c r="AH100" s="181" t="s">
        <v>274</v>
      </c>
      <c r="AI100" s="181" t="s">
        <v>273</v>
      </c>
      <c r="AJ100" s="181" t="s">
        <v>274</v>
      </c>
      <c r="AK100" s="181" t="s">
        <v>274</v>
      </c>
      <c r="AL100" s="181" t="s">
        <v>273</v>
      </c>
      <c r="AM100" s="181" t="s">
        <v>273</v>
      </c>
      <c r="AN100" s="181">
        <v>1</v>
      </c>
      <c r="AO100" s="181">
        <v>4</v>
      </c>
      <c r="AP100" s="181">
        <v>563.25</v>
      </c>
      <c r="AQ100" s="169"/>
    </row>
    <row r="101" spans="1:43" ht="38.25" x14ac:dyDescent="0.25">
      <c r="A101" s="169"/>
      <c r="B101" s="181" t="s">
        <v>0</v>
      </c>
      <c r="C101" s="181" t="s">
        <v>332</v>
      </c>
      <c r="D101" s="181" t="s">
        <v>389</v>
      </c>
      <c r="E101" s="181" t="s">
        <v>270</v>
      </c>
      <c r="F101" s="182" t="s">
        <v>299</v>
      </c>
      <c r="G101" s="182" t="s">
        <v>300</v>
      </c>
      <c r="H101" s="181" t="s">
        <v>301</v>
      </c>
      <c r="I101" s="181">
        <v>4</v>
      </c>
      <c r="J101" s="181">
        <v>26</v>
      </c>
      <c r="K101" s="181">
        <v>588.12</v>
      </c>
      <c r="L101" s="181">
        <v>2070</v>
      </c>
      <c r="M101" s="181">
        <v>200</v>
      </c>
      <c r="N101" s="181">
        <v>8</v>
      </c>
      <c r="O101" s="181">
        <v>422.53</v>
      </c>
      <c r="P101" s="181">
        <v>4</v>
      </c>
      <c r="Q101" s="181">
        <v>45.91</v>
      </c>
      <c r="R101" s="181">
        <v>2</v>
      </c>
      <c r="S101" s="181">
        <v>5.2</v>
      </c>
      <c r="T101" s="181">
        <v>20.69</v>
      </c>
      <c r="U101" s="181">
        <v>29.75</v>
      </c>
      <c r="V101" s="181">
        <v>64.040000000000006</v>
      </c>
      <c r="W101" s="181">
        <v>38</v>
      </c>
      <c r="X101" s="181">
        <v>0</v>
      </c>
      <c r="Y101" s="181" t="s">
        <v>273</v>
      </c>
      <c r="Z101" s="181" t="s">
        <v>273</v>
      </c>
      <c r="AA101" s="181" t="s">
        <v>273</v>
      </c>
      <c r="AB101" s="181" t="s">
        <v>273</v>
      </c>
      <c r="AC101" s="181" t="s">
        <v>274</v>
      </c>
      <c r="AD101" s="181" t="s">
        <v>274</v>
      </c>
      <c r="AE101" s="181" t="s">
        <v>274</v>
      </c>
      <c r="AF101" s="181" t="s">
        <v>274</v>
      </c>
      <c r="AG101" s="181" t="s">
        <v>274</v>
      </c>
      <c r="AH101" s="181" t="s">
        <v>274</v>
      </c>
      <c r="AI101" s="181" t="s">
        <v>273</v>
      </c>
      <c r="AJ101" s="181" t="s">
        <v>274</v>
      </c>
      <c r="AK101" s="181" t="s">
        <v>274</v>
      </c>
      <c r="AL101" s="181" t="s">
        <v>273</v>
      </c>
      <c r="AM101" s="181" t="s">
        <v>274</v>
      </c>
      <c r="AN101" s="181">
        <v>1</v>
      </c>
      <c r="AO101" s="181">
        <v>4</v>
      </c>
      <c r="AP101" s="181">
        <v>248.75</v>
      </c>
      <c r="AQ101" s="169"/>
    </row>
    <row r="102" spans="1:43" x14ac:dyDescent="0.25">
      <c r="A102" s="169"/>
      <c r="B102" s="181" t="s">
        <v>0</v>
      </c>
      <c r="C102" s="181" t="s">
        <v>332</v>
      </c>
      <c r="D102" s="181" t="s">
        <v>389</v>
      </c>
      <c r="E102" s="181" t="s">
        <v>281</v>
      </c>
      <c r="F102" s="182" t="s">
        <v>389</v>
      </c>
      <c r="G102" s="182" t="s">
        <v>390</v>
      </c>
      <c r="H102" s="181" t="s">
        <v>391</v>
      </c>
      <c r="I102" s="181">
        <v>2</v>
      </c>
      <c r="J102" s="181">
        <v>7</v>
      </c>
      <c r="K102" s="181">
        <v>259.83999999999997</v>
      </c>
      <c r="L102" s="181">
        <v>0</v>
      </c>
      <c r="M102" s="181">
        <v>0</v>
      </c>
      <c r="N102" s="181">
        <v>1</v>
      </c>
      <c r="O102" s="181">
        <v>13.08</v>
      </c>
      <c r="P102" s="181">
        <v>1</v>
      </c>
      <c r="Q102" s="181">
        <v>1.43</v>
      </c>
      <c r="R102" s="181">
        <v>0</v>
      </c>
      <c r="S102" s="181">
        <v>0</v>
      </c>
      <c r="T102" s="181">
        <v>242.96</v>
      </c>
      <c r="U102" s="181">
        <v>0</v>
      </c>
      <c r="V102" s="181">
        <v>2.37</v>
      </c>
      <c r="W102" s="181">
        <v>1.5</v>
      </c>
      <c r="X102" s="181">
        <v>12</v>
      </c>
      <c r="Y102" s="181" t="s">
        <v>274</v>
      </c>
      <c r="Z102" s="181" t="s">
        <v>273</v>
      </c>
      <c r="AA102" s="181" t="s">
        <v>273</v>
      </c>
      <c r="AB102" s="181" t="s">
        <v>273</v>
      </c>
      <c r="AC102" s="181" t="s">
        <v>274</v>
      </c>
      <c r="AD102" s="181" t="s">
        <v>274</v>
      </c>
      <c r="AE102" s="181" t="s">
        <v>274</v>
      </c>
      <c r="AF102" s="181" t="s">
        <v>274</v>
      </c>
      <c r="AG102" s="181" t="s">
        <v>274</v>
      </c>
      <c r="AH102" s="181" t="s">
        <v>274</v>
      </c>
      <c r="AI102" s="181" t="s">
        <v>273</v>
      </c>
      <c r="AJ102" s="181" t="s">
        <v>274</v>
      </c>
      <c r="AK102" s="181" t="s">
        <v>274</v>
      </c>
      <c r="AL102" s="181" t="s">
        <v>273</v>
      </c>
      <c r="AM102" s="181" t="s">
        <v>274</v>
      </c>
      <c r="AN102" s="181">
        <v>0</v>
      </c>
      <c r="AO102" s="181">
        <v>2</v>
      </c>
      <c r="AP102" s="181">
        <v>246.86</v>
      </c>
      <c r="AQ102" s="169"/>
    </row>
    <row r="103" spans="1:43" x14ac:dyDescent="0.25">
      <c r="A103" s="169"/>
      <c r="B103" s="181" t="s">
        <v>0</v>
      </c>
      <c r="C103" s="181" t="s">
        <v>332</v>
      </c>
      <c r="D103" s="181" t="s">
        <v>389</v>
      </c>
      <c r="E103" s="181" t="s">
        <v>279</v>
      </c>
      <c r="F103" s="182" t="s">
        <v>389</v>
      </c>
      <c r="G103" s="182" t="s">
        <v>390</v>
      </c>
      <c r="H103" s="181" t="s">
        <v>391</v>
      </c>
      <c r="I103" s="181">
        <v>1</v>
      </c>
      <c r="J103" s="181">
        <v>10</v>
      </c>
      <c r="K103" s="181">
        <v>186.07</v>
      </c>
      <c r="L103" s="181">
        <v>0</v>
      </c>
      <c r="M103" s="181">
        <v>0</v>
      </c>
      <c r="N103" s="181">
        <v>0</v>
      </c>
      <c r="O103" s="181">
        <v>0</v>
      </c>
      <c r="P103" s="181">
        <v>0</v>
      </c>
      <c r="Q103" s="181">
        <v>0</v>
      </c>
      <c r="R103" s="181">
        <v>0</v>
      </c>
      <c r="S103" s="181">
        <v>0</v>
      </c>
      <c r="T103" s="181">
        <v>74.239999999999995</v>
      </c>
      <c r="U103" s="181">
        <v>111.83</v>
      </c>
      <c r="V103" s="181">
        <v>0</v>
      </c>
      <c r="W103" s="181">
        <v>14.3</v>
      </c>
      <c r="X103" s="181">
        <v>0</v>
      </c>
      <c r="Y103" s="181" t="s">
        <v>274</v>
      </c>
      <c r="Z103" s="181" t="s">
        <v>273</v>
      </c>
      <c r="AA103" s="181" t="s">
        <v>273</v>
      </c>
      <c r="AB103" s="181" t="s">
        <v>273</v>
      </c>
      <c r="AC103" s="181" t="s">
        <v>274</v>
      </c>
      <c r="AD103" s="181" t="s">
        <v>274</v>
      </c>
      <c r="AE103" s="181" t="s">
        <v>274</v>
      </c>
      <c r="AF103" s="181" t="s">
        <v>274</v>
      </c>
      <c r="AG103" s="181" t="s">
        <v>274</v>
      </c>
      <c r="AH103" s="181" t="s">
        <v>274</v>
      </c>
      <c r="AI103" s="181" t="s">
        <v>273</v>
      </c>
      <c r="AJ103" s="181" t="s">
        <v>274</v>
      </c>
      <c r="AK103" s="181" t="s">
        <v>274</v>
      </c>
      <c r="AL103" s="181" t="s">
        <v>273</v>
      </c>
      <c r="AM103" s="181" t="s">
        <v>274</v>
      </c>
      <c r="AN103" s="181">
        <v>0</v>
      </c>
      <c r="AO103" s="181">
        <v>3</v>
      </c>
      <c r="AP103" s="181">
        <v>154.38</v>
      </c>
      <c r="AQ103" s="169"/>
    </row>
    <row r="104" spans="1:43" ht="51" x14ac:dyDescent="0.25">
      <c r="A104" s="169"/>
      <c r="B104" s="181" t="s">
        <v>0</v>
      </c>
      <c r="C104" s="181" t="s">
        <v>332</v>
      </c>
      <c r="D104" s="181" t="s">
        <v>389</v>
      </c>
      <c r="E104" s="181" t="s">
        <v>275</v>
      </c>
      <c r="F104" s="182" t="s">
        <v>389</v>
      </c>
      <c r="G104" s="182" t="s">
        <v>390</v>
      </c>
      <c r="H104" s="181" t="s">
        <v>392</v>
      </c>
      <c r="I104" s="181">
        <v>1</v>
      </c>
      <c r="J104" s="181">
        <v>14</v>
      </c>
      <c r="K104" s="181">
        <v>353.41</v>
      </c>
      <c r="L104" s="181">
        <v>0</v>
      </c>
      <c r="M104" s="181">
        <v>0</v>
      </c>
      <c r="N104" s="181">
        <v>1</v>
      </c>
      <c r="O104" s="181">
        <v>11.14</v>
      </c>
      <c r="P104" s="181">
        <v>1</v>
      </c>
      <c r="Q104" s="181">
        <v>3.84</v>
      </c>
      <c r="R104" s="181">
        <v>0</v>
      </c>
      <c r="S104" s="181">
        <v>0</v>
      </c>
      <c r="T104" s="181">
        <v>232.58</v>
      </c>
      <c r="U104" s="181">
        <v>102.76</v>
      </c>
      <c r="V104" s="181">
        <v>3.09</v>
      </c>
      <c r="W104" s="181">
        <v>6.7</v>
      </c>
      <c r="X104" s="181">
        <v>0</v>
      </c>
      <c r="Y104" s="181" t="s">
        <v>274</v>
      </c>
      <c r="Z104" s="181" t="s">
        <v>273</v>
      </c>
      <c r="AA104" s="181" t="s">
        <v>273</v>
      </c>
      <c r="AB104" s="181" t="s">
        <v>273</v>
      </c>
      <c r="AC104" s="181" t="s">
        <v>274</v>
      </c>
      <c r="AD104" s="181" t="s">
        <v>274</v>
      </c>
      <c r="AE104" s="181" t="s">
        <v>274</v>
      </c>
      <c r="AF104" s="181" t="s">
        <v>274</v>
      </c>
      <c r="AG104" s="181" t="s">
        <v>274</v>
      </c>
      <c r="AH104" s="181" t="s">
        <v>274</v>
      </c>
      <c r="AI104" s="181" t="s">
        <v>273</v>
      </c>
      <c r="AJ104" s="181" t="s">
        <v>274</v>
      </c>
      <c r="AK104" s="181" t="s">
        <v>274</v>
      </c>
      <c r="AL104" s="181" t="s">
        <v>273</v>
      </c>
      <c r="AM104" s="181" t="s">
        <v>274</v>
      </c>
      <c r="AN104" s="181">
        <v>0</v>
      </c>
      <c r="AO104" s="181">
        <v>3</v>
      </c>
      <c r="AP104" s="181">
        <v>304.45</v>
      </c>
      <c r="AQ104" s="169"/>
    </row>
    <row r="105" spans="1:43" ht="38.25" x14ac:dyDescent="0.25">
      <c r="A105" s="169"/>
      <c r="B105" s="181" t="s">
        <v>0</v>
      </c>
      <c r="C105" s="181" t="s">
        <v>332</v>
      </c>
      <c r="D105" s="181" t="s">
        <v>389</v>
      </c>
      <c r="E105" s="181" t="s">
        <v>281</v>
      </c>
      <c r="F105" s="182" t="s">
        <v>299</v>
      </c>
      <c r="G105" s="182" t="s">
        <v>300</v>
      </c>
      <c r="H105" s="181" t="s">
        <v>301</v>
      </c>
      <c r="I105" s="181">
        <v>1</v>
      </c>
      <c r="J105" s="181">
        <v>1</v>
      </c>
      <c r="K105" s="181">
        <v>70</v>
      </c>
      <c r="L105" s="181">
        <v>70</v>
      </c>
      <c r="M105" s="181">
        <v>0</v>
      </c>
      <c r="N105" s="181">
        <v>0</v>
      </c>
      <c r="O105" s="181">
        <v>0</v>
      </c>
      <c r="P105" s="181">
        <v>0</v>
      </c>
      <c r="Q105" s="181">
        <v>0</v>
      </c>
      <c r="R105" s="181">
        <v>0</v>
      </c>
      <c r="S105" s="181">
        <v>0</v>
      </c>
      <c r="T105" s="181">
        <v>70</v>
      </c>
      <c r="U105" s="181">
        <v>0</v>
      </c>
      <c r="V105" s="181">
        <v>0</v>
      </c>
      <c r="W105" s="181">
        <v>0</v>
      </c>
      <c r="X105" s="181">
        <v>0</v>
      </c>
      <c r="Y105" s="181" t="s">
        <v>274</v>
      </c>
      <c r="Z105" s="181" t="s">
        <v>274</v>
      </c>
      <c r="AA105" s="181" t="s">
        <v>274</v>
      </c>
      <c r="AB105" s="181" t="s">
        <v>274</v>
      </c>
      <c r="AC105" s="181" t="s">
        <v>274</v>
      </c>
      <c r="AD105" s="181" t="s">
        <v>274</v>
      </c>
      <c r="AE105" s="181" t="s">
        <v>274</v>
      </c>
      <c r="AF105" s="181" t="s">
        <v>274</v>
      </c>
      <c r="AG105" s="181" t="s">
        <v>274</v>
      </c>
      <c r="AH105" s="181" t="s">
        <v>274</v>
      </c>
      <c r="AI105" s="181" t="s">
        <v>273</v>
      </c>
      <c r="AJ105" s="181" t="s">
        <v>274</v>
      </c>
      <c r="AK105" s="181" t="s">
        <v>274</v>
      </c>
      <c r="AL105" s="181" t="s">
        <v>273</v>
      </c>
      <c r="AM105" s="181" t="s">
        <v>274</v>
      </c>
      <c r="AN105" s="181">
        <v>0</v>
      </c>
      <c r="AO105" s="181">
        <v>1</v>
      </c>
      <c r="AP105" s="181">
        <v>70</v>
      </c>
      <c r="AQ105" s="169"/>
    </row>
    <row r="106" spans="1:43" ht="38.25" x14ac:dyDescent="0.25">
      <c r="A106" s="169"/>
      <c r="B106" s="181" t="s">
        <v>0</v>
      </c>
      <c r="C106" s="181" t="s">
        <v>332</v>
      </c>
      <c r="D106" s="181" t="s">
        <v>389</v>
      </c>
      <c r="E106" s="181" t="s">
        <v>279</v>
      </c>
      <c r="F106" s="182" t="s">
        <v>299</v>
      </c>
      <c r="G106" s="182" t="s">
        <v>300</v>
      </c>
      <c r="H106" s="181" t="s">
        <v>301</v>
      </c>
      <c r="I106" s="181">
        <v>1</v>
      </c>
      <c r="J106" s="181">
        <v>4</v>
      </c>
      <c r="K106" s="181">
        <v>207.37</v>
      </c>
      <c r="L106" s="181">
        <v>0</v>
      </c>
      <c r="M106" s="181">
        <v>0</v>
      </c>
      <c r="N106" s="181">
        <v>0</v>
      </c>
      <c r="O106" s="181">
        <v>0</v>
      </c>
      <c r="P106" s="181">
        <v>0</v>
      </c>
      <c r="Q106" s="181">
        <v>0</v>
      </c>
      <c r="R106" s="181">
        <v>0</v>
      </c>
      <c r="S106" s="181">
        <v>0</v>
      </c>
      <c r="T106" s="181">
        <v>57.25</v>
      </c>
      <c r="U106" s="181">
        <v>150.12</v>
      </c>
      <c r="V106" s="181">
        <v>0</v>
      </c>
      <c r="W106" s="181">
        <v>23.88</v>
      </c>
      <c r="X106" s="181">
        <v>0</v>
      </c>
      <c r="Y106" s="181" t="s">
        <v>274</v>
      </c>
      <c r="Z106" s="181" t="s">
        <v>273</v>
      </c>
      <c r="AA106" s="181" t="s">
        <v>273</v>
      </c>
      <c r="AB106" s="181" t="s">
        <v>273</v>
      </c>
      <c r="AC106" s="181" t="s">
        <v>274</v>
      </c>
      <c r="AD106" s="181" t="s">
        <v>274</v>
      </c>
      <c r="AE106" s="181" t="s">
        <v>274</v>
      </c>
      <c r="AF106" s="181" t="s">
        <v>274</v>
      </c>
      <c r="AG106" s="181" t="s">
        <v>274</v>
      </c>
      <c r="AH106" s="181" t="s">
        <v>274</v>
      </c>
      <c r="AI106" s="181" t="s">
        <v>273</v>
      </c>
      <c r="AJ106" s="181" t="s">
        <v>274</v>
      </c>
      <c r="AK106" s="181" t="s">
        <v>274</v>
      </c>
      <c r="AL106" s="181" t="s">
        <v>273</v>
      </c>
      <c r="AM106" s="181" t="s">
        <v>274</v>
      </c>
      <c r="AN106" s="181">
        <v>0</v>
      </c>
      <c r="AO106" s="181">
        <v>2</v>
      </c>
      <c r="AP106" s="181">
        <v>207.37</v>
      </c>
      <c r="AQ106" s="169"/>
    </row>
    <row r="107" spans="1:43" ht="38.25" x14ac:dyDescent="0.25">
      <c r="A107" s="169"/>
      <c r="B107" s="181" t="s">
        <v>0</v>
      </c>
      <c r="C107" s="181" t="s">
        <v>332</v>
      </c>
      <c r="D107" s="181" t="s">
        <v>389</v>
      </c>
      <c r="E107" s="181" t="s">
        <v>281</v>
      </c>
      <c r="F107" s="182" t="s">
        <v>299</v>
      </c>
      <c r="G107" s="182" t="s">
        <v>300</v>
      </c>
      <c r="H107" s="181" t="s">
        <v>301</v>
      </c>
      <c r="I107" s="181">
        <v>1</v>
      </c>
      <c r="J107" s="181">
        <v>2</v>
      </c>
      <c r="K107" s="181">
        <v>50.79</v>
      </c>
      <c r="L107" s="181">
        <v>0</v>
      </c>
      <c r="M107" s="181">
        <v>0</v>
      </c>
      <c r="N107" s="181">
        <v>0</v>
      </c>
      <c r="O107" s="181">
        <v>0</v>
      </c>
      <c r="P107" s="181">
        <v>0</v>
      </c>
      <c r="Q107" s="181">
        <v>0</v>
      </c>
      <c r="R107" s="181">
        <v>0</v>
      </c>
      <c r="S107" s="181">
        <v>0</v>
      </c>
      <c r="T107" s="181">
        <v>50.79</v>
      </c>
      <c r="U107" s="181">
        <v>0</v>
      </c>
      <c r="V107" s="181">
        <v>0</v>
      </c>
      <c r="W107" s="181">
        <v>2</v>
      </c>
      <c r="X107" s="181">
        <v>0</v>
      </c>
      <c r="Y107" s="181" t="s">
        <v>274</v>
      </c>
      <c r="Z107" s="181" t="s">
        <v>274</v>
      </c>
      <c r="AA107" s="181" t="s">
        <v>274</v>
      </c>
      <c r="AB107" s="181" t="s">
        <v>274</v>
      </c>
      <c r="AC107" s="181" t="s">
        <v>274</v>
      </c>
      <c r="AD107" s="181" t="s">
        <v>274</v>
      </c>
      <c r="AE107" s="181" t="s">
        <v>274</v>
      </c>
      <c r="AF107" s="181" t="s">
        <v>274</v>
      </c>
      <c r="AG107" s="181" t="s">
        <v>274</v>
      </c>
      <c r="AH107" s="181" t="s">
        <v>274</v>
      </c>
      <c r="AI107" s="181" t="s">
        <v>273</v>
      </c>
      <c r="AJ107" s="181" t="s">
        <v>274</v>
      </c>
      <c r="AK107" s="181" t="s">
        <v>274</v>
      </c>
      <c r="AL107" s="181" t="s">
        <v>273</v>
      </c>
      <c r="AM107" s="181" t="s">
        <v>274</v>
      </c>
      <c r="AN107" s="181">
        <v>0</v>
      </c>
      <c r="AO107" s="181">
        <v>2</v>
      </c>
      <c r="AP107" s="181">
        <v>50.79</v>
      </c>
      <c r="AQ107" s="169"/>
    </row>
    <row r="108" spans="1:43" ht="38.25" x14ac:dyDescent="0.25">
      <c r="A108" s="169"/>
      <c r="B108" s="181" t="s">
        <v>0</v>
      </c>
      <c r="C108" s="181" t="s">
        <v>332</v>
      </c>
      <c r="D108" s="181" t="s">
        <v>389</v>
      </c>
      <c r="E108" s="181" t="s">
        <v>279</v>
      </c>
      <c r="F108" s="182" t="s">
        <v>299</v>
      </c>
      <c r="G108" s="182" t="s">
        <v>300</v>
      </c>
      <c r="H108" s="181" t="s">
        <v>301</v>
      </c>
      <c r="I108" s="181">
        <v>1</v>
      </c>
      <c r="J108" s="181">
        <v>5</v>
      </c>
      <c r="K108" s="181">
        <v>154.12</v>
      </c>
      <c r="L108" s="181">
        <v>0</v>
      </c>
      <c r="M108" s="181">
        <v>0</v>
      </c>
      <c r="N108" s="181">
        <v>0</v>
      </c>
      <c r="O108" s="181">
        <v>0</v>
      </c>
      <c r="P108" s="181">
        <v>0</v>
      </c>
      <c r="Q108" s="181">
        <v>0</v>
      </c>
      <c r="R108" s="181">
        <v>0</v>
      </c>
      <c r="S108" s="181">
        <v>0</v>
      </c>
      <c r="T108" s="181">
        <v>0</v>
      </c>
      <c r="U108" s="181">
        <v>154.12</v>
      </c>
      <c r="V108" s="181">
        <v>0</v>
      </c>
      <c r="W108" s="181">
        <v>0</v>
      </c>
      <c r="X108" s="181">
        <v>0</v>
      </c>
      <c r="Y108" s="181" t="s">
        <v>274</v>
      </c>
      <c r="Z108" s="181" t="s">
        <v>274</v>
      </c>
      <c r="AA108" s="181" t="s">
        <v>274</v>
      </c>
      <c r="AB108" s="181" t="s">
        <v>274</v>
      </c>
      <c r="AC108" s="181" t="s">
        <v>274</v>
      </c>
      <c r="AD108" s="181" t="s">
        <v>274</v>
      </c>
      <c r="AE108" s="181" t="s">
        <v>274</v>
      </c>
      <c r="AF108" s="181" t="s">
        <v>274</v>
      </c>
      <c r="AG108" s="181" t="s">
        <v>274</v>
      </c>
      <c r="AH108" s="181" t="s">
        <v>274</v>
      </c>
      <c r="AI108" s="181" t="s">
        <v>273</v>
      </c>
      <c r="AJ108" s="181" t="s">
        <v>274</v>
      </c>
      <c r="AK108" s="181" t="s">
        <v>274</v>
      </c>
      <c r="AL108" s="181" t="s">
        <v>273</v>
      </c>
      <c r="AM108" s="181" t="s">
        <v>274</v>
      </c>
      <c r="AN108" s="181">
        <v>0</v>
      </c>
      <c r="AO108" s="181">
        <v>1</v>
      </c>
      <c r="AP108" s="181">
        <v>154.12</v>
      </c>
      <c r="AQ108" s="169"/>
    </row>
    <row r="109" spans="1:43" x14ac:dyDescent="0.25">
      <c r="A109" s="169"/>
      <c r="B109" s="170"/>
      <c r="C109" s="171"/>
      <c r="D109" s="172"/>
      <c r="E109" s="172"/>
      <c r="F109" s="173"/>
      <c r="G109" s="173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69"/>
    </row>
  </sheetData>
  <pageMargins left="0.7" right="0.7" top="0.75" bottom="0.75" header="0.3" footer="0.3"/>
  <pageSetup paperSize="9" scale="3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5"/>
  <sheetViews>
    <sheetView topLeftCell="A16" workbookViewId="0">
      <selection activeCell="G43" sqref="G43"/>
    </sheetView>
  </sheetViews>
  <sheetFormatPr defaultColWidth="0" defaultRowHeight="16.5" customHeight="1" zeroHeight="1" x14ac:dyDescent="0.3"/>
  <cols>
    <col min="1" max="1" width="5" style="4" customWidth="1"/>
    <col min="2" max="2" width="44.5703125" style="4" customWidth="1"/>
    <col min="3" max="3" width="8.7109375" style="4" hidden="1" customWidth="1"/>
    <col min="4" max="4" width="15.7109375" style="4" hidden="1" customWidth="1"/>
    <col min="5" max="11" width="21.7109375" style="4" customWidth="1"/>
    <col min="12" max="12" width="3.7109375" style="4" customWidth="1"/>
    <col min="13" max="16384" width="9.140625" style="4" hidden="1"/>
  </cols>
  <sheetData>
    <row r="1" spans="1:14" ht="12.75" customHeight="1" x14ac:dyDescent="0.3">
      <c r="A1" s="3"/>
      <c r="B1" s="2"/>
      <c r="C1" s="2"/>
      <c r="D1" s="2"/>
      <c r="E1" s="2"/>
      <c r="F1" s="64">
        <v>2</v>
      </c>
      <c r="G1" s="64">
        <v>12</v>
      </c>
      <c r="H1" s="65">
        <v>12</v>
      </c>
      <c r="I1" s="65">
        <v>12</v>
      </c>
      <c r="J1" s="66">
        <v>12</v>
      </c>
      <c r="K1" s="66">
        <v>10</v>
      </c>
    </row>
    <row r="2" spans="1:14" ht="12.75" customHeight="1" x14ac:dyDescent="0.3">
      <c r="A2" s="3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2.75" customHeight="1" x14ac:dyDescent="0.3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2.75" customHeight="1" x14ac:dyDescent="0.3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8" x14ac:dyDescent="0.3">
      <c r="A5" s="3"/>
      <c r="B5" s="29" t="s">
        <v>45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4" x14ac:dyDescent="0.3"/>
    <row r="7" spans="1:14" x14ac:dyDescent="0.3">
      <c r="B7" s="67" t="s">
        <v>46</v>
      </c>
      <c r="C7" s="68"/>
      <c r="D7" s="69"/>
      <c r="E7" s="69"/>
      <c r="F7" s="69"/>
      <c r="G7" s="69"/>
      <c r="H7" s="69"/>
      <c r="I7" s="69"/>
    </row>
    <row r="8" spans="1:14" x14ac:dyDescent="0.3"/>
    <row r="9" spans="1:14" x14ac:dyDescent="0.3">
      <c r="B9" s="70" t="s">
        <v>47</v>
      </c>
      <c r="C9" s="71"/>
    </row>
    <row r="10" spans="1:14" x14ac:dyDescent="0.3">
      <c r="B10" s="211" t="s">
        <v>48</v>
      </c>
      <c r="C10" s="212"/>
      <c r="D10" s="212"/>
      <c r="E10" s="212"/>
      <c r="F10" s="212"/>
      <c r="G10" s="212"/>
      <c r="H10" s="212"/>
      <c r="I10" s="212"/>
      <c r="J10" s="212"/>
      <c r="K10" s="212"/>
    </row>
    <row r="11" spans="1:14" x14ac:dyDescent="0.3">
      <c r="B11" s="213" t="s">
        <v>49</v>
      </c>
      <c r="C11" s="214"/>
      <c r="D11" s="215"/>
      <c r="E11" s="72" t="s">
        <v>50</v>
      </c>
      <c r="F11" s="73" t="s">
        <v>51</v>
      </c>
      <c r="G11" s="73" t="s">
        <v>11</v>
      </c>
      <c r="H11" s="73" t="s">
        <v>52</v>
      </c>
      <c r="I11" s="73" t="s">
        <v>53</v>
      </c>
      <c r="J11" s="73" t="s">
        <v>12</v>
      </c>
      <c r="K11" s="74" t="s">
        <v>13</v>
      </c>
    </row>
    <row r="12" spans="1:14" x14ac:dyDescent="0.3">
      <c r="B12" s="208" t="s">
        <v>54</v>
      </c>
      <c r="C12" s="209"/>
      <c r="D12" s="210"/>
      <c r="E12" s="75" t="s">
        <v>55</v>
      </c>
      <c r="F12" s="76">
        <f>'[1]Przeglądy techniczne'!M39+'[1]Przeglądy techniczne'!M237</f>
        <v>170817.75</v>
      </c>
      <c r="G12" s="76">
        <f>'[1]Przeglądy techniczne'!M72</f>
        <v>136010.93840000001</v>
      </c>
      <c r="H12" s="76">
        <f>'[1]Przeglądy techniczne'!M105</f>
        <v>148985.73000000001</v>
      </c>
      <c r="I12" s="76">
        <f>'[1]Przeglądy techniczne'!M138</f>
        <v>93294.21</v>
      </c>
      <c r="J12" s="76">
        <f>'[1]Przeglądy techniczne'!M171</f>
        <v>116148.79419999999</v>
      </c>
      <c r="K12" s="76">
        <f>'[1]Przeglądy techniczne'!M204</f>
        <v>153710.43179999999</v>
      </c>
    </row>
    <row r="13" spans="1:14" x14ac:dyDescent="0.3">
      <c r="B13" s="208" t="s">
        <v>56</v>
      </c>
      <c r="C13" s="209"/>
      <c r="D13" s="210"/>
      <c r="E13" s="75" t="s">
        <v>55</v>
      </c>
      <c r="F13" s="76">
        <f>'[1]Konserwacje i naprawy'!O34+'[1]Konserwacje i naprawy'!O196</f>
        <v>210600</v>
      </c>
      <c r="G13" s="76">
        <f>'[1]Konserwacje i naprawy'!O61</f>
        <v>153600</v>
      </c>
      <c r="H13" s="76">
        <f>'[1]Konserwacje i naprawy'!O88</f>
        <v>120000</v>
      </c>
      <c r="I13" s="76">
        <f>'[1]Konserwacje i naprawy'!O115</f>
        <v>156000</v>
      </c>
      <c r="J13" s="76">
        <f>'[1]Konserwacje i naprawy'!O142</f>
        <v>72600</v>
      </c>
      <c r="K13" s="76">
        <f>'[1]Konserwacje i naprawy'!O169</f>
        <v>147000</v>
      </c>
    </row>
    <row r="14" spans="1:14" x14ac:dyDescent="0.3">
      <c r="B14" s="208" t="s">
        <v>57</v>
      </c>
      <c r="C14" s="209"/>
      <c r="D14" s="210"/>
      <c r="E14" s="75" t="s">
        <v>55</v>
      </c>
      <c r="F14" s="76">
        <f>'[1]Usługi ochrony'!M36+'[1]Usługi ochrony'!M204</f>
        <v>1921202.05</v>
      </c>
      <c r="G14" s="76">
        <f>'[1]Usługi ochrony'!M64</f>
        <v>762822.39999999979</v>
      </c>
      <c r="H14" s="76">
        <f>'[1]Usługi ochrony'!M92</f>
        <v>246488.39999999997</v>
      </c>
      <c r="I14" s="76">
        <f>'[1]Usługi ochrony'!M120</f>
        <v>872074.51000000013</v>
      </c>
      <c r="J14" s="76">
        <f>'[1]Usługi ochrony'!M148</f>
        <v>829474.79999999993</v>
      </c>
      <c r="K14" s="76">
        <f>'[1]Usługi ochrony'!M176</f>
        <v>708182.4</v>
      </c>
    </row>
    <row r="15" spans="1:14" x14ac:dyDescent="0.3">
      <c r="B15" s="208" t="s">
        <v>58</v>
      </c>
      <c r="C15" s="209"/>
      <c r="D15" s="210"/>
      <c r="E15" s="75" t="s">
        <v>55</v>
      </c>
      <c r="F15" s="76">
        <f>'[1]Usługi utrzymania czystości'!L43+'[1]Usługi utrzymania czystości'!L259</f>
        <v>669340.77</v>
      </c>
      <c r="G15" s="76">
        <f>'[1]Usługi utrzymania czystości'!L79</f>
        <v>417251.24879999994</v>
      </c>
      <c r="H15" s="76">
        <f>'[1]Usługi utrzymania czystości'!L115</f>
        <v>399667.00620045385</v>
      </c>
      <c r="I15" s="76">
        <f>'[1]Usługi utrzymania czystości'!L151</f>
        <v>335623.44</v>
      </c>
      <c r="J15" s="76">
        <f>'[1]Usługi utrzymania czystości'!L187</f>
        <v>436260.94196527556</v>
      </c>
      <c r="K15" s="76">
        <f>'[1]Usługi utrzymania czystości'!L223</f>
        <v>494880.11905257974</v>
      </c>
    </row>
    <row r="16" spans="1:14" x14ac:dyDescent="0.3">
      <c r="B16" s="208" t="s">
        <v>59</v>
      </c>
      <c r="C16" s="209"/>
      <c r="D16" s="210"/>
      <c r="E16" s="75" t="s">
        <v>55</v>
      </c>
      <c r="F16" s="76">
        <f>'[1]Administracji nieruchomościami'!L29+'[1]Administracji nieruchomościami'!L155</f>
        <v>108000</v>
      </c>
      <c r="G16" s="76">
        <f>'[1]Administracji nieruchomościami'!L50</f>
        <v>50400</v>
      </c>
      <c r="H16" s="76">
        <f>'[1]Administracji nieruchomościami'!L71</f>
        <v>98400</v>
      </c>
      <c r="I16" s="76">
        <f>'[1]Administracji nieruchomościami'!L92</f>
        <v>105600</v>
      </c>
      <c r="J16" s="76">
        <f>'[1]Administracji nieruchomościami'!L113</f>
        <v>49200</v>
      </c>
      <c r="K16" s="76">
        <f>'[1]Administracji nieruchomościami'!L134</f>
        <v>51600</v>
      </c>
    </row>
    <row r="17" spans="2:11" x14ac:dyDescent="0.3">
      <c r="B17" s="216" t="s">
        <v>10</v>
      </c>
      <c r="C17" s="217"/>
      <c r="D17" s="218"/>
      <c r="E17" s="77" t="s">
        <v>55</v>
      </c>
      <c r="F17" s="78">
        <f>SUM(F12:F16)</f>
        <v>3079960.57</v>
      </c>
      <c r="G17" s="78">
        <f t="shared" ref="G17:K17" si="0">SUM(G12:G16)</f>
        <v>1520084.5871999997</v>
      </c>
      <c r="H17" s="78">
        <f t="shared" si="0"/>
        <v>1013541.1362004539</v>
      </c>
      <c r="I17" s="78">
        <f t="shared" si="0"/>
        <v>1562592.1600000001</v>
      </c>
      <c r="J17" s="78">
        <f t="shared" si="0"/>
        <v>1503684.5361652756</v>
      </c>
      <c r="K17" s="78">
        <f t="shared" si="0"/>
        <v>1555372.9508525799</v>
      </c>
    </row>
    <row r="18" spans="2:11" x14ac:dyDescent="0.3"/>
    <row r="19" spans="2:11" x14ac:dyDescent="0.3">
      <c r="B19" s="70" t="s">
        <v>60</v>
      </c>
      <c r="C19" s="71"/>
    </row>
    <row r="20" spans="2:11" x14ac:dyDescent="0.3">
      <c r="B20" s="211" t="s">
        <v>61</v>
      </c>
      <c r="C20" s="212"/>
      <c r="D20" s="212"/>
      <c r="E20" s="212"/>
      <c r="F20" s="212"/>
      <c r="G20" s="212"/>
      <c r="H20" s="212"/>
      <c r="I20" s="212"/>
      <c r="J20" s="212"/>
      <c r="K20" s="212"/>
    </row>
    <row r="21" spans="2:11" x14ac:dyDescent="0.3">
      <c r="B21" s="213" t="s">
        <v>62</v>
      </c>
      <c r="C21" s="214"/>
      <c r="D21" s="215"/>
      <c r="E21" s="72" t="s">
        <v>50</v>
      </c>
      <c r="F21" s="73">
        <v>2013</v>
      </c>
      <c r="G21" s="73">
        <v>2014</v>
      </c>
      <c r="H21" s="73">
        <v>2015</v>
      </c>
      <c r="I21" s="73">
        <v>2016</v>
      </c>
      <c r="J21" s="73">
        <v>2017</v>
      </c>
      <c r="K21" s="73">
        <v>2018</v>
      </c>
    </row>
    <row r="22" spans="2:11" x14ac:dyDescent="0.3">
      <c r="B22" s="208" t="s">
        <v>63</v>
      </c>
      <c r="C22" s="209"/>
      <c r="D22" s="210"/>
      <c r="E22" s="75" t="s">
        <v>55</v>
      </c>
      <c r="F22" s="76">
        <f>'[1]Zmiana cen i optymalizacja'!E39*F$1/12</f>
        <v>513326.76166666666</v>
      </c>
      <c r="G22" s="76">
        <f>'[1]Zmiana cen i optymalizacja'!F39*G$1/12</f>
        <v>3079960.57</v>
      </c>
      <c r="H22" s="76">
        <f>'[1]Zmiana cen i optymalizacja'!G39*H$1/12</f>
        <v>2964462.0486249998</v>
      </c>
      <c r="I22" s="76">
        <f>'[1]Zmiana cen i optymalizacja'!H39*I$1/12</f>
        <v>2882939.3422878124</v>
      </c>
      <c r="J22" s="76">
        <f>'[1]Zmiana cen i optymalizacja'!I39*J$1/12</f>
        <v>2858434.357878366</v>
      </c>
      <c r="K22" s="76">
        <f>'[1]Zmiana cen i optymalizacja'!J39*K$1/12</f>
        <v>2340343.1305129123</v>
      </c>
    </row>
    <row r="23" spans="2:11" x14ac:dyDescent="0.3">
      <c r="B23" s="208" t="s">
        <v>64</v>
      </c>
      <c r="C23" s="209"/>
      <c r="D23" s="210"/>
      <c r="E23" s="75" t="s">
        <v>55</v>
      </c>
      <c r="F23" s="76">
        <f>'[1]Zmiana cen i optymalizacja'!E40*F$1/12</f>
        <v>253347.43119999996</v>
      </c>
      <c r="G23" s="76">
        <f>'[1]Zmiana cen i optymalizacja'!F40*G$1/12</f>
        <v>1520084.5871999997</v>
      </c>
      <c r="H23" s="76">
        <f>'[1]Zmiana cen i optymalizacja'!G40*H$1/12</f>
        <v>1463081.4151799998</v>
      </c>
      <c r="I23" s="76">
        <f>'[1]Zmiana cen i optymalizacja'!H40*I$1/12</f>
        <v>1422846.6762625498</v>
      </c>
      <c r="J23" s="76">
        <f>'[1]Zmiana cen i optymalizacja'!I40*J$1/12</f>
        <v>1410752.4795143183</v>
      </c>
      <c r="K23" s="76">
        <f>'[1]Zmiana cen i optymalizacja'!J40*K$1/12</f>
        <v>1155053.5926023482</v>
      </c>
    </row>
    <row r="24" spans="2:11" x14ac:dyDescent="0.3">
      <c r="B24" s="79" t="s">
        <v>65</v>
      </c>
      <c r="C24" s="80"/>
      <c r="D24" s="81"/>
      <c r="E24" s="75" t="s">
        <v>55</v>
      </c>
      <c r="F24" s="76">
        <f>'[1]Zmiana cen i optymalizacja'!E41*F$1/12</f>
        <v>168923.52270007564</v>
      </c>
      <c r="G24" s="76">
        <f>'[1]Zmiana cen i optymalizacja'!F41*G$1/12</f>
        <v>1013541.1362004537</v>
      </c>
      <c r="H24" s="76">
        <f>'[1]Zmiana cen i optymalizacja'!G41*H$1/12</f>
        <v>975533.34359293676</v>
      </c>
      <c r="I24" s="76">
        <f>'[1]Zmiana cen i optymalizacja'!H41*I$1/12</f>
        <v>948706.17664413119</v>
      </c>
      <c r="J24" s="76">
        <f>'[1]Zmiana cen i optymalizacja'!I41*J$1/12</f>
        <v>940642.17414265627</v>
      </c>
      <c r="K24" s="76">
        <f>'[1]Zmiana cen i optymalizacja'!J41*K$1/12</f>
        <v>770150.7800792997</v>
      </c>
    </row>
    <row r="25" spans="2:11" x14ac:dyDescent="0.3">
      <c r="B25" s="82" t="s">
        <v>66</v>
      </c>
      <c r="C25" s="83"/>
      <c r="D25" s="84"/>
      <c r="E25" s="75" t="s">
        <v>55</v>
      </c>
      <c r="F25" s="76">
        <f>'[1]Zmiana cen i optymalizacja'!E42*F$1/12</f>
        <v>260432.0266666667</v>
      </c>
      <c r="G25" s="76">
        <f>'[1]Zmiana cen i optymalizacja'!F42*G$1/12</f>
        <v>1562592.1600000001</v>
      </c>
      <c r="H25" s="76">
        <f>'[1]Zmiana cen i optymalizacja'!G42*H$1/12</f>
        <v>1503994.9540000001</v>
      </c>
      <c r="I25" s="76">
        <f>'[1]Zmiana cen i optymalizacja'!H42*I$1/12</f>
        <v>1462635.0927650004</v>
      </c>
      <c r="J25" s="76">
        <f>'[1]Zmiana cen i optymalizacja'!I42*J$1/12</f>
        <v>1450202.6944764976</v>
      </c>
      <c r="K25" s="76">
        <f>'[1]Zmiana cen i optymalizacja'!J42*K$1/12</f>
        <v>1187353.4561026327</v>
      </c>
    </row>
    <row r="26" spans="2:11" x14ac:dyDescent="0.3">
      <c r="B26" s="79" t="s">
        <v>67</v>
      </c>
      <c r="C26" s="80"/>
      <c r="D26" s="81"/>
      <c r="E26" s="75" t="s">
        <v>55</v>
      </c>
      <c r="F26" s="76">
        <f>'[1]Zmiana cen i optymalizacja'!E43*F$1/12</f>
        <v>250614.08936087927</v>
      </c>
      <c r="G26" s="76">
        <f>'[1]Zmiana cen i optymalizacja'!F43*G$1/12</f>
        <v>1503684.5361652756</v>
      </c>
      <c r="H26" s="76">
        <f>'[1]Zmiana cen i optymalizacja'!G43*H$1/12</f>
        <v>1447296.3660590779</v>
      </c>
      <c r="I26" s="76">
        <f>'[1]Zmiana cen i optymalizacja'!H43*I$1/12</f>
        <v>1407495.7159924533</v>
      </c>
      <c r="J26" s="76">
        <f>'[1]Zmiana cen i optymalizacja'!I43*J$1/12</f>
        <v>1395532.0024065175</v>
      </c>
      <c r="K26" s="76">
        <f>'[1]Zmiana cen i optymalizacja'!J43*K$1/12</f>
        <v>1142591.8269703363</v>
      </c>
    </row>
    <row r="27" spans="2:11" x14ac:dyDescent="0.3">
      <c r="B27" s="79" t="s">
        <v>68</v>
      </c>
      <c r="C27" s="80"/>
      <c r="D27" s="81"/>
      <c r="E27" s="75" t="s">
        <v>55</v>
      </c>
      <c r="F27" s="76">
        <f>'[1]Zmiana cen i optymalizacja'!E44*F$1/12</f>
        <v>259228.82514209664</v>
      </c>
      <c r="G27" s="76">
        <f>'[1]Zmiana cen i optymalizacja'!F44*G$1/12</f>
        <v>1555372.9508525797</v>
      </c>
      <c r="H27" s="76">
        <f>'[1]Zmiana cen i optymalizacja'!G44*H$1/12</f>
        <v>1497046.4651956081</v>
      </c>
      <c r="I27" s="76">
        <f>'[1]Zmiana cen i optymalizacja'!H44*I$1/12</f>
        <v>1455877.6874027289</v>
      </c>
      <c r="J27" s="76">
        <f>'[1]Zmiana cen i optymalizacja'!I44*J$1/12</f>
        <v>1443502.7270598058</v>
      </c>
      <c r="K27" s="76">
        <f>'[1]Zmiana cen i optymalizacja'!J44*K$1/12</f>
        <v>1181867.857780216</v>
      </c>
    </row>
    <row r="28" spans="2:11" x14ac:dyDescent="0.3">
      <c r="B28" s="216" t="s">
        <v>10</v>
      </c>
      <c r="C28" s="217"/>
      <c r="D28" s="218"/>
      <c r="E28" s="77" t="s">
        <v>55</v>
      </c>
      <c r="F28" s="78">
        <f>SUM(F22:F27)</f>
        <v>1705872.6567363848</v>
      </c>
      <c r="G28" s="78">
        <f t="shared" ref="G28:K28" si="1">SUM(G22:G27)</f>
        <v>10235235.94041831</v>
      </c>
      <c r="H28" s="78">
        <f t="shared" si="1"/>
        <v>9851414.5926526226</v>
      </c>
      <c r="I28" s="78">
        <f t="shared" si="1"/>
        <v>9580500.6913546771</v>
      </c>
      <c r="J28" s="78">
        <f t="shared" si="1"/>
        <v>9499066.4354781602</v>
      </c>
      <c r="K28" s="78">
        <f t="shared" si="1"/>
        <v>7777360.6440477455</v>
      </c>
    </row>
    <row r="29" spans="2:11" x14ac:dyDescent="0.3"/>
    <row r="30" spans="2:11" x14ac:dyDescent="0.3">
      <c r="B30" s="219" t="s">
        <v>69</v>
      </c>
      <c r="C30" s="219"/>
      <c r="D30" s="219"/>
      <c r="E30" s="219"/>
      <c r="F30" s="219"/>
      <c r="G30" s="219"/>
      <c r="H30" s="219"/>
      <c r="I30" s="219"/>
      <c r="J30" s="219"/>
      <c r="K30" s="219"/>
    </row>
    <row r="31" spans="2:11" x14ac:dyDescent="0.3">
      <c r="B31" s="211" t="s">
        <v>70</v>
      </c>
      <c r="C31" s="212"/>
      <c r="D31" s="212"/>
      <c r="E31" s="212"/>
      <c r="F31" s="212"/>
      <c r="G31" s="212"/>
      <c r="H31" s="212"/>
      <c r="I31" s="212"/>
      <c r="J31" s="212"/>
      <c r="K31" s="212"/>
    </row>
    <row r="32" spans="2:11" x14ac:dyDescent="0.3">
      <c r="B32" s="213" t="s">
        <v>62</v>
      </c>
      <c r="C32" s="214"/>
      <c r="D32" s="215"/>
      <c r="E32" s="72" t="s">
        <v>50</v>
      </c>
      <c r="F32" s="73">
        <v>2013</v>
      </c>
      <c r="G32" s="73">
        <v>2014</v>
      </c>
      <c r="H32" s="73">
        <v>2015</v>
      </c>
      <c r="I32" s="73">
        <v>2016</v>
      </c>
      <c r="J32" s="73">
        <v>2017</v>
      </c>
      <c r="K32" s="73">
        <v>2018</v>
      </c>
    </row>
    <row r="33" spans="2:11" x14ac:dyDescent="0.3">
      <c r="B33" s="208" t="s">
        <v>63</v>
      </c>
      <c r="C33" s="209"/>
      <c r="D33" s="210"/>
      <c r="E33" s="75" t="s">
        <v>55</v>
      </c>
      <c r="F33" s="76">
        <f>F22+'[1]Wycena przejęcia pracowników FM'!E38</f>
        <v>688960.59884716664</v>
      </c>
      <c r="G33" s="76">
        <f>G22+'[1]Wycena przejęcia pracowników FM'!F38</f>
        <v>4210731.1564847883</v>
      </c>
      <c r="H33" s="76">
        <f>H22+'[1]Wycena przejęcia pracowników FM'!G38</f>
        <v>4213092.0804682486</v>
      </c>
      <c r="I33" s="76">
        <f>I22+'[1]Wycena przejęcia pracowników FM'!H38</f>
        <v>4141541.7045774879</v>
      </c>
      <c r="J33" s="76">
        <f>J22+'[1]Wycena przejęcia pracowników FM'!I38</f>
        <v>3623583.2925081346</v>
      </c>
      <c r="K33" s="76">
        <f>K22</f>
        <v>2340343.1305129123</v>
      </c>
    </row>
    <row r="34" spans="2:11" x14ac:dyDescent="0.3">
      <c r="B34" s="208" t="s">
        <v>64</v>
      </c>
      <c r="C34" s="209"/>
      <c r="D34" s="210"/>
      <c r="E34" s="75" t="s">
        <v>55</v>
      </c>
      <c r="F34" s="76">
        <f>F23+'[1]Wycena przejęcia pracowników FM'!E75</f>
        <v>362906.87282799993</v>
      </c>
      <c r="G34" s="76">
        <f>G23+'[1]Wycena przejęcia pracowników FM'!F75</f>
        <v>2220607.3130191471</v>
      </c>
      <c r="H34" s="76">
        <f>H23+'[1]Wycena przejęcia pracowników FM'!G75</f>
        <v>2193826.4773150505</v>
      </c>
      <c r="I34" s="76">
        <f>I23+'[1]Wycena przejęcia pracowników FM'!H75</f>
        <v>2185092.9565781951</v>
      </c>
      <c r="J34" s="76">
        <f>J23+'[1]Wycena przejęcia pracowników FM'!I75</f>
        <v>1862958.0620795451</v>
      </c>
      <c r="K34" s="76">
        <f t="shared" ref="K34:K38" si="2">K23</f>
        <v>1155053.5926023482</v>
      </c>
    </row>
    <row r="35" spans="2:11" x14ac:dyDescent="0.3">
      <c r="B35" s="79" t="s">
        <v>65</v>
      </c>
      <c r="C35" s="80"/>
      <c r="D35" s="81"/>
      <c r="E35" s="75" t="s">
        <v>55</v>
      </c>
      <c r="F35" s="76">
        <f>F24+'[1]Wycena przejęcia pracowników FM'!E112</f>
        <v>366174.68947557564</v>
      </c>
      <c r="G35" s="76">
        <f>G24+'[1]Wycena przejęcia pracowników FM'!F112</f>
        <v>2294522.8332014452</v>
      </c>
      <c r="H35" s="76">
        <f>H24+'[1]Wycena przejęcia pracowników FM'!G112</f>
        <v>2350194.370224582</v>
      </c>
      <c r="I35" s="76">
        <f>I24+'[1]Wycena przejęcia pracowników FM'!H112</f>
        <v>2402006.5665259585</v>
      </c>
      <c r="J35" s="76">
        <f>J24+'[1]Wycena przejęcia pracowników FM'!I112</f>
        <v>1773429.5253992558</v>
      </c>
      <c r="K35" s="76">
        <f t="shared" si="2"/>
        <v>770150.7800792997</v>
      </c>
    </row>
    <row r="36" spans="2:11" x14ac:dyDescent="0.3">
      <c r="B36" s="82" t="s">
        <v>66</v>
      </c>
      <c r="C36" s="83"/>
      <c r="D36" s="84"/>
      <c r="E36" s="75" t="s">
        <v>55</v>
      </c>
      <c r="F36" s="76">
        <f>F25+'[1]Wycena przejęcia pracowników FM'!E148</f>
        <v>344854.12570860004</v>
      </c>
      <c r="G36" s="76">
        <f>G25+'[1]Wycena przejęcia pracowników FM'!F148</f>
        <v>2098668.2346371505</v>
      </c>
      <c r="H36" s="76">
        <f>H25+'[1]Wycena przejęcia pracowników FM'!G148</f>
        <v>2106682.7755138404</v>
      </c>
      <c r="I36" s="76">
        <f>I25+'[1]Wycena przejęcia pracowników FM'!H148</f>
        <v>2057866.6147687519</v>
      </c>
      <c r="J36" s="76">
        <f>J25+'[1]Wycena przejęcia pracowników FM'!I148</f>
        <v>1830225.3312001871</v>
      </c>
      <c r="K36" s="76">
        <f t="shared" si="2"/>
        <v>1187353.4561026327</v>
      </c>
    </row>
    <row r="37" spans="2:11" x14ac:dyDescent="0.3">
      <c r="B37" s="79" t="s">
        <v>67</v>
      </c>
      <c r="C37" s="80"/>
      <c r="D37" s="81"/>
      <c r="E37" s="75" t="s">
        <v>55</v>
      </c>
      <c r="F37" s="76">
        <f>F26+'[1]Wycena przejęcia pracowników FM'!E187</f>
        <v>266889.00255937927</v>
      </c>
      <c r="G37" s="76">
        <f>G26+'[1]Wycena przejęcia pracowników FM'!F187</f>
        <v>1595158.8287167603</v>
      </c>
      <c r="H37" s="76">
        <f>H26+'[1]Wycena przejęcia pracowników FM'!G187</f>
        <v>1544866.6472104189</v>
      </c>
      <c r="I37" s="76">
        <f>I26+'[1]Wycena przejęcia pracowników FM'!H187</f>
        <v>1507848.9856969651</v>
      </c>
      <c r="J37" s="76">
        <f>J26+'[1]Wycena przejęcia pracowników FM'!I187</f>
        <v>1455662.2772976237</v>
      </c>
      <c r="K37" s="76">
        <f t="shared" si="2"/>
        <v>1142591.8269703363</v>
      </c>
    </row>
    <row r="38" spans="2:11" x14ac:dyDescent="0.3">
      <c r="B38" s="79" t="s">
        <v>68</v>
      </c>
      <c r="C38" s="80"/>
      <c r="D38" s="81"/>
      <c r="E38" s="75" t="s">
        <v>55</v>
      </c>
      <c r="F38" s="76">
        <f>F27+'[1]Wycena przejęcia pracowników FM'!E224</f>
        <v>341203.69526592997</v>
      </c>
      <c r="G38" s="76">
        <f>G27+'[1]Wycena przejęcia pracowników FM'!F224</f>
        <v>2071484.7059445283</v>
      </c>
      <c r="H38" s="76">
        <f>H27+'[1]Wycena przejęcia pracowników FM'!G224</f>
        <v>2062166.5037137149</v>
      </c>
      <c r="I38" s="76">
        <f>I27+'[1]Wycena przejęcia pracowników FM'!H224</f>
        <v>2038708.2444248074</v>
      </c>
      <c r="J38" s="76">
        <f>J27+'[1]Wycena przejęcia pracowników FM'!I224</f>
        <v>1801608.8391655323</v>
      </c>
      <c r="K38" s="76">
        <f t="shared" si="2"/>
        <v>1181867.857780216</v>
      </c>
    </row>
    <row r="39" spans="2:11" x14ac:dyDescent="0.3">
      <c r="B39" s="216" t="s">
        <v>10</v>
      </c>
      <c r="C39" s="217"/>
      <c r="D39" s="218"/>
      <c r="E39" s="77" t="s">
        <v>55</v>
      </c>
      <c r="F39" s="78">
        <f t="shared" ref="F39:K39" si="3">SUM(F33:F38)</f>
        <v>2370988.9846846517</v>
      </c>
      <c r="G39" s="78">
        <f t="shared" si="3"/>
        <v>14491173.072003821</v>
      </c>
      <c r="H39" s="78">
        <f t="shared" si="3"/>
        <v>14470828.854445856</v>
      </c>
      <c r="I39" s="78">
        <f t="shared" si="3"/>
        <v>14333065.072572164</v>
      </c>
      <c r="J39" s="78">
        <f t="shared" si="3"/>
        <v>12347467.327650279</v>
      </c>
      <c r="K39" s="78">
        <f t="shared" si="3"/>
        <v>7777360.6440477455</v>
      </c>
    </row>
    <row r="40" spans="2:11" x14ac:dyDescent="0.3">
      <c r="F40" s="85"/>
      <c r="G40" s="85"/>
      <c r="H40" s="85"/>
      <c r="I40" s="85"/>
      <c r="J40" s="85"/>
      <c r="K40" s="85"/>
    </row>
    <row r="41" spans="2:11" x14ac:dyDescent="0.3"/>
    <row r="42" spans="2:11" x14ac:dyDescent="0.3"/>
    <row r="43" spans="2:11" x14ac:dyDescent="0.3"/>
    <row r="44" spans="2:11" x14ac:dyDescent="0.3"/>
    <row r="45" spans="2:11" x14ac:dyDescent="0.3"/>
    <row r="46" spans="2:11" x14ac:dyDescent="0.3"/>
    <row r="47" spans="2:11" x14ac:dyDescent="0.3"/>
    <row r="48" spans="2:11" x14ac:dyDescent="0.3"/>
    <row r="49" x14ac:dyDescent="0.3"/>
    <row r="50" x14ac:dyDescent="0.3"/>
    <row r="51" x14ac:dyDescent="0.3"/>
    <row r="52" x14ac:dyDescent="0.3"/>
    <row r="53" x14ac:dyDescent="0.3"/>
    <row r="54" x14ac:dyDescent="0.3"/>
    <row r="55" x14ac:dyDescent="0.3"/>
    <row r="56" x14ac:dyDescent="0.3"/>
    <row r="57" x14ac:dyDescent="0.3"/>
    <row r="58" x14ac:dyDescent="0.3"/>
    <row r="59" x14ac:dyDescent="0.3"/>
    <row r="60" x14ac:dyDescent="0.3"/>
    <row r="61" x14ac:dyDescent="0.3"/>
    <row r="62" x14ac:dyDescent="0.3"/>
    <row r="63" x14ac:dyDescent="0.3"/>
    <row r="64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</sheetData>
  <mergeCells count="19">
    <mergeCell ref="B39:D39"/>
    <mergeCell ref="B28:D28"/>
    <mergeCell ref="B30:K30"/>
    <mergeCell ref="B31:K31"/>
    <mergeCell ref="B32:D32"/>
    <mergeCell ref="B33:D33"/>
    <mergeCell ref="B34:D34"/>
    <mergeCell ref="B23:D23"/>
    <mergeCell ref="B10:K10"/>
    <mergeCell ref="B11:D11"/>
    <mergeCell ref="B12:D12"/>
    <mergeCell ref="B13:D13"/>
    <mergeCell ref="B14:D14"/>
    <mergeCell ref="B15:D15"/>
    <mergeCell ref="B16:D16"/>
    <mergeCell ref="B17:D17"/>
    <mergeCell ref="B20:K20"/>
    <mergeCell ref="B21:D21"/>
    <mergeCell ref="B22:D22"/>
  </mergeCells>
  <pageMargins left="0.7" right="0.7" top="0.75" bottom="0.75" header="0.3" footer="0.3"/>
  <pageSetup paperSize="9" scale="4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84"/>
  <sheetViews>
    <sheetView workbookViewId="0">
      <selection activeCell="C17" sqref="C17"/>
    </sheetView>
  </sheetViews>
  <sheetFormatPr defaultColWidth="0" defaultRowHeight="12.75" customHeight="1" zeroHeight="1" x14ac:dyDescent="0.25"/>
  <cols>
    <col min="1" max="1" width="2.5703125" style="31" customWidth="1"/>
    <col min="2" max="2" width="31.7109375" style="31" customWidth="1"/>
    <col min="3" max="3" width="133.5703125" style="31" customWidth="1"/>
    <col min="4" max="4" width="5.85546875" style="31" customWidth="1"/>
    <col min="5" max="5" width="26.5703125" style="31" hidden="1" customWidth="1"/>
    <col min="6" max="6" width="18" style="31" hidden="1" customWidth="1"/>
    <col min="7" max="7" width="2.85546875" style="33" hidden="1" customWidth="1"/>
    <col min="8" max="10" width="0" style="33" hidden="1" customWidth="1"/>
    <col min="11" max="16384" width="6.7109375" style="33" hidden="1"/>
  </cols>
  <sheetData>
    <row r="1" spans="1:14" s="4" customFormat="1" ht="12.75" customHeight="1" x14ac:dyDescent="0.3">
      <c r="A1" s="3"/>
      <c r="B1" s="2"/>
      <c r="C1" s="2"/>
      <c r="D1" s="2"/>
      <c r="E1" s="2"/>
      <c r="F1" s="2"/>
      <c r="G1" s="1"/>
      <c r="H1" s="1"/>
      <c r="I1" s="3"/>
      <c r="J1" s="3"/>
    </row>
    <row r="2" spans="1:14" s="4" customFormat="1" ht="12.75" customHeight="1" x14ac:dyDescent="0.3">
      <c r="A2" s="3"/>
      <c r="B2" s="2"/>
      <c r="C2" s="6"/>
      <c r="D2" s="6"/>
      <c r="E2" s="6"/>
      <c r="F2" s="6"/>
      <c r="G2" s="25"/>
      <c r="H2" s="6"/>
      <c r="I2" s="6"/>
      <c r="J2" s="6"/>
      <c r="K2" s="6"/>
      <c r="L2" s="6"/>
      <c r="M2" s="6"/>
      <c r="N2" s="6"/>
    </row>
    <row r="3" spans="1:14" s="4" customFormat="1" ht="12.75" customHeight="1" x14ac:dyDescent="0.3">
      <c r="A3" s="3"/>
      <c r="B3" s="2"/>
      <c r="C3" s="6"/>
      <c r="D3" s="6"/>
      <c r="E3" s="6"/>
      <c r="F3" s="6"/>
      <c r="G3" s="25"/>
      <c r="H3" s="6"/>
      <c r="I3" s="6"/>
      <c r="J3" s="6"/>
      <c r="K3" s="6"/>
      <c r="L3" s="6"/>
      <c r="M3" s="6"/>
      <c r="N3" s="6"/>
    </row>
    <row r="4" spans="1:14" s="4" customFormat="1" ht="12.75" customHeight="1" x14ac:dyDescent="0.3">
      <c r="A4" s="3"/>
      <c r="B4" s="34"/>
      <c r="C4" s="6"/>
      <c r="D4" s="6"/>
      <c r="E4" s="6"/>
      <c r="F4" s="6"/>
      <c r="G4" s="25"/>
      <c r="H4" s="6"/>
      <c r="I4" s="6"/>
      <c r="J4" s="6"/>
      <c r="K4" s="6"/>
      <c r="L4" s="6"/>
      <c r="M4" s="6"/>
      <c r="N4" s="6"/>
    </row>
    <row r="5" spans="1:14" s="4" customFormat="1" ht="18" x14ac:dyDescent="0.3">
      <c r="A5" s="3"/>
      <c r="B5" s="29" t="s">
        <v>71</v>
      </c>
      <c r="C5" s="10"/>
      <c r="D5" s="10"/>
      <c r="E5" s="10"/>
      <c r="F5" s="10"/>
      <c r="G5" s="86"/>
      <c r="H5" s="10"/>
      <c r="I5" s="10"/>
      <c r="J5" s="10"/>
      <c r="K5" s="10"/>
      <c r="L5" s="10"/>
      <c r="M5" s="10"/>
      <c r="N5" s="11"/>
    </row>
    <row r="6" spans="1:14" x14ac:dyDescent="0.25"/>
    <row r="7" spans="1:14" s="34" customFormat="1" ht="15" customHeight="1" x14ac:dyDescent="0.25">
      <c r="B7" s="87" t="s">
        <v>72</v>
      </c>
      <c r="C7" s="88"/>
    </row>
    <row r="8" spans="1:14" ht="12.75" customHeight="1" x14ac:dyDescent="0.25">
      <c r="B8" s="89" t="s">
        <v>73</v>
      </c>
      <c r="C8" s="90" t="s">
        <v>74</v>
      </c>
    </row>
    <row r="9" spans="1:14" ht="49.5" customHeight="1" x14ac:dyDescent="0.25">
      <c r="B9" s="89" t="s">
        <v>75</v>
      </c>
      <c r="C9" s="91" t="s">
        <v>76</v>
      </c>
    </row>
    <row r="10" spans="1:14" ht="14.25" customHeight="1" x14ac:dyDescent="0.25"/>
    <row r="11" spans="1:14" s="47" customFormat="1" ht="15" customHeight="1" x14ac:dyDescent="0.2">
      <c r="A11" s="34"/>
      <c r="B11" s="87" t="s">
        <v>77</v>
      </c>
      <c r="C11" s="88"/>
      <c r="D11" s="34"/>
      <c r="E11" s="34"/>
      <c r="F11" s="34"/>
    </row>
    <row r="12" spans="1:14" ht="12.75" customHeight="1" x14ac:dyDescent="0.25">
      <c r="B12" s="89" t="s">
        <v>78</v>
      </c>
      <c r="C12" s="90" t="s">
        <v>393</v>
      </c>
    </row>
    <row r="13" spans="1:14" ht="12.75" customHeight="1" x14ac:dyDescent="0.25">
      <c r="B13" s="89" t="s">
        <v>79</v>
      </c>
      <c r="C13" s="90" t="s">
        <v>80</v>
      </c>
    </row>
    <row r="14" spans="1:14" ht="12.75" customHeight="1" x14ac:dyDescent="0.25">
      <c r="B14" s="89" t="s">
        <v>81</v>
      </c>
      <c r="C14" s="92">
        <v>668114513</v>
      </c>
    </row>
    <row r="15" spans="1:14" ht="12.75" customHeight="1" x14ac:dyDescent="0.25">
      <c r="B15" s="89" t="s">
        <v>82</v>
      </c>
      <c r="C15" s="90" t="s">
        <v>83</v>
      </c>
    </row>
    <row r="16" spans="1:14" ht="12.75" customHeight="1" x14ac:dyDescent="0.25">
      <c r="B16" s="89" t="s">
        <v>84</v>
      </c>
      <c r="C16" s="185" t="s">
        <v>394</v>
      </c>
    </row>
    <row r="17" spans="7:10" x14ac:dyDescent="0.25"/>
    <row r="18" spans="7:10" s="31" customFormat="1" x14ac:dyDescent="0.25">
      <c r="G18" s="33"/>
      <c r="H18" s="33"/>
      <c r="I18" s="33"/>
      <c r="J18" s="33"/>
    </row>
    <row r="19" spans="7:10" s="31" customFormat="1" x14ac:dyDescent="0.25">
      <c r="G19" s="33"/>
      <c r="H19" s="33"/>
      <c r="I19" s="33"/>
      <c r="J19" s="33"/>
    </row>
    <row r="20" spans="7:10" s="31" customFormat="1" x14ac:dyDescent="0.25">
      <c r="G20" s="33"/>
      <c r="H20" s="33"/>
      <c r="I20" s="33"/>
      <c r="J20" s="33"/>
    </row>
    <row r="21" spans="7:10" s="31" customFormat="1" x14ac:dyDescent="0.25">
      <c r="G21" s="33"/>
      <c r="H21" s="33"/>
      <c r="I21" s="33"/>
      <c r="J21" s="33"/>
    </row>
    <row r="22" spans="7:10" s="31" customFormat="1" x14ac:dyDescent="0.25">
      <c r="G22" s="33"/>
      <c r="H22" s="33"/>
      <c r="I22" s="33"/>
      <c r="J22" s="33"/>
    </row>
    <row r="23" spans="7:10" s="31" customFormat="1" x14ac:dyDescent="0.25">
      <c r="G23" s="33"/>
      <c r="H23" s="33"/>
      <c r="I23" s="33"/>
      <c r="J23" s="33"/>
    </row>
    <row r="24" spans="7:10" s="31" customFormat="1" x14ac:dyDescent="0.25">
      <c r="G24" s="33"/>
      <c r="H24" s="33"/>
      <c r="I24" s="33"/>
      <c r="J24" s="33"/>
    </row>
    <row r="25" spans="7:10" s="31" customFormat="1" x14ac:dyDescent="0.25">
      <c r="G25" s="33"/>
      <c r="H25" s="33"/>
      <c r="I25" s="33"/>
      <c r="J25" s="33"/>
    </row>
    <row r="26" spans="7:10" s="31" customFormat="1" x14ac:dyDescent="0.25">
      <c r="G26" s="33"/>
      <c r="H26" s="33"/>
      <c r="I26" s="33"/>
      <c r="J26" s="33"/>
    </row>
    <row r="27" spans="7:10" s="31" customFormat="1" x14ac:dyDescent="0.25">
      <c r="G27" s="33"/>
      <c r="H27" s="33"/>
      <c r="I27" s="33"/>
      <c r="J27" s="33"/>
    </row>
    <row r="28" spans="7:10" s="31" customFormat="1" x14ac:dyDescent="0.25">
      <c r="G28" s="33"/>
      <c r="H28" s="33"/>
      <c r="I28" s="33"/>
      <c r="J28" s="33"/>
    </row>
    <row r="29" spans="7:10" s="31" customFormat="1" x14ac:dyDescent="0.25">
      <c r="G29" s="33"/>
      <c r="H29" s="33"/>
      <c r="I29" s="33"/>
      <c r="J29" s="33"/>
    </row>
    <row r="30" spans="7:10" s="31" customFormat="1" x14ac:dyDescent="0.25">
      <c r="G30" s="33"/>
      <c r="H30" s="33"/>
      <c r="I30" s="33"/>
      <c r="J30" s="33"/>
    </row>
    <row r="31" spans="7:10" s="31" customFormat="1" x14ac:dyDescent="0.25">
      <c r="G31" s="33"/>
      <c r="H31" s="33"/>
      <c r="I31" s="33"/>
      <c r="J31" s="33"/>
    </row>
    <row r="32" spans="7:10" s="31" customFormat="1" x14ac:dyDescent="0.25">
      <c r="G32" s="33"/>
      <c r="H32" s="33"/>
      <c r="I32" s="33"/>
      <c r="J32" s="33"/>
    </row>
    <row r="33" spans="7:10" s="31" customFormat="1" x14ac:dyDescent="0.25">
      <c r="G33" s="33"/>
      <c r="H33" s="33"/>
      <c r="I33" s="33"/>
      <c r="J33" s="33"/>
    </row>
    <row r="34" spans="7:10" s="31" customFormat="1" x14ac:dyDescent="0.25">
      <c r="G34" s="33"/>
      <c r="H34" s="33"/>
      <c r="I34" s="33"/>
      <c r="J34" s="33"/>
    </row>
    <row r="35" spans="7:10" s="31" customFormat="1" x14ac:dyDescent="0.25">
      <c r="G35" s="33"/>
      <c r="H35" s="33"/>
      <c r="I35" s="33"/>
      <c r="J35" s="33"/>
    </row>
    <row r="36" spans="7:10" s="31" customFormat="1" x14ac:dyDescent="0.25">
      <c r="G36" s="33"/>
      <c r="H36" s="33"/>
      <c r="I36" s="33"/>
      <c r="J36" s="33"/>
    </row>
    <row r="37" spans="7:10" s="31" customFormat="1" x14ac:dyDescent="0.25">
      <c r="G37" s="33"/>
      <c r="H37" s="33"/>
      <c r="I37" s="33"/>
      <c r="J37" s="33"/>
    </row>
    <row r="38" spans="7:10" s="31" customFormat="1" x14ac:dyDescent="0.25">
      <c r="G38" s="33"/>
      <c r="H38" s="33"/>
      <c r="I38" s="33"/>
      <c r="J38" s="33"/>
    </row>
    <row r="39" spans="7:10" s="31" customFormat="1" x14ac:dyDescent="0.25">
      <c r="G39" s="33"/>
      <c r="H39" s="33"/>
      <c r="I39" s="33"/>
      <c r="J39" s="33"/>
    </row>
    <row r="40" spans="7:10" s="31" customFormat="1" x14ac:dyDescent="0.25">
      <c r="G40" s="33"/>
      <c r="H40" s="33"/>
      <c r="I40" s="33"/>
      <c r="J40" s="33"/>
    </row>
    <row r="41" spans="7:10" s="31" customFormat="1" x14ac:dyDescent="0.25">
      <c r="G41" s="33"/>
      <c r="H41" s="33"/>
      <c r="I41" s="33"/>
      <c r="J41" s="33"/>
    </row>
    <row r="42" spans="7:10" s="31" customFormat="1" x14ac:dyDescent="0.25">
      <c r="G42" s="33"/>
      <c r="H42" s="33"/>
      <c r="I42" s="33"/>
      <c r="J42" s="33"/>
    </row>
    <row r="43" spans="7:10" s="31" customFormat="1" x14ac:dyDescent="0.25">
      <c r="G43" s="33"/>
      <c r="H43" s="33"/>
      <c r="I43" s="33"/>
      <c r="J43" s="33"/>
    </row>
    <row r="44" spans="7:10" s="31" customFormat="1" x14ac:dyDescent="0.25">
      <c r="G44" s="33"/>
      <c r="H44" s="33"/>
      <c r="I44" s="33"/>
      <c r="J44" s="33"/>
    </row>
    <row r="45" spans="7:10" s="31" customFormat="1" x14ac:dyDescent="0.25">
      <c r="G45" s="33"/>
      <c r="H45" s="33"/>
      <c r="I45" s="33"/>
      <c r="J45" s="33"/>
    </row>
    <row r="46" spans="7:10" s="31" customFormat="1" x14ac:dyDescent="0.25">
      <c r="G46" s="33"/>
      <c r="H46" s="33"/>
      <c r="I46" s="33"/>
      <c r="J46" s="33"/>
    </row>
    <row r="47" spans="7:10" s="31" customFormat="1" x14ac:dyDescent="0.25">
      <c r="G47" s="33"/>
      <c r="H47" s="33"/>
      <c r="I47" s="33"/>
      <c r="J47" s="33"/>
    </row>
    <row r="48" spans="7:10" s="31" customFormat="1" x14ac:dyDescent="0.25">
      <c r="G48" s="33"/>
      <c r="H48" s="33"/>
      <c r="I48" s="33"/>
      <c r="J48" s="33"/>
    </row>
    <row r="49" spans="7:10" s="31" customFormat="1" x14ac:dyDescent="0.25">
      <c r="G49" s="33"/>
      <c r="H49" s="33"/>
      <c r="I49" s="33"/>
      <c r="J49" s="33"/>
    </row>
    <row r="50" spans="7:10" s="31" customFormat="1" x14ac:dyDescent="0.25">
      <c r="G50" s="33"/>
      <c r="H50" s="33"/>
      <c r="I50" s="33"/>
      <c r="J50" s="33"/>
    </row>
    <row r="51" spans="7:10" s="31" customFormat="1" x14ac:dyDescent="0.25">
      <c r="G51" s="33"/>
      <c r="H51" s="33"/>
      <c r="I51" s="33"/>
      <c r="J51" s="33"/>
    </row>
    <row r="52" spans="7:10" s="31" customFormat="1" x14ac:dyDescent="0.25">
      <c r="G52" s="33"/>
      <c r="H52" s="33"/>
      <c r="I52" s="33"/>
      <c r="J52" s="33"/>
    </row>
    <row r="53" spans="7:10" s="31" customFormat="1" x14ac:dyDescent="0.25">
      <c r="G53" s="33"/>
      <c r="H53" s="33"/>
      <c r="I53" s="33"/>
      <c r="J53" s="33"/>
    </row>
    <row r="54" spans="7:10" s="31" customFormat="1" x14ac:dyDescent="0.25">
      <c r="G54" s="33"/>
      <c r="H54" s="33"/>
      <c r="I54" s="33"/>
      <c r="J54" s="33"/>
    </row>
    <row r="55" spans="7:10" s="31" customFormat="1" x14ac:dyDescent="0.25">
      <c r="G55" s="33"/>
      <c r="H55" s="33"/>
      <c r="I55" s="33"/>
      <c r="J55" s="33"/>
    </row>
    <row r="56" spans="7:10" s="31" customFormat="1" x14ac:dyDescent="0.25">
      <c r="G56" s="33"/>
      <c r="H56" s="33"/>
      <c r="I56" s="33"/>
      <c r="J56" s="33"/>
    </row>
    <row r="57" spans="7:10" s="31" customFormat="1" x14ac:dyDescent="0.25">
      <c r="G57" s="33"/>
      <c r="H57" s="33"/>
      <c r="I57" s="33"/>
      <c r="J57" s="33"/>
    </row>
    <row r="58" spans="7:10" s="31" customFormat="1" x14ac:dyDescent="0.25">
      <c r="G58" s="33"/>
      <c r="H58" s="33"/>
      <c r="I58" s="33"/>
      <c r="J58" s="33"/>
    </row>
    <row r="59" spans="7:10" s="31" customFormat="1" x14ac:dyDescent="0.25">
      <c r="G59" s="33"/>
      <c r="H59" s="33"/>
      <c r="I59" s="33"/>
      <c r="J59" s="33"/>
    </row>
    <row r="60" spans="7:10" s="31" customFormat="1" x14ac:dyDescent="0.25">
      <c r="G60" s="33"/>
      <c r="H60" s="33"/>
      <c r="I60" s="33"/>
      <c r="J60" s="33"/>
    </row>
    <row r="61" spans="7:10" s="31" customFormat="1" x14ac:dyDescent="0.25">
      <c r="G61" s="33"/>
      <c r="H61" s="33"/>
      <c r="I61" s="33"/>
      <c r="J61" s="33"/>
    </row>
    <row r="62" spans="7:10" s="31" customFormat="1" x14ac:dyDescent="0.25">
      <c r="G62" s="33"/>
      <c r="H62" s="33"/>
      <c r="I62" s="33"/>
      <c r="J62" s="33"/>
    </row>
    <row r="63" spans="7:10" s="31" customFormat="1" x14ac:dyDescent="0.25">
      <c r="G63" s="33"/>
      <c r="H63" s="33"/>
      <c r="I63" s="33"/>
      <c r="J63" s="33"/>
    </row>
    <row r="64" spans="7:10" s="31" customFormat="1" x14ac:dyDescent="0.25">
      <c r="G64" s="33"/>
      <c r="H64" s="33"/>
      <c r="I64" s="33"/>
      <c r="J64" s="33"/>
    </row>
    <row r="65" spans="7:10" s="31" customFormat="1" x14ac:dyDescent="0.25">
      <c r="G65" s="33"/>
      <c r="H65" s="33"/>
      <c r="I65" s="33"/>
      <c r="J65" s="33"/>
    </row>
    <row r="66" spans="7:10" s="31" customFormat="1" x14ac:dyDescent="0.25">
      <c r="G66" s="33"/>
      <c r="H66" s="33"/>
      <c r="I66" s="33"/>
      <c r="J66" s="33"/>
    </row>
    <row r="67" spans="7:10" s="33" customFormat="1" x14ac:dyDescent="0.25"/>
    <row r="68" spans="7:10" s="33" customFormat="1" x14ac:dyDescent="0.25"/>
    <row r="69" spans="7:10" s="33" customFormat="1" x14ac:dyDescent="0.25"/>
    <row r="70" spans="7:10" s="33" customFormat="1" x14ac:dyDescent="0.25"/>
    <row r="71" spans="7:10" s="33" customFormat="1" x14ac:dyDescent="0.25"/>
    <row r="72" spans="7:10" s="33" customFormat="1" x14ac:dyDescent="0.25"/>
    <row r="73" spans="7:10" s="33" customFormat="1" x14ac:dyDescent="0.25"/>
    <row r="74" spans="7:10" s="33" customFormat="1" x14ac:dyDescent="0.25"/>
    <row r="75" spans="7:10" s="33" customFormat="1" x14ac:dyDescent="0.25"/>
    <row r="76" spans="7:10" s="33" customFormat="1" x14ac:dyDescent="0.25"/>
    <row r="77" spans="7:10" s="33" customFormat="1" x14ac:dyDescent="0.25"/>
    <row r="78" spans="7:10" s="33" customFormat="1" x14ac:dyDescent="0.25"/>
    <row r="79" spans="7:10" s="33" customFormat="1" x14ac:dyDescent="0.25"/>
    <row r="80" spans="7:10" s="33" customFormat="1" x14ac:dyDescent="0.25"/>
    <row r="81" s="33" customFormat="1" x14ac:dyDescent="0.25"/>
    <row r="82" s="33" customFormat="1" x14ac:dyDescent="0.25"/>
    <row r="83" s="33" customFormat="1" x14ac:dyDescent="0.25"/>
    <row r="84" s="33" customFormat="1" x14ac:dyDescent="0.25"/>
  </sheetData>
  <hyperlinks>
    <hyperlink ref="C16" r:id="rId1" xr:uid="{00000000-0004-0000-0200-000000000000}"/>
  </hyperlinks>
  <pageMargins left="0.7" right="0.7" top="0.75" bottom="0.75" header="0.3" footer="0.3"/>
  <pageSetup paperSize="9" scale="5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H791"/>
  <sheetViews>
    <sheetView zoomScale="89" zoomScaleNormal="89" workbookViewId="0">
      <selection activeCell="D21" sqref="D21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398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E1:F1"/>
    <mergeCell ref="A25:A39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15" priority="4">
      <formula>LEN(TRIM(A24))=0</formula>
    </cfRule>
  </conditionalFormatting>
  <conditionalFormatting sqref="C39:E39">
    <cfRule type="containsBlanks" dxfId="14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87190-A5BB-4767-9C4B-DA2831839B3C}">
  <sheetPr>
    <tabColor theme="2" tint="-9.9978637043366805E-2"/>
    <pageSetUpPr fitToPage="1"/>
  </sheetPr>
  <dimension ref="A1:H791"/>
  <sheetViews>
    <sheetView zoomScale="89" zoomScaleNormal="89" workbookViewId="0">
      <selection activeCell="A9" sqref="A9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410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13" priority="2">
      <formula>LEN(TRIM(A24))=0</formula>
    </cfRule>
  </conditionalFormatting>
  <conditionalFormatting sqref="C39:E39">
    <cfRule type="containsBlanks" dxfId="12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3B260-3224-46C8-B980-0615AC5B0C29}">
  <sheetPr>
    <tabColor theme="3" tint="0.79998168889431442"/>
    <pageSetUpPr fitToPage="1"/>
  </sheetPr>
  <dimension ref="A1:H791"/>
  <sheetViews>
    <sheetView zoomScale="89" zoomScaleNormal="89" workbookViewId="0">
      <selection activeCell="A9" sqref="A9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401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11" priority="2">
      <formula>LEN(TRIM(A24))=0</formula>
    </cfRule>
  </conditionalFormatting>
  <conditionalFormatting sqref="C39:E39">
    <cfRule type="containsBlanks" dxfId="10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7F0D-CFF4-4E08-8D28-52FA2065E043}">
  <sheetPr>
    <tabColor theme="5" tint="0.79998168889431442"/>
    <pageSetUpPr fitToPage="1"/>
  </sheetPr>
  <dimension ref="A1:H791"/>
  <sheetViews>
    <sheetView zoomScale="89" zoomScaleNormal="89" workbookViewId="0">
      <selection activeCell="A9" sqref="A9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399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9" priority="2">
      <formula>LEN(TRIM(A24))=0</formula>
    </cfRule>
  </conditionalFormatting>
  <conditionalFormatting sqref="C39:E39">
    <cfRule type="containsBlanks" dxfId="8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0999B-2F16-4A2E-A1E8-B69AA0BC4486}">
  <sheetPr>
    <tabColor theme="6" tint="0.79998168889431442"/>
    <pageSetUpPr fitToPage="1"/>
  </sheetPr>
  <dimension ref="A1:H791"/>
  <sheetViews>
    <sheetView zoomScale="89" zoomScaleNormal="89" workbookViewId="0">
      <selection activeCell="A9" sqref="A9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400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7" priority="2">
      <formula>LEN(TRIM(A24))=0</formula>
    </cfRule>
  </conditionalFormatting>
  <conditionalFormatting sqref="C39:E39">
    <cfRule type="containsBlanks" dxfId="6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B0635-47D2-4D5A-9090-ACEC50BA5D43}">
  <sheetPr>
    <tabColor theme="7" tint="0.79998168889431442"/>
    <pageSetUpPr fitToPage="1"/>
  </sheetPr>
  <dimension ref="A1:H791"/>
  <sheetViews>
    <sheetView zoomScale="89" zoomScaleNormal="89" workbookViewId="0">
      <selection activeCell="A9" sqref="A9"/>
    </sheetView>
  </sheetViews>
  <sheetFormatPr defaultColWidth="17.140625" defaultRowHeight="16.5" customHeight="1" x14ac:dyDescent="0.3"/>
  <cols>
    <col min="1" max="1" width="25.5703125" style="13" customWidth="1"/>
    <col min="2" max="2" width="16" style="13" bestFit="1" customWidth="1"/>
    <col min="3" max="3" width="33.85546875" style="3" customWidth="1"/>
    <col min="4" max="4" width="36.85546875" style="3" customWidth="1"/>
    <col min="5" max="6" width="17.140625" style="3"/>
    <col min="7" max="16384" width="17.140625" style="4"/>
  </cols>
  <sheetData>
    <row r="1" spans="1:8" ht="21.95" customHeight="1" x14ac:dyDescent="0.3">
      <c r="A1" s="1"/>
      <c r="B1" s="1"/>
      <c r="C1" s="2"/>
      <c r="D1" s="2"/>
      <c r="E1" s="220" t="s">
        <v>406</v>
      </c>
      <c r="F1" s="220"/>
    </row>
    <row r="2" spans="1:8" ht="12.75" customHeight="1" x14ac:dyDescent="0.3">
      <c r="A2" s="1"/>
      <c r="B2" s="5"/>
      <c r="C2" s="6"/>
      <c r="D2" s="6"/>
      <c r="E2" s="6"/>
      <c r="F2" s="6"/>
      <c r="G2" s="6"/>
    </row>
    <row r="3" spans="1:8" ht="12.75" customHeight="1" x14ac:dyDescent="0.3">
      <c r="A3" s="1"/>
      <c r="B3" s="5"/>
      <c r="C3" s="6"/>
      <c r="D3" s="6"/>
      <c r="E3" s="6"/>
      <c r="F3" s="6"/>
      <c r="G3" s="6"/>
    </row>
    <row r="4" spans="1:8" ht="6.6" customHeight="1" x14ac:dyDescent="0.3">
      <c r="A4" s="7"/>
      <c r="B4" s="5"/>
      <c r="C4" s="6"/>
      <c r="D4" s="6"/>
      <c r="E4" s="6"/>
      <c r="F4" s="6"/>
      <c r="G4" s="6"/>
    </row>
    <row r="5" spans="1:8" ht="18" x14ac:dyDescent="0.3">
      <c r="A5" s="8" t="s">
        <v>92</v>
      </c>
      <c r="B5" s="9"/>
      <c r="C5" s="10"/>
      <c r="D5" s="10"/>
      <c r="E5" s="10"/>
      <c r="F5" s="10"/>
      <c r="G5" s="10"/>
    </row>
    <row r="6" spans="1:8" ht="16.5" customHeight="1" x14ac:dyDescent="0.3">
      <c r="A6" s="224" t="s">
        <v>405</v>
      </c>
      <c r="B6" s="224"/>
      <c r="C6" s="224"/>
      <c r="D6" s="224"/>
      <c r="E6" s="224"/>
      <c r="F6" s="224"/>
      <c r="G6" s="224"/>
    </row>
    <row r="7" spans="1:8" x14ac:dyDescent="0.3">
      <c r="A7" s="224"/>
      <c r="B7" s="224"/>
      <c r="C7" s="224"/>
      <c r="D7" s="224"/>
      <c r="E7" s="224"/>
      <c r="F7" s="224"/>
      <c r="G7" s="224"/>
    </row>
    <row r="8" spans="1:8" ht="35.25" customHeight="1" x14ac:dyDescent="0.3">
      <c r="A8" s="225"/>
      <c r="B8" s="225"/>
      <c r="C8" s="225"/>
      <c r="D8" s="225"/>
      <c r="E8" s="225"/>
      <c r="F8" s="225"/>
      <c r="G8" s="225"/>
    </row>
    <row r="9" spans="1:8" ht="16.5" customHeight="1" x14ac:dyDescent="0.3">
      <c r="A9" s="94" t="s">
        <v>411</v>
      </c>
      <c r="B9" s="95"/>
      <c r="C9" s="95"/>
      <c r="D9" s="95"/>
      <c r="E9" s="95"/>
      <c r="F9" s="95"/>
      <c r="G9" s="95"/>
    </row>
    <row r="10" spans="1:8" ht="63.75" x14ac:dyDescent="0.3">
      <c r="A10" s="226" t="s">
        <v>1</v>
      </c>
      <c r="B10" s="226" t="s">
        <v>2</v>
      </c>
      <c r="C10" s="226" t="s">
        <v>3</v>
      </c>
      <c r="D10" s="14" t="s">
        <v>4</v>
      </c>
      <c r="E10" s="14" t="s">
        <v>85</v>
      </c>
      <c r="F10" s="14" t="s">
        <v>5</v>
      </c>
      <c r="G10" s="186" t="s">
        <v>86</v>
      </c>
    </row>
    <row r="11" spans="1:8" ht="51" x14ac:dyDescent="0.3">
      <c r="A11" s="227"/>
      <c r="B11" s="227"/>
      <c r="C11" s="227"/>
      <c r="D11" s="15" t="s">
        <v>87</v>
      </c>
      <c r="E11" s="15" t="s">
        <v>6</v>
      </c>
      <c r="F11" s="15" t="s">
        <v>7</v>
      </c>
      <c r="G11" s="15" t="s">
        <v>86</v>
      </c>
    </row>
    <row r="12" spans="1:8" s="189" customFormat="1" ht="51" x14ac:dyDescent="0.3">
      <c r="A12" s="221" t="s">
        <v>93</v>
      </c>
      <c r="B12" s="16" t="s">
        <v>395</v>
      </c>
      <c r="C12" s="17" t="s">
        <v>402</v>
      </c>
      <c r="D12" s="96" t="s">
        <v>94</v>
      </c>
      <c r="E12" s="18" t="s">
        <v>90</v>
      </c>
      <c r="F12" s="19" t="s">
        <v>8</v>
      </c>
      <c r="G12" s="99"/>
      <c r="H12" s="188"/>
    </row>
    <row r="13" spans="1:8" s="189" customFormat="1" ht="51" x14ac:dyDescent="0.3">
      <c r="A13" s="222"/>
      <c r="B13" s="16" t="s">
        <v>396</v>
      </c>
      <c r="C13" s="17" t="s">
        <v>403</v>
      </c>
      <c r="D13" s="96" t="s">
        <v>95</v>
      </c>
      <c r="E13" s="18" t="s">
        <v>90</v>
      </c>
      <c r="F13" s="19" t="s">
        <v>8</v>
      </c>
      <c r="G13" s="99"/>
      <c r="H13" s="188"/>
    </row>
    <row r="14" spans="1:8" s="189" customFormat="1" ht="51" x14ac:dyDescent="0.3">
      <c r="A14" s="222"/>
      <c r="B14" s="16" t="s">
        <v>397</v>
      </c>
      <c r="C14" s="17" t="s">
        <v>404</v>
      </c>
      <c r="D14" s="96" t="s">
        <v>96</v>
      </c>
      <c r="E14" s="18" t="s">
        <v>90</v>
      </c>
      <c r="F14" s="19" t="s">
        <v>8</v>
      </c>
      <c r="G14" s="99"/>
      <c r="H14" s="188"/>
    </row>
    <row r="15" spans="1:8" s="189" customFormat="1" ht="25.5" x14ac:dyDescent="0.3">
      <c r="A15" s="222"/>
      <c r="B15" s="16" t="s">
        <v>97</v>
      </c>
      <c r="C15" s="17" t="s">
        <v>98</v>
      </c>
      <c r="D15" s="96" t="s">
        <v>99</v>
      </c>
      <c r="E15" s="18" t="s">
        <v>90</v>
      </c>
      <c r="F15" s="19" t="s">
        <v>88</v>
      </c>
      <c r="G15" s="99"/>
      <c r="H15" s="188"/>
    </row>
    <row r="16" spans="1:8" s="189" customFormat="1" ht="25.5" x14ac:dyDescent="0.3">
      <c r="A16" s="222"/>
      <c r="B16" s="16" t="s">
        <v>100</v>
      </c>
      <c r="C16" s="17" t="s">
        <v>101</v>
      </c>
      <c r="D16" s="96" t="s">
        <v>102</v>
      </c>
      <c r="E16" s="18" t="s">
        <v>90</v>
      </c>
      <c r="F16" s="19" t="s">
        <v>88</v>
      </c>
      <c r="G16" s="99"/>
      <c r="H16" s="188"/>
    </row>
    <row r="17" spans="1:8" s="189" customFormat="1" ht="25.5" x14ac:dyDescent="0.3">
      <c r="A17" s="222"/>
      <c r="B17" s="16" t="s">
        <v>103</v>
      </c>
      <c r="C17" s="17" t="s">
        <v>104</v>
      </c>
      <c r="D17" s="96" t="s">
        <v>105</v>
      </c>
      <c r="E17" s="18" t="s">
        <v>90</v>
      </c>
      <c r="F17" s="19" t="s">
        <v>88</v>
      </c>
      <c r="G17" s="99"/>
      <c r="H17" s="188"/>
    </row>
    <row r="18" spans="1:8" s="189" customFormat="1" ht="25.5" x14ac:dyDescent="0.3">
      <c r="A18" s="222"/>
      <c r="B18" s="16" t="s">
        <v>106</v>
      </c>
      <c r="C18" s="17" t="s">
        <v>107</v>
      </c>
      <c r="D18" s="17" t="s">
        <v>108</v>
      </c>
      <c r="E18" s="18" t="s">
        <v>109</v>
      </c>
      <c r="F18" s="19" t="s">
        <v>8</v>
      </c>
      <c r="G18" s="99"/>
      <c r="H18" s="188"/>
    </row>
    <row r="19" spans="1:8" s="189" customFormat="1" ht="25.5" x14ac:dyDescent="0.3">
      <c r="A19" s="222"/>
      <c r="B19" s="16" t="s">
        <v>110</v>
      </c>
      <c r="C19" s="17" t="s">
        <v>111</v>
      </c>
      <c r="D19" s="17" t="s">
        <v>112</v>
      </c>
      <c r="E19" s="18" t="s">
        <v>109</v>
      </c>
      <c r="F19" s="19" t="s">
        <v>8</v>
      </c>
      <c r="G19" s="100"/>
      <c r="H19" s="188"/>
    </row>
    <row r="20" spans="1:8" ht="38.25" x14ac:dyDescent="0.3">
      <c r="A20" s="222"/>
      <c r="B20" s="16" t="s">
        <v>113</v>
      </c>
      <c r="C20" s="17" t="s">
        <v>114</v>
      </c>
      <c r="D20" s="17" t="s">
        <v>115</v>
      </c>
      <c r="E20" s="18" t="s">
        <v>89</v>
      </c>
      <c r="F20" s="19" t="s">
        <v>88</v>
      </c>
      <c r="G20" s="100"/>
      <c r="H20" s="187"/>
    </row>
    <row r="21" spans="1:8" ht="25.5" x14ac:dyDescent="0.3">
      <c r="A21" s="222"/>
      <c r="B21" s="190" t="s">
        <v>116</v>
      </c>
      <c r="C21" s="17" t="s">
        <v>117</v>
      </c>
      <c r="D21" s="20" t="s">
        <v>117</v>
      </c>
      <c r="E21" s="18" t="s">
        <v>90</v>
      </c>
      <c r="F21" s="19" t="s">
        <v>88</v>
      </c>
      <c r="G21" s="99"/>
      <c r="H21" s="187"/>
    </row>
    <row r="22" spans="1:8" ht="25.5" x14ac:dyDescent="0.3">
      <c r="A22" s="222"/>
      <c r="B22" s="16" t="s">
        <v>118</v>
      </c>
      <c r="C22" s="17" t="s">
        <v>119</v>
      </c>
      <c r="D22" s="20" t="s">
        <v>119</v>
      </c>
      <c r="E22" s="18" t="s">
        <v>90</v>
      </c>
      <c r="F22" s="19" t="s">
        <v>88</v>
      </c>
      <c r="G22" s="99"/>
      <c r="H22" s="187"/>
    </row>
    <row r="23" spans="1:8" s="189" customFormat="1" ht="25.5" x14ac:dyDescent="0.3">
      <c r="A23" s="222"/>
      <c r="B23" s="16" t="s">
        <v>120</v>
      </c>
      <c r="C23" s="20" t="s">
        <v>121</v>
      </c>
      <c r="D23" s="20" t="s">
        <v>122</v>
      </c>
      <c r="E23" s="191" t="s">
        <v>123</v>
      </c>
      <c r="F23" s="19" t="s">
        <v>8</v>
      </c>
      <c r="G23" s="99"/>
      <c r="H23" s="188"/>
    </row>
    <row r="24" spans="1:8" s="189" customFormat="1" ht="76.5" x14ac:dyDescent="0.3">
      <c r="A24" s="223"/>
      <c r="B24" s="16" t="s">
        <v>158</v>
      </c>
      <c r="C24" s="20" t="s">
        <v>159</v>
      </c>
      <c r="D24" s="20" t="s">
        <v>160</v>
      </c>
      <c r="E24" s="18" t="s">
        <v>161</v>
      </c>
      <c r="F24" s="19" t="s">
        <v>8</v>
      </c>
      <c r="G24" s="99"/>
      <c r="H24" s="188"/>
    </row>
    <row r="25" spans="1:8" s="189" customFormat="1" ht="25.5" x14ac:dyDescent="0.3">
      <c r="A25" s="221" t="s">
        <v>124</v>
      </c>
      <c r="B25" s="16" t="s">
        <v>125</v>
      </c>
      <c r="C25" s="20" t="s">
        <v>126</v>
      </c>
      <c r="D25" s="20" t="s">
        <v>127</v>
      </c>
      <c r="E25" s="18" t="s">
        <v>90</v>
      </c>
      <c r="F25" s="19" t="s">
        <v>8</v>
      </c>
      <c r="G25" s="99"/>
      <c r="H25" s="188"/>
    </row>
    <row r="26" spans="1:8" s="189" customFormat="1" x14ac:dyDescent="0.3">
      <c r="A26" s="222"/>
      <c r="B26" s="16" t="s">
        <v>128</v>
      </c>
      <c r="C26" s="20" t="s">
        <v>129</v>
      </c>
      <c r="D26" s="20" t="s">
        <v>130</v>
      </c>
      <c r="E26" s="18" t="s">
        <v>90</v>
      </c>
      <c r="F26" s="19" t="s">
        <v>88</v>
      </c>
      <c r="G26" s="99"/>
      <c r="H26" s="188"/>
    </row>
    <row r="27" spans="1:8" x14ac:dyDescent="0.3">
      <c r="A27" s="222"/>
      <c r="B27" s="16" t="s">
        <v>131</v>
      </c>
      <c r="C27" s="20" t="s">
        <v>132</v>
      </c>
      <c r="D27" s="20" t="s">
        <v>133</v>
      </c>
      <c r="E27" s="18" t="s">
        <v>90</v>
      </c>
      <c r="F27" s="19" t="s">
        <v>88</v>
      </c>
      <c r="G27" s="99"/>
      <c r="H27" s="187"/>
    </row>
    <row r="28" spans="1:8" x14ac:dyDescent="0.3">
      <c r="A28" s="222"/>
      <c r="B28" s="16" t="s">
        <v>134</v>
      </c>
      <c r="C28" s="20" t="s">
        <v>135</v>
      </c>
      <c r="D28" s="20" t="s">
        <v>135</v>
      </c>
      <c r="E28" s="18" t="s">
        <v>90</v>
      </c>
      <c r="F28" s="19" t="s">
        <v>88</v>
      </c>
      <c r="G28" s="99"/>
      <c r="H28" s="187"/>
    </row>
    <row r="29" spans="1:8" s="189" customFormat="1" x14ac:dyDescent="0.3">
      <c r="A29" s="222"/>
      <c r="B29" s="16" t="s">
        <v>136</v>
      </c>
      <c r="C29" s="20" t="s">
        <v>137</v>
      </c>
      <c r="D29" s="20" t="s">
        <v>137</v>
      </c>
      <c r="E29" s="18" t="s">
        <v>138</v>
      </c>
      <c r="F29" s="19" t="s">
        <v>88</v>
      </c>
      <c r="G29" s="99"/>
      <c r="H29" s="188"/>
    </row>
    <row r="30" spans="1:8" s="189" customFormat="1" x14ac:dyDescent="0.3">
      <c r="A30" s="222"/>
      <c r="B30" s="16" t="s">
        <v>139</v>
      </c>
      <c r="C30" s="20" t="s">
        <v>140</v>
      </c>
      <c r="D30" s="20" t="s">
        <v>140</v>
      </c>
      <c r="E30" s="18" t="s">
        <v>90</v>
      </c>
      <c r="F30" s="19" t="s">
        <v>88</v>
      </c>
      <c r="G30" s="99"/>
      <c r="H30" s="188"/>
    </row>
    <row r="31" spans="1:8" s="189" customFormat="1" x14ac:dyDescent="0.3">
      <c r="A31" s="222"/>
      <c r="B31" s="16" t="s">
        <v>141</v>
      </c>
      <c r="C31" s="20" t="s">
        <v>142</v>
      </c>
      <c r="D31" s="20" t="s">
        <v>142</v>
      </c>
      <c r="E31" s="18" t="s">
        <v>90</v>
      </c>
      <c r="F31" s="19" t="s">
        <v>88</v>
      </c>
      <c r="G31" s="99"/>
      <c r="H31" s="188"/>
    </row>
    <row r="32" spans="1:8" x14ac:dyDescent="0.3">
      <c r="A32" s="222"/>
      <c r="B32" s="16" t="s">
        <v>143</v>
      </c>
      <c r="C32" s="20" t="s">
        <v>144</v>
      </c>
      <c r="D32" s="20" t="s">
        <v>144</v>
      </c>
      <c r="E32" s="18" t="s">
        <v>145</v>
      </c>
      <c r="F32" s="19" t="s">
        <v>88</v>
      </c>
      <c r="G32" s="99"/>
      <c r="H32" s="187"/>
    </row>
    <row r="33" spans="1:8" ht="25.5" x14ac:dyDescent="0.3">
      <c r="A33" s="222"/>
      <c r="B33" s="16" t="s">
        <v>146</v>
      </c>
      <c r="C33" s="20" t="s">
        <v>147</v>
      </c>
      <c r="D33" s="20" t="s">
        <v>148</v>
      </c>
      <c r="E33" s="18" t="s">
        <v>90</v>
      </c>
      <c r="F33" s="19" t="s">
        <v>88</v>
      </c>
      <c r="G33" s="99"/>
      <c r="H33" s="187"/>
    </row>
    <row r="34" spans="1:8" x14ac:dyDescent="0.3">
      <c r="A34" s="222"/>
      <c r="B34" s="16" t="s">
        <v>149</v>
      </c>
      <c r="C34" s="20" t="s">
        <v>150</v>
      </c>
      <c r="D34" s="20" t="s">
        <v>150</v>
      </c>
      <c r="E34" s="18" t="s">
        <v>90</v>
      </c>
      <c r="F34" s="19" t="s">
        <v>88</v>
      </c>
      <c r="G34" s="99"/>
      <c r="H34" s="187"/>
    </row>
    <row r="35" spans="1:8" x14ac:dyDescent="0.3">
      <c r="A35" s="222"/>
      <c r="B35" s="16" t="s">
        <v>151</v>
      </c>
      <c r="C35" s="20" t="s">
        <v>152</v>
      </c>
      <c r="D35" s="20" t="s">
        <v>153</v>
      </c>
      <c r="E35" s="18" t="s">
        <v>90</v>
      </c>
      <c r="F35" s="19" t="s">
        <v>88</v>
      </c>
      <c r="G35" s="99"/>
      <c r="H35" s="187"/>
    </row>
    <row r="36" spans="1:8" ht="63.75" x14ac:dyDescent="0.3">
      <c r="A36" s="222"/>
      <c r="B36" s="16" t="s">
        <v>154</v>
      </c>
      <c r="C36" s="20" t="s">
        <v>155</v>
      </c>
      <c r="D36" s="20" t="s">
        <v>156</v>
      </c>
      <c r="E36" s="18" t="s">
        <v>157</v>
      </c>
      <c r="F36" s="19" t="s">
        <v>8</v>
      </c>
      <c r="G36" s="99"/>
      <c r="H36" s="187"/>
    </row>
    <row r="37" spans="1:8" x14ac:dyDescent="0.3">
      <c r="A37" s="222"/>
      <c r="B37" s="16" t="s">
        <v>162</v>
      </c>
      <c r="C37" s="20" t="s">
        <v>163</v>
      </c>
      <c r="D37" s="20" t="s">
        <v>163</v>
      </c>
      <c r="E37" s="18" t="s">
        <v>164</v>
      </c>
      <c r="F37" s="19" t="s">
        <v>88</v>
      </c>
      <c r="G37" s="99"/>
      <c r="H37" s="187"/>
    </row>
    <row r="38" spans="1:8" ht="38.25" x14ac:dyDescent="0.3">
      <c r="A38" s="222"/>
      <c r="B38" s="16" t="s">
        <v>165</v>
      </c>
      <c r="C38" s="20" t="s">
        <v>166</v>
      </c>
      <c r="D38" s="96" t="s">
        <v>167</v>
      </c>
      <c r="E38" s="18" t="s">
        <v>168</v>
      </c>
      <c r="F38" s="19" t="s">
        <v>8</v>
      </c>
      <c r="G38" s="99"/>
      <c r="H38" s="187"/>
    </row>
    <row r="39" spans="1:8" x14ac:dyDescent="0.3">
      <c r="A39" s="223"/>
      <c r="B39" s="16" t="s">
        <v>407</v>
      </c>
      <c r="C39" s="96" t="s">
        <v>408</v>
      </c>
      <c r="D39" s="96" t="s">
        <v>409</v>
      </c>
      <c r="E39" s="18" t="s">
        <v>164</v>
      </c>
      <c r="F39" s="19" t="s">
        <v>88</v>
      </c>
      <c r="G39" s="99"/>
      <c r="H39" s="187"/>
    </row>
    <row r="40" spans="1:8" x14ac:dyDescent="0.3">
      <c r="A40" s="21"/>
    </row>
    <row r="41" spans="1:8" x14ac:dyDescent="0.3">
      <c r="A41" s="4"/>
      <c r="B41" s="4"/>
      <c r="C41" s="4"/>
      <c r="D41" s="4"/>
      <c r="E41" s="4"/>
      <c r="F41" s="4"/>
    </row>
    <row r="42" spans="1:8" x14ac:dyDescent="0.3">
      <c r="A42" s="4"/>
      <c r="B42" s="4"/>
      <c r="C42" s="4"/>
      <c r="D42" s="4"/>
      <c r="E42" s="4"/>
      <c r="F42" s="4"/>
    </row>
    <row r="43" spans="1:8" x14ac:dyDescent="0.3">
      <c r="A43" s="4"/>
      <c r="B43" s="4"/>
      <c r="C43" s="4"/>
      <c r="D43" s="4"/>
      <c r="E43" s="4"/>
      <c r="F43" s="4"/>
    </row>
    <row r="44" spans="1:8" x14ac:dyDescent="0.3">
      <c r="A44" s="4"/>
      <c r="B44" s="4"/>
      <c r="C44" s="4"/>
      <c r="D44" s="4"/>
      <c r="E44" s="4"/>
      <c r="F44" s="4"/>
    </row>
    <row r="45" spans="1:8" x14ac:dyDescent="0.3">
      <c r="A45" s="4"/>
      <c r="B45" s="4"/>
      <c r="C45" s="4"/>
      <c r="D45" s="4"/>
      <c r="E45" s="4"/>
      <c r="F45" s="4"/>
    </row>
    <row r="46" spans="1:8" x14ac:dyDescent="0.3">
      <c r="A46" s="4"/>
      <c r="B46" s="4"/>
      <c r="C46" s="4"/>
      <c r="D46" s="4"/>
      <c r="E46" s="4"/>
      <c r="F46" s="4"/>
    </row>
    <row r="47" spans="1:8" x14ac:dyDescent="0.3">
      <c r="A47" s="4"/>
      <c r="B47" s="4"/>
      <c r="C47" s="4"/>
      <c r="D47" s="4"/>
      <c r="E47" s="4"/>
      <c r="F47" s="4"/>
    </row>
    <row r="48" spans="1:8" x14ac:dyDescent="0.3">
      <c r="A48" s="4"/>
      <c r="B48" s="4"/>
      <c r="C48" s="4"/>
      <c r="D48" s="4"/>
      <c r="E48" s="4"/>
      <c r="F48" s="4"/>
    </row>
    <row r="49" spans="1:6" x14ac:dyDescent="0.3">
      <c r="A49" s="4"/>
      <c r="B49" s="4"/>
      <c r="C49" s="4"/>
      <c r="D49" s="4"/>
      <c r="E49" s="4"/>
      <c r="F49" s="4"/>
    </row>
    <row r="50" spans="1:6" x14ac:dyDescent="0.3">
      <c r="A50" s="4"/>
      <c r="B50" s="4"/>
      <c r="C50" s="4"/>
      <c r="D50" s="4"/>
      <c r="E50" s="4"/>
      <c r="F50" s="4"/>
    </row>
    <row r="51" spans="1:6" x14ac:dyDescent="0.3">
      <c r="A51" s="4"/>
      <c r="B51" s="4"/>
      <c r="C51" s="4"/>
      <c r="D51" s="4"/>
      <c r="E51" s="4"/>
      <c r="F51" s="4"/>
    </row>
    <row r="52" spans="1:6" x14ac:dyDescent="0.3">
      <c r="A52" s="4"/>
      <c r="B52" s="4"/>
      <c r="C52" s="4"/>
      <c r="D52" s="4"/>
      <c r="E52" s="4"/>
      <c r="F52" s="4"/>
    </row>
    <row r="53" spans="1:6" x14ac:dyDescent="0.3">
      <c r="A53" s="4"/>
      <c r="B53" s="4"/>
      <c r="C53" s="4"/>
      <c r="D53" s="4"/>
      <c r="E53" s="4"/>
      <c r="F53" s="4"/>
    </row>
    <row r="54" spans="1:6" x14ac:dyDescent="0.3">
      <c r="A54" s="4"/>
      <c r="B54" s="4"/>
      <c r="C54" s="4"/>
      <c r="D54" s="4"/>
      <c r="E54" s="4"/>
      <c r="F54" s="4"/>
    </row>
    <row r="55" spans="1:6" x14ac:dyDescent="0.3">
      <c r="A55" s="4"/>
      <c r="B55" s="4"/>
      <c r="C55" s="4"/>
      <c r="D55" s="4"/>
      <c r="E55" s="4"/>
      <c r="F55" s="4"/>
    </row>
    <row r="56" spans="1:6" x14ac:dyDescent="0.3">
      <c r="A56" s="4"/>
      <c r="B56" s="4"/>
      <c r="C56" s="4"/>
      <c r="D56" s="4"/>
      <c r="E56" s="4"/>
      <c r="F56" s="4"/>
    </row>
    <row r="57" spans="1:6" x14ac:dyDescent="0.3">
      <c r="A57" s="4"/>
      <c r="B57" s="4"/>
      <c r="C57" s="4"/>
      <c r="D57" s="4"/>
      <c r="E57" s="4"/>
      <c r="F57" s="4"/>
    </row>
    <row r="58" spans="1:6" x14ac:dyDescent="0.3">
      <c r="A58" s="4"/>
      <c r="B58" s="4"/>
      <c r="C58" s="4"/>
      <c r="D58" s="4"/>
      <c r="E58" s="4"/>
      <c r="F58" s="4"/>
    </row>
    <row r="59" spans="1:6" x14ac:dyDescent="0.3">
      <c r="A59" s="4"/>
      <c r="B59" s="4"/>
      <c r="C59" s="4"/>
      <c r="D59" s="4"/>
      <c r="E59" s="4"/>
      <c r="F59" s="4"/>
    </row>
    <row r="60" spans="1:6" x14ac:dyDescent="0.3">
      <c r="A60" s="4"/>
      <c r="B60" s="4"/>
      <c r="C60" s="4"/>
      <c r="D60" s="4"/>
      <c r="E60" s="4"/>
      <c r="F60" s="4"/>
    </row>
    <row r="61" spans="1:6" x14ac:dyDescent="0.3">
      <c r="A61" s="4"/>
      <c r="B61" s="4"/>
      <c r="C61" s="4"/>
      <c r="D61" s="4"/>
      <c r="E61" s="4"/>
      <c r="F61" s="4"/>
    </row>
    <row r="62" spans="1:6" x14ac:dyDescent="0.3">
      <c r="A62" s="4"/>
      <c r="B62" s="4"/>
      <c r="C62" s="4"/>
      <c r="D62" s="4"/>
      <c r="E62" s="4"/>
      <c r="F62" s="4"/>
    </row>
    <row r="63" spans="1:6" x14ac:dyDescent="0.3">
      <c r="A63" s="4"/>
      <c r="B63" s="4"/>
      <c r="C63" s="4"/>
      <c r="D63" s="4"/>
      <c r="E63" s="4"/>
      <c r="F63" s="4"/>
    </row>
    <row r="64" spans="1:6" x14ac:dyDescent="0.3">
      <c r="A64" s="4"/>
      <c r="B64" s="4"/>
      <c r="C64" s="4"/>
      <c r="D64" s="4"/>
      <c r="E64" s="4"/>
      <c r="F64" s="4"/>
    </row>
    <row r="65" spans="1:6" x14ac:dyDescent="0.3">
      <c r="A65" s="4"/>
      <c r="B65" s="4"/>
      <c r="C65" s="4"/>
      <c r="D65" s="4"/>
      <c r="E65" s="4"/>
      <c r="F65" s="4"/>
    </row>
    <row r="66" spans="1:6" x14ac:dyDescent="0.3">
      <c r="A66" s="4"/>
      <c r="B66" s="4"/>
      <c r="C66" s="4"/>
      <c r="D66" s="4"/>
      <c r="E66" s="4"/>
      <c r="F66" s="4"/>
    </row>
    <row r="67" spans="1:6" x14ac:dyDescent="0.3">
      <c r="A67" s="4"/>
      <c r="B67" s="4"/>
      <c r="C67" s="4"/>
      <c r="D67" s="4"/>
      <c r="E67" s="4"/>
      <c r="F67" s="4"/>
    </row>
    <row r="68" spans="1:6" x14ac:dyDescent="0.3">
      <c r="A68" s="4"/>
      <c r="B68" s="4"/>
      <c r="C68" s="4"/>
      <c r="D68" s="4"/>
      <c r="E68" s="4"/>
      <c r="F68" s="4"/>
    </row>
    <row r="69" spans="1:6" x14ac:dyDescent="0.3">
      <c r="A69" s="4"/>
      <c r="B69" s="4"/>
      <c r="C69" s="4"/>
      <c r="D69" s="4"/>
      <c r="E69" s="4"/>
      <c r="F69" s="4"/>
    </row>
    <row r="70" spans="1:6" x14ac:dyDescent="0.3">
      <c r="A70" s="4"/>
      <c r="B70" s="4"/>
      <c r="C70" s="4"/>
      <c r="D70" s="4"/>
      <c r="E70" s="4"/>
      <c r="F70" s="4"/>
    </row>
    <row r="71" spans="1:6" x14ac:dyDescent="0.3">
      <c r="A71" s="4"/>
      <c r="B71" s="4"/>
      <c r="C71" s="4"/>
      <c r="D71" s="4"/>
      <c r="E71" s="4"/>
      <c r="F71" s="4"/>
    </row>
    <row r="72" spans="1:6" x14ac:dyDescent="0.3">
      <c r="A72" s="4"/>
      <c r="B72" s="4"/>
      <c r="C72" s="4"/>
      <c r="D72" s="4"/>
      <c r="E72" s="4"/>
      <c r="F72" s="4"/>
    </row>
    <row r="73" spans="1:6" x14ac:dyDescent="0.3">
      <c r="A73" s="4"/>
      <c r="B73" s="4"/>
      <c r="C73" s="4"/>
      <c r="D73" s="4"/>
      <c r="E73" s="4"/>
      <c r="F73" s="4"/>
    </row>
    <row r="74" spans="1:6" x14ac:dyDescent="0.3">
      <c r="A74" s="4"/>
      <c r="B74" s="4"/>
      <c r="C74" s="4"/>
      <c r="D74" s="4"/>
      <c r="E74" s="4"/>
      <c r="F74" s="4"/>
    </row>
    <row r="75" spans="1:6" x14ac:dyDescent="0.3">
      <c r="A75" s="4"/>
      <c r="B75" s="4"/>
      <c r="C75" s="4"/>
      <c r="D75" s="4"/>
      <c r="E75" s="4"/>
      <c r="F75" s="4"/>
    </row>
    <row r="76" spans="1:6" x14ac:dyDescent="0.3">
      <c r="A76" s="4"/>
      <c r="B76" s="4"/>
      <c r="C76" s="4"/>
      <c r="D76" s="4"/>
      <c r="E76" s="4"/>
      <c r="F76" s="4"/>
    </row>
    <row r="77" spans="1:6" x14ac:dyDescent="0.3">
      <c r="A77" s="4"/>
      <c r="B77" s="4"/>
      <c r="C77" s="4"/>
      <c r="D77" s="4"/>
      <c r="E77" s="4"/>
      <c r="F77" s="4"/>
    </row>
    <row r="78" spans="1:6" x14ac:dyDescent="0.3">
      <c r="A78" s="4"/>
      <c r="B78" s="4"/>
      <c r="C78" s="4"/>
      <c r="D78" s="4"/>
      <c r="E78" s="4"/>
      <c r="F78" s="4"/>
    </row>
    <row r="79" spans="1:6" x14ac:dyDescent="0.3">
      <c r="A79" s="4"/>
      <c r="B79" s="4"/>
      <c r="C79" s="4"/>
      <c r="D79" s="4"/>
      <c r="E79" s="4"/>
      <c r="F79" s="4"/>
    </row>
    <row r="80" spans="1:6" x14ac:dyDescent="0.3">
      <c r="A80" s="4"/>
      <c r="B80" s="4"/>
      <c r="C80" s="4"/>
      <c r="D80" s="4"/>
      <c r="E80" s="4"/>
      <c r="F80" s="4"/>
    </row>
    <row r="81" spans="1:6" x14ac:dyDescent="0.3">
      <c r="A81" s="4"/>
      <c r="B81" s="4"/>
      <c r="C81" s="4"/>
      <c r="D81" s="4"/>
      <c r="E81" s="4"/>
      <c r="F81" s="4"/>
    </row>
    <row r="82" spans="1:6" x14ac:dyDescent="0.3">
      <c r="A82" s="4"/>
      <c r="B82" s="4"/>
      <c r="C82" s="4"/>
      <c r="D82" s="4"/>
      <c r="E82" s="4"/>
      <c r="F82" s="4"/>
    </row>
    <row r="83" spans="1:6" x14ac:dyDescent="0.3">
      <c r="A83" s="4"/>
      <c r="B83" s="4"/>
      <c r="C83" s="4"/>
      <c r="D83" s="4"/>
      <c r="E83" s="4"/>
      <c r="F83" s="4"/>
    </row>
    <row r="84" spans="1:6" x14ac:dyDescent="0.3">
      <c r="A84" s="4"/>
      <c r="B84" s="4"/>
      <c r="C84" s="4"/>
      <c r="D84" s="4"/>
      <c r="E84" s="4"/>
      <c r="F84" s="4"/>
    </row>
    <row r="85" spans="1:6" x14ac:dyDescent="0.3">
      <c r="A85" s="4"/>
      <c r="B85" s="4"/>
      <c r="C85" s="4"/>
      <c r="D85" s="4"/>
      <c r="E85" s="4"/>
      <c r="F85" s="4"/>
    </row>
    <row r="86" spans="1:6" x14ac:dyDescent="0.3">
      <c r="A86" s="4"/>
      <c r="B86" s="4"/>
      <c r="C86" s="4"/>
      <c r="D86" s="4"/>
      <c r="E86" s="4"/>
      <c r="F86" s="4"/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4"/>
      <c r="F387" s="4"/>
    </row>
    <row r="388" spans="1:6" x14ac:dyDescent="0.3">
      <c r="A388" s="4"/>
      <c r="B388" s="4"/>
      <c r="C388" s="4"/>
      <c r="D388" s="4"/>
      <c r="E388" s="4"/>
      <c r="F388" s="4"/>
    </row>
    <row r="389" spans="1:6" x14ac:dyDescent="0.3">
      <c r="A389" s="4"/>
      <c r="B389" s="4"/>
      <c r="C389" s="4"/>
      <c r="D389" s="4"/>
      <c r="E389" s="4"/>
      <c r="F389" s="4"/>
    </row>
    <row r="390" spans="1:6" x14ac:dyDescent="0.3">
      <c r="A390" s="4"/>
      <c r="B390" s="4"/>
      <c r="C390" s="4"/>
      <c r="D390" s="4"/>
      <c r="E390" s="4"/>
      <c r="F390" s="4"/>
    </row>
    <row r="391" spans="1:6" x14ac:dyDescent="0.3">
      <c r="A391" s="4"/>
      <c r="B391" s="4"/>
      <c r="C391" s="4"/>
      <c r="D391" s="4"/>
      <c r="E391" s="4"/>
      <c r="F391" s="4"/>
    </row>
    <row r="392" spans="1:6" x14ac:dyDescent="0.3">
      <c r="A392" s="4"/>
      <c r="B392" s="4"/>
      <c r="C392" s="4"/>
      <c r="D392" s="4"/>
      <c r="E392" s="4"/>
      <c r="F392" s="4"/>
    </row>
    <row r="393" spans="1:6" x14ac:dyDescent="0.3">
      <c r="A393" s="4"/>
      <c r="B393" s="4"/>
      <c r="C393" s="4"/>
      <c r="D393" s="4"/>
      <c r="E393" s="4"/>
      <c r="F393" s="4"/>
    </row>
    <row r="394" spans="1:6" x14ac:dyDescent="0.3">
      <c r="A394" s="4"/>
      <c r="B394" s="4"/>
      <c r="C394" s="4"/>
      <c r="D394" s="4"/>
      <c r="E394" s="4"/>
      <c r="F394" s="4"/>
    </row>
    <row r="395" spans="1:6" x14ac:dyDescent="0.3">
      <c r="A395" s="4"/>
      <c r="B395" s="4"/>
      <c r="C395" s="4"/>
      <c r="D395" s="4"/>
      <c r="E395" s="4"/>
      <c r="F395" s="4"/>
    </row>
    <row r="396" spans="1:6" x14ac:dyDescent="0.3">
      <c r="A396" s="4"/>
      <c r="B396" s="4"/>
      <c r="C396" s="4"/>
      <c r="D396" s="4"/>
      <c r="E396" s="4"/>
      <c r="F396" s="4"/>
    </row>
    <row r="397" spans="1:6" x14ac:dyDescent="0.3">
      <c r="A397" s="4"/>
      <c r="B397" s="4"/>
      <c r="C397" s="4"/>
      <c r="D397" s="4"/>
      <c r="E397" s="4"/>
      <c r="F397" s="4"/>
    </row>
    <row r="398" spans="1:6" x14ac:dyDescent="0.3">
      <c r="A398" s="4"/>
      <c r="B398" s="4"/>
      <c r="C398" s="4"/>
      <c r="D398" s="4"/>
      <c r="E398" s="4"/>
      <c r="F398" s="4"/>
    </row>
    <row r="399" spans="1:6" x14ac:dyDescent="0.3">
      <c r="A399" s="4"/>
      <c r="B399" s="4"/>
      <c r="C399" s="4"/>
      <c r="D399" s="4"/>
      <c r="E399" s="4"/>
      <c r="F399" s="4"/>
    </row>
    <row r="400" spans="1:6" x14ac:dyDescent="0.3">
      <c r="A400" s="4"/>
      <c r="B400" s="4"/>
      <c r="C400" s="4"/>
      <c r="D400" s="4"/>
      <c r="E400" s="4"/>
      <c r="F400" s="4"/>
    </row>
    <row r="401" spans="1:6" x14ac:dyDescent="0.3">
      <c r="A401" s="4"/>
      <c r="B401" s="4"/>
      <c r="C401" s="4"/>
      <c r="D401" s="4"/>
      <c r="E401" s="4"/>
      <c r="F401" s="4"/>
    </row>
    <row r="402" spans="1:6" x14ac:dyDescent="0.3">
      <c r="A402" s="4"/>
      <c r="B402" s="4"/>
      <c r="C402" s="4"/>
      <c r="D402" s="4"/>
      <c r="E402" s="4"/>
      <c r="F402" s="4"/>
    </row>
    <row r="403" spans="1:6" x14ac:dyDescent="0.3">
      <c r="A403" s="4"/>
      <c r="B403" s="4"/>
      <c r="C403" s="4"/>
      <c r="D403" s="4"/>
      <c r="E403" s="4"/>
      <c r="F403" s="4"/>
    </row>
    <row r="404" spans="1:6" x14ac:dyDescent="0.3">
      <c r="A404" s="4"/>
      <c r="B404" s="4"/>
      <c r="C404" s="4"/>
      <c r="D404" s="4"/>
      <c r="E404" s="4"/>
      <c r="F404" s="4"/>
    </row>
    <row r="405" spans="1:6" x14ac:dyDescent="0.3">
      <c r="A405" s="4"/>
      <c r="B405" s="4"/>
      <c r="C405" s="4"/>
      <c r="D405" s="4"/>
      <c r="E405" s="4"/>
      <c r="F405" s="4"/>
    </row>
    <row r="406" spans="1:6" x14ac:dyDescent="0.3">
      <c r="A406" s="4"/>
      <c r="B406" s="4"/>
      <c r="C406" s="4"/>
      <c r="D406" s="4"/>
      <c r="E406" s="4"/>
      <c r="F406" s="4"/>
    </row>
    <row r="407" spans="1:6" x14ac:dyDescent="0.3">
      <c r="A407" s="4"/>
      <c r="B407" s="4"/>
      <c r="C407" s="4"/>
      <c r="D407" s="4"/>
      <c r="E407" s="4"/>
      <c r="F407" s="4"/>
    </row>
    <row r="408" spans="1:6" x14ac:dyDescent="0.3">
      <c r="A408" s="4"/>
      <c r="B408" s="4"/>
      <c r="C408" s="4"/>
      <c r="D408" s="4"/>
      <c r="E408" s="4"/>
      <c r="F408" s="4"/>
    </row>
    <row r="409" spans="1:6" x14ac:dyDescent="0.3">
      <c r="A409" s="4"/>
      <c r="B409" s="4"/>
      <c r="C409" s="4"/>
      <c r="D409" s="4"/>
      <c r="E409" s="4"/>
      <c r="F409" s="4"/>
    </row>
    <row r="410" spans="1:6" x14ac:dyDescent="0.3">
      <c r="A410" s="4"/>
      <c r="B410" s="4"/>
      <c r="C410" s="4"/>
      <c r="D410" s="4"/>
      <c r="E410" s="4"/>
      <c r="F410" s="4"/>
    </row>
    <row r="411" spans="1:6" x14ac:dyDescent="0.3">
      <c r="A411" s="4"/>
      <c r="B411" s="4"/>
      <c r="C411" s="4"/>
      <c r="D411" s="4"/>
      <c r="E411" s="4"/>
      <c r="F411" s="4"/>
    </row>
    <row r="412" spans="1:6" x14ac:dyDescent="0.3">
      <c r="A412" s="4"/>
      <c r="B412" s="4"/>
      <c r="C412" s="4"/>
      <c r="D412" s="4"/>
      <c r="E412" s="4"/>
      <c r="F412" s="4"/>
    </row>
    <row r="413" spans="1:6" x14ac:dyDescent="0.3">
      <c r="A413" s="4"/>
      <c r="B413" s="4"/>
      <c r="C413" s="4"/>
      <c r="D413" s="4"/>
      <c r="E413" s="4"/>
      <c r="F413" s="4"/>
    </row>
    <row r="414" spans="1:6" x14ac:dyDescent="0.3">
      <c r="A414" s="4"/>
      <c r="B414" s="4"/>
      <c r="C414" s="4"/>
      <c r="D414" s="4"/>
      <c r="E414" s="4"/>
      <c r="F414" s="4"/>
    </row>
    <row r="415" spans="1:6" x14ac:dyDescent="0.3">
      <c r="A415" s="4"/>
      <c r="B415" s="4"/>
      <c r="C415" s="4"/>
      <c r="D415" s="4"/>
      <c r="E415" s="4"/>
      <c r="F415" s="4"/>
    </row>
    <row r="416" spans="1:6" x14ac:dyDescent="0.3">
      <c r="A416" s="4"/>
      <c r="B416" s="4"/>
      <c r="C416" s="4"/>
      <c r="D416" s="4"/>
      <c r="E416" s="4"/>
      <c r="F416" s="4"/>
    </row>
    <row r="417" spans="1:6" x14ac:dyDescent="0.3">
      <c r="A417" s="4"/>
      <c r="B417" s="4"/>
      <c r="C417" s="4"/>
      <c r="D417" s="4"/>
      <c r="E417" s="4"/>
      <c r="F417" s="4"/>
    </row>
    <row r="418" spans="1:6" x14ac:dyDescent="0.3">
      <c r="A418" s="4"/>
      <c r="B418" s="4"/>
      <c r="C418" s="4"/>
      <c r="D418" s="4"/>
      <c r="E418" s="4"/>
      <c r="F418" s="4"/>
    </row>
    <row r="419" spans="1:6" x14ac:dyDescent="0.3">
      <c r="A419" s="4"/>
      <c r="B419" s="4"/>
      <c r="C419" s="4"/>
      <c r="D419" s="4"/>
      <c r="E419" s="4"/>
      <c r="F419" s="4"/>
    </row>
    <row r="420" spans="1:6" x14ac:dyDescent="0.3">
      <c r="A420" s="4"/>
      <c r="B420" s="4"/>
      <c r="C420" s="4"/>
      <c r="D420" s="4"/>
      <c r="E420" s="4"/>
      <c r="F420" s="4"/>
    </row>
    <row r="421" spans="1:6" x14ac:dyDescent="0.3">
      <c r="A421" s="4"/>
      <c r="B421" s="4"/>
      <c r="C421" s="4"/>
      <c r="D421" s="4"/>
      <c r="E421" s="4"/>
      <c r="F421" s="4"/>
    </row>
    <row r="422" spans="1:6" x14ac:dyDescent="0.3">
      <c r="A422" s="4"/>
      <c r="B422" s="4"/>
      <c r="C422" s="4"/>
      <c r="D422" s="4"/>
      <c r="E422" s="4"/>
      <c r="F422" s="4"/>
    </row>
    <row r="423" spans="1:6" x14ac:dyDescent="0.3">
      <c r="A423" s="4"/>
      <c r="B423" s="4"/>
      <c r="C423" s="4"/>
      <c r="D423" s="4"/>
      <c r="E423" s="4"/>
      <c r="F423" s="4"/>
    </row>
    <row r="424" spans="1:6" x14ac:dyDescent="0.3">
      <c r="A424" s="4"/>
      <c r="B424" s="4"/>
      <c r="C424" s="4"/>
      <c r="D424" s="4"/>
      <c r="E424" s="4"/>
      <c r="F424" s="4"/>
    </row>
    <row r="425" spans="1:6" x14ac:dyDescent="0.3">
      <c r="A425" s="4"/>
      <c r="B425" s="4"/>
      <c r="C425" s="4"/>
      <c r="D425" s="4"/>
      <c r="E425" s="4"/>
      <c r="F425" s="4"/>
    </row>
    <row r="426" spans="1:6" x14ac:dyDescent="0.3">
      <c r="A426" s="4"/>
      <c r="B426" s="4"/>
      <c r="C426" s="4"/>
      <c r="D426" s="4"/>
      <c r="E426" s="4"/>
      <c r="F426" s="4"/>
    </row>
    <row r="427" spans="1:6" x14ac:dyDescent="0.3">
      <c r="A427" s="4"/>
      <c r="B427" s="4"/>
      <c r="C427" s="4"/>
      <c r="D427" s="4"/>
      <c r="E427" s="4"/>
      <c r="F427" s="4"/>
    </row>
    <row r="428" spans="1:6" x14ac:dyDescent="0.3">
      <c r="A428" s="4"/>
      <c r="B428" s="4"/>
      <c r="C428" s="4"/>
      <c r="D428" s="4"/>
      <c r="E428" s="4"/>
      <c r="F428" s="4"/>
    </row>
    <row r="429" spans="1:6" x14ac:dyDescent="0.3">
      <c r="A429" s="4"/>
      <c r="B429" s="4"/>
      <c r="C429" s="4"/>
      <c r="D429" s="4"/>
      <c r="E429" s="4"/>
      <c r="F429" s="4"/>
    </row>
    <row r="430" spans="1:6" x14ac:dyDescent="0.3">
      <c r="A430" s="4"/>
      <c r="B430" s="4"/>
      <c r="C430" s="4"/>
      <c r="D430" s="4"/>
      <c r="E430" s="4"/>
      <c r="F430" s="4"/>
    </row>
    <row r="431" spans="1:6" x14ac:dyDescent="0.3">
      <c r="A431" s="4"/>
      <c r="B431" s="4"/>
      <c r="C431" s="4"/>
      <c r="D431" s="4"/>
      <c r="E431" s="4"/>
      <c r="F431" s="4"/>
    </row>
    <row r="432" spans="1:6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/>
      <c r="C433" s="4"/>
      <c r="D433" s="4"/>
      <c r="E433" s="4"/>
      <c r="F433" s="4"/>
    </row>
    <row r="434" spans="1:6" x14ac:dyDescent="0.3">
      <c r="A434" s="4"/>
      <c r="B434" s="4"/>
      <c r="C434" s="4"/>
      <c r="D434" s="4"/>
      <c r="E434" s="4"/>
      <c r="F434" s="4"/>
    </row>
    <row r="435" spans="1:6" x14ac:dyDescent="0.3">
      <c r="A435" s="4"/>
      <c r="B435" s="4"/>
      <c r="C435" s="4"/>
      <c r="D435" s="4"/>
      <c r="E435" s="4"/>
      <c r="F435" s="4"/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/>
      <c r="C437" s="4"/>
      <c r="D437" s="4"/>
      <c r="E437" s="4"/>
      <c r="F437" s="4"/>
    </row>
    <row r="438" spans="1:6" x14ac:dyDescent="0.3">
      <c r="A438" s="4"/>
      <c r="B438" s="4"/>
      <c r="C438" s="4"/>
      <c r="D438" s="4"/>
      <c r="E438" s="4"/>
      <c r="F438" s="4"/>
    </row>
    <row r="439" spans="1:6" x14ac:dyDescent="0.3">
      <c r="A439" s="4"/>
      <c r="B439" s="4"/>
      <c r="C439" s="4"/>
      <c r="D439" s="4"/>
      <c r="E439" s="4"/>
      <c r="F439" s="4"/>
    </row>
    <row r="440" spans="1:6" x14ac:dyDescent="0.3">
      <c r="A440" s="4"/>
      <c r="B440" s="4"/>
      <c r="C440" s="4"/>
      <c r="D440" s="4"/>
      <c r="E440" s="4"/>
      <c r="F440" s="4"/>
    </row>
    <row r="441" spans="1:6" x14ac:dyDescent="0.3">
      <c r="A441" s="4"/>
      <c r="B441" s="4"/>
      <c r="C441" s="4"/>
      <c r="D441" s="4"/>
      <c r="E441" s="4"/>
      <c r="F441" s="4"/>
    </row>
    <row r="442" spans="1:6" x14ac:dyDescent="0.3">
      <c r="A442" s="4"/>
      <c r="B442" s="4"/>
      <c r="C442" s="4"/>
      <c r="D442" s="4"/>
      <c r="E442" s="4"/>
      <c r="F442" s="4"/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/>
      <c r="C445" s="4"/>
      <c r="D445" s="4"/>
      <c r="E445" s="4"/>
      <c r="F445" s="4"/>
    </row>
    <row r="446" spans="1:6" x14ac:dyDescent="0.3">
      <c r="A446" s="4"/>
      <c r="B446" s="4"/>
      <c r="C446" s="4"/>
      <c r="D446" s="4"/>
      <c r="E446" s="4"/>
      <c r="F446" s="4"/>
    </row>
    <row r="447" spans="1:6" x14ac:dyDescent="0.3">
      <c r="A447" s="4"/>
      <c r="B447" s="4"/>
      <c r="C447" s="4"/>
      <c r="D447" s="4"/>
      <c r="E447" s="4"/>
      <c r="F447" s="4"/>
    </row>
    <row r="448" spans="1:6" x14ac:dyDescent="0.3">
      <c r="A448" s="4"/>
      <c r="B448" s="4"/>
      <c r="C448" s="4"/>
      <c r="D448" s="4"/>
      <c r="E448" s="4"/>
      <c r="F448" s="4"/>
    </row>
    <row r="449" spans="1:6" x14ac:dyDescent="0.3">
      <c r="A449" s="4"/>
      <c r="B449" s="4"/>
      <c r="C449" s="4"/>
      <c r="D449" s="4"/>
      <c r="E449" s="4"/>
      <c r="F449" s="4"/>
    </row>
    <row r="450" spans="1:6" x14ac:dyDescent="0.3">
      <c r="A450" s="4"/>
      <c r="B450" s="4"/>
      <c r="C450" s="4"/>
      <c r="D450" s="4"/>
      <c r="E450" s="4"/>
      <c r="F450" s="4"/>
    </row>
    <row r="451" spans="1:6" x14ac:dyDescent="0.3">
      <c r="A451" s="4"/>
      <c r="B451" s="4"/>
      <c r="C451" s="4"/>
      <c r="D451" s="4"/>
      <c r="E451" s="4"/>
      <c r="F451" s="4"/>
    </row>
    <row r="452" spans="1:6" x14ac:dyDescent="0.3">
      <c r="A452" s="4"/>
      <c r="B452" s="4"/>
      <c r="C452" s="4"/>
      <c r="D452" s="4"/>
      <c r="E452" s="4"/>
      <c r="F452" s="4"/>
    </row>
    <row r="453" spans="1:6" x14ac:dyDescent="0.3">
      <c r="A453" s="4"/>
      <c r="B453" s="4"/>
      <c r="C453" s="4"/>
      <c r="D453" s="4"/>
      <c r="E453" s="4"/>
      <c r="F453" s="4"/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/>
      <c r="C455" s="4"/>
      <c r="D455" s="4"/>
      <c r="E455" s="4"/>
      <c r="F455" s="4"/>
    </row>
    <row r="456" spans="1:6" x14ac:dyDescent="0.3">
      <c r="A456" s="4"/>
      <c r="B456" s="4"/>
      <c r="C456" s="4"/>
      <c r="D456" s="4"/>
      <c r="E456" s="4"/>
      <c r="F456" s="4"/>
    </row>
    <row r="457" spans="1:6" x14ac:dyDescent="0.3">
      <c r="A457" s="4"/>
      <c r="B457" s="4"/>
      <c r="C457" s="4"/>
      <c r="D457" s="4"/>
      <c r="E457" s="4"/>
      <c r="F457" s="4"/>
    </row>
    <row r="458" spans="1:6" x14ac:dyDescent="0.3">
      <c r="A458" s="4"/>
      <c r="B458" s="4"/>
      <c r="C458" s="4"/>
      <c r="D458" s="4"/>
      <c r="E458" s="4"/>
      <c r="F458" s="4"/>
    </row>
    <row r="459" spans="1:6" x14ac:dyDescent="0.3">
      <c r="A459" s="4"/>
      <c r="B459" s="4"/>
      <c r="C459" s="4"/>
      <c r="D459" s="4"/>
      <c r="E459" s="4"/>
      <c r="F459" s="4"/>
    </row>
    <row r="460" spans="1:6" x14ac:dyDescent="0.3">
      <c r="A460" s="4"/>
      <c r="B460" s="4"/>
      <c r="C460" s="4"/>
      <c r="D460" s="4"/>
      <c r="E460" s="4"/>
      <c r="F460" s="4"/>
    </row>
    <row r="461" spans="1:6" x14ac:dyDescent="0.3">
      <c r="A461" s="4"/>
      <c r="B461" s="4"/>
      <c r="C461" s="4"/>
      <c r="D461" s="4"/>
      <c r="E461" s="4"/>
      <c r="F461" s="4"/>
    </row>
    <row r="462" spans="1:6" x14ac:dyDescent="0.3">
      <c r="A462" s="4"/>
      <c r="B462" s="4"/>
      <c r="C462" s="4"/>
      <c r="D462" s="4"/>
      <c r="E462" s="4"/>
      <c r="F462" s="4"/>
    </row>
    <row r="463" spans="1:6" x14ac:dyDescent="0.3">
      <c r="A463" s="4"/>
      <c r="B463" s="4"/>
      <c r="C463" s="4"/>
      <c r="D463" s="4"/>
      <c r="E463" s="4"/>
      <c r="F463" s="4"/>
    </row>
    <row r="464" spans="1:6" x14ac:dyDescent="0.3">
      <c r="A464" s="4"/>
      <c r="B464" s="4"/>
      <c r="C464" s="4"/>
      <c r="D464" s="4"/>
      <c r="E464" s="4"/>
      <c r="F464" s="4"/>
    </row>
    <row r="465" spans="1:6" x14ac:dyDescent="0.3">
      <c r="A465" s="4"/>
      <c r="B465" s="4"/>
      <c r="C465" s="4"/>
      <c r="D465" s="4"/>
      <c r="E465" s="4"/>
      <c r="F465" s="4"/>
    </row>
    <row r="466" spans="1:6" x14ac:dyDescent="0.3">
      <c r="A466" s="4"/>
      <c r="B466" s="4"/>
      <c r="C466" s="4"/>
      <c r="D466" s="4"/>
      <c r="E466" s="4"/>
      <c r="F466" s="4"/>
    </row>
    <row r="467" spans="1:6" x14ac:dyDescent="0.3">
      <c r="A467" s="4"/>
      <c r="B467" s="4"/>
      <c r="C467" s="4"/>
      <c r="D467" s="4"/>
      <c r="E467" s="4"/>
      <c r="F467" s="4"/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/>
      <c r="C469" s="4"/>
      <c r="D469" s="4"/>
      <c r="E469" s="4"/>
      <c r="F469" s="4"/>
    </row>
    <row r="470" spans="1:6" x14ac:dyDescent="0.3">
      <c r="A470" s="4"/>
      <c r="B470" s="4"/>
      <c r="C470" s="4"/>
      <c r="D470" s="4"/>
      <c r="E470" s="4"/>
      <c r="F470" s="4"/>
    </row>
    <row r="471" spans="1:6" x14ac:dyDescent="0.3">
      <c r="A471" s="4"/>
      <c r="B471" s="4"/>
      <c r="C471" s="4"/>
      <c r="D471" s="4"/>
      <c r="E471" s="4"/>
      <c r="F471" s="4"/>
    </row>
    <row r="472" spans="1:6" x14ac:dyDescent="0.3">
      <c r="A472" s="4"/>
      <c r="B472" s="4"/>
      <c r="C472" s="4"/>
      <c r="D472" s="4"/>
      <c r="E472" s="4"/>
      <c r="F472" s="4"/>
    </row>
    <row r="473" spans="1:6" x14ac:dyDescent="0.3">
      <c r="A473" s="4"/>
      <c r="B473" s="4"/>
      <c r="C473" s="4"/>
      <c r="D473" s="4"/>
      <c r="E473" s="4"/>
      <c r="F473" s="4"/>
    </row>
    <row r="474" spans="1:6" x14ac:dyDescent="0.3">
      <c r="A474" s="4"/>
      <c r="B474" s="4"/>
      <c r="C474" s="4"/>
      <c r="D474" s="4"/>
      <c r="E474" s="4"/>
      <c r="F474" s="4"/>
    </row>
    <row r="475" spans="1:6" x14ac:dyDescent="0.3">
      <c r="A475" s="4"/>
      <c r="B475" s="4"/>
      <c r="C475" s="4"/>
      <c r="D475" s="4"/>
      <c r="E475" s="4"/>
      <c r="F475" s="4"/>
    </row>
    <row r="476" spans="1:6" x14ac:dyDescent="0.3">
      <c r="A476" s="4"/>
      <c r="B476" s="4"/>
      <c r="C476" s="4"/>
      <c r="D476" s="4"/>
      <c r="E476" s="4"/>
      <c r="F476" s="4"/>
    </row>
    <row r="477" spans="1:6" x14ac:dyDescent="0.3">
      <c r="A477" s="4"/>
      <c r="B477" s="4"/>
      <c r="C477" s="4"/>
      <c r="D477" s="4"/>
      <c r="E477" s="4"/>
      <c r="F477" s="4"/>
    </row>
    <row r="478" spans="1:6" x14ac:dyDescent="0.3">
      <c r="A478" s="4"/>
      <c r="B478" s="4"/>
      <c r="C478" s="4"/>
      <c r="D478" s="4"/>
      <c r="E478" s="4"/>
      <c r="F478" s="4"/>
    </row>
    <row r="479" spans="1:6" x14ac:dyDescent="0.3">
      <c r="A479" s="4"/>
      <c r="B479" s="4"/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93" spans="3:8" s="13" customFormat="1" ht="16.5" customHeight="1" x14ac:dyDescent="0.3">
      <c r="C493" s="3"/>
      <c r="D493" s="3"/>
      <c r="E493" s="3"/>
      <c r="F493" s="3"/>
      <c r="G493" s="4"/>
      <c r="H493" s="4"/>
    </row>
    <row r="494" spans="3:8" s="13" customFormat="1" ht="16.5" customHeight="1" x14ac:dyDescent="0.3">
      <c r="C494" s="3"/>
      <c r="D494" s="3"/>
      <c r="E494" s="3"/>
      <c r="F494" s="3"/>
      <c r="G494" s="4"/>
      <c r="H494" s="4"/>
    </row>
    <row r="495" spans="3:8" s="13" customFormat="1" ht="16.5" customHeight="1" x14ac:dyDescent="0.3">
      <c r="C495" s="3"/>
      <c r="D495" s="3"/>
      <c r="E495" s="3"/>
      <c r="F495" s="3"/>
      <c r="G495" s="4"/>
      <c r="H495" s="4"/>
    </row>
    <row r="496" spans="3:8" s="13" customFormat="1" ht="16.5" customHeight="1" x14ac:dyDescent="0.3">
      <c r="C496" s="3"/>
      <c r="D496" s="3"/>
      <c r="E496" s="3"/>
      <c r="F496" s="3"/>
      <c r="G496" s="4"/>
      <c r="H496" s="4"/>
    </row>
    <row r="497" spans="3:8" s="13" customFormat="1" ht="16.5" customHeight="1" x14ac:dyDescent="0.3">
      <c r="C497" s="3"/>
      <c r="D497" s="3"/>
      <c r="E497" s="3"/>
      <c r="F497" s="3"/>
      <c r="G497" s="4"/>
      <c r="H497" s="4"/>
    </row>
    <row r="498" spans="3:8" s="13" customFormat="1" ht="16.5" customHeight="1" x14ac:dyDescent="0.3">
      <c r="C498" s="3"/>
      <c r="D498" s="3"/>
      <c r="E498" s="3"/>
      <c r="F498" s="3"/>
      <c r="G498" s="4"/>
      <c r="H498" s="4"/>
    </row>
    <row r="499" spans="3:8" s="13" customFormat="1" ht="16.5" customHeight="1" x14ac:dyDescent="0.3">
      <c r="C499" s="3"/>
      <c r="D499" s="3"/>
      <c r="E499" s="3"/>
      <c r="F499" s="3"/>
      <c r="G499" s="4"/>
      <c r="H499" s="4"/>
    </row>
    <row r="500" spans="3:8" s="13" customFormat="1" ht="16.5" customHeight="1" x14ac:dyDescent="0.3">
      <c r="C500" s="3"/>
      <c r="D500" s="3"/>
      <c r="E500" s="3"/>
      <c r="F500" s="3"/>
      <c r="G500" s="4"/>
      <c r="H500" s="4"/>
    </row>
    <row r="501" spans="3:8" s="13" customFormat="1" ht="16.5" customHeight="1" x14ac:dyDescent="0.3">
      <c r="C501" s="3"/>
      <c r="D501" s="3"/>
      <c r="E501" s="3"/>
      <c r="F501" s="3"/>
      <c r="G501" s="4"/>
      <c r="H501" s="4"/>
    </row>
    <row r="502" spans="3:8" s="13" customFormat="1" ht="16.5" customHeight="1" x14ac:dyDescent="0.3">
      <c r="C502" s="3"/>
      <c r="D502" s="3"/>
      <c r="E502" s="3"/>
      <c r="F502" s="3"/>
      <c r="G502" s="4"/>
      <c r="H502" s="4"/>
    </row>
    <row r="503" spans="3:8" s="13" customFormat="1" ht="16.5" customHeight="1" x14ac:dyDescent="0.3">
      <c r="C503" s="3"/>
      <c r="D503" s="3"/>
      <c r="E503" s="3"/>
      <c r="F503" s="3"/>
      <c r="G503" s="4"/>
      <c r="H503" s="4"/>
    </row>
    <row r="504" spans="3:8" s="13" customFormat="1" ht="16.5" customHeight="1" x14ac:dyDescent="0.3">
      <c r="C504" s="3"/>
      <c r="D504" s="3"/>
      <c r="E504" s="3"/>
      <c r="F504" s="3"/>
      <c r="G504" s="4"/>
      <c r="H504" s="4"/>
    </row>
    <row r="505" spans="3:8" s="13" customFormat="1" ht="16.5" customHeight="1" x14ac:dyDescent="0.3">
      <c r="C505" s="3"/>
      <c r="D505" s="3"/>
      <c r="E505" s="3"/>
      <c r="F505" s="3"/>
      <c r="G505" s="4"/>
      <c r="H505" s="4"/>
    </row>
    <row r="506" spans="3:8" s="13" customFormat="1" ht="16.5" customHeight="1" x14ac:dyDescent="0.3">
      <c r="C506" s="3"/>
      <c r="D506" s="3"/>
      <c r="E506" s="3"/>
      <c r="F506" s="3"/>
      <c r="G506" s="4"/>
      <c r="H506" s="4"/>
    </row>
    <row r="507" spans="3:8" s="13" customFormat="1" ht="16.5" customHeight="1" x14ac:dyDescent="0.3">
      <c r="C507" s="3"/>
      <c r="D507" s="3"/>
      <c r="E507" s="3"/>
      <c r="F507" s="3"/>
      <c r="G507" s="4"/>
      <c r="H507" s="4"/>
    </row>
    <row r="508" spans="3:8" s="13" customFormat="1" ht="16.5" customHeight="1" x14ac:dyDescent="0.3">
      <c r="C508" s="3"/>
      <c r="D508" s="3"/>
      <c r="E508" s="3"/>
      <c r="F508" s="3"/>
      <c r="G508" s="4"/>
      <c r="H508" s="4"/>
    </row>
    <row r="509" spans="3:8" s="13" customFormat="1" ht="16.5" customHeight="1" x14ac:dyDescent="0.3">
      <c r="C509" s="3"/>
      <c r="D509" s="3"/>
      <c r="E509" s="3"/>
      <c r="F509" s="3"/>
      <c r="G509" s="4"/>
      <c r="H509" s="4"/>
    </row>
    <row r="510" spans="3:8" s="13" customFormat="1" ht="16.5" customHeight="1" x14ac:dyDescent="0.3">
      <c r="C510" s="3"/>
      <c r="D510" s="3"/>
      <c r="E510" s="3"/>
      <c r="F510" s="3"/>
      <c r="G510" s="4"/>
      <c r="H510" s="4"/>
    </row>
    <row r="511" spans="3:8" s="13" customFormat="1" ht="16.5" customHeight="1" x14ac:dyDescent="0.3">
      <c r="C511" s="3"/>
      <c r="D511" s="3"/>
      <c r="E511" s="3"/>
      <c r="F511" s="3"/>
      <c r="G511" s="4"/>
      <c r="H511" s="4"/>
    </row>
    <row r="512" spans="3:8" s="13" customFormat="1" ht="16.5" customHeight="1" x14ac:dyDescent="0.3">
      <c r="C512" s="3"/>
      <c r="D512" s="3"/>
      <c r="E512" s="3"/>
      <c r="F512" s="3"/>
      <c r="G512" s="4"/>
      <c r="H512" s="4"/>
    </row>
    <row r="513" spans="3:8" s="13" customFormat="1" ht="16.5" customHeight="1" x14ac:dyDescent="0.3">
      <c r="C513" s="3"/>
      <c r="D513" s="3"/>
      <c r="E513" s="3"/>
      <c r="F513" s="3"/>
      <c r="G513" s="4"/>
      <c r="H513" s="4"/>
    </row>
    <row r="514" spans="3:8" s="13" customFormat="1" ht="16.5" customHeight="1" x14ac:dyDescent="0.3">
      <c r="C514" s="3"/>
      <c r="D514" s="3"/>
      <c r="E514" s="3"/>
      <c r="F514" s="3"/>
      <c r="G514" s="4"/>
      <c r="H514" s="4"/>
    </row>
    <row r="515" spans="3:8" s="13" customFormat="1" ht="16.5" customHeight="1" x14ac:dyDescent="0.3">
      <c r="C515" s="3"/>
      <c r="D515" s="3"/>
      <c r="E515" s="3"/>
      <c r="F515" s="3"/>
      <c r="G515" s="4"/>
      <c r="H515" s="4"/>
    </row>
    <row r="516" spans="3:8" s="13" customFormat="1" ht="16.5" customHeight="1" x14ac:dyDescent="0.3">
      <c r="C516" s="3"/>
      <c r="D516" s="3"/>
      <c r="E516" s="3"/>
      <c r="F516" s="3"/>
      <c r="G516" s="4"/>
      <c r="H516" s="4"/>
    </row>
    <row r="517" spans="3:8" s="13" customFormat="1" ht="16.5" customHeight="1" x14ac:dyDescent="0.3">
      <c r="C517" s="3"/>
      <c r="D517" s="3"/>
      <c r="E517" s="3"/>
      <c r="F517" s="3"/>
      <c r="G517" s="4"/>
      <c r="H517" s="4"/>
    </row>
    <row r="518" spans="3:8" s="13" customFormat="1" ht="16.5" customHeight="1" x14ac:dyDescent="0.3">
      <c r="C518" s="3"/>
      <c r="D518" s="3"/>
      <c r="E518" s="3"/>
      <c r="F518" s="3"/>
      <c r="G518" s="4"/>
      <c r="H518" s="4"/>
    </row>
    <row r="519" spans="3:8" s="13" customFormat="1" ht="16.5" customHeight="1" x14ac:dyDescent="0.3">
      <c r="C519" s="3"/>
      <c r="D519" s="3"/>
      <c r="E519" s="3"/>
      <c r="F519" s="3"/>
      <c r="G519" s="4"/>
      <c r="H519" s="4"/>
    </row>
    <row r="520" spans="3:8" s="13" customFormat="1" ht="16.5" customHeight="1" x14ac:dyDescent="0.3">
      <c r="C520" s="3"/>
      <c r="D520" s="3"/>
      <c r="E520" s="3"/>
      <c r="F520" s="3"/>
      <c r="G520" s="4"/>
      <c r="H520" s="4"/>
    </row>
    <row r="521" spans="3:8" s="13" customFormat="1" ht="16.5" customHeight="1" x14ac:dyDescent="0.3">
      <c r="C521" s="3"/>
      <c r="D521" s="3"/>
      <c r="E521" s="3"/>
      <c r="F521" s="3"/>
      <c r="G521" s="4"/>
      <c r="H521" s="4"/>
    </row>
    <row r="522" spans="3:8" s="13" customFormat="1" ht="16.5" customHeight="1" x14ac:dyDescent="0.3">
      <c r="C522" s="3"/>
      <c r="D522" s="3"/>
      <c r="E522" s="3"/>
      <c r="F522" s="3"/>
      <c r="G522" s="4"/>
      <c r="H522" s="4"/>
    </row>
    <row r="523" spans="3:8" s="13" customFormat="1" ht="16.5" customHeight="1" x14ac:dyDescent="0.3">
      <c r="C523" s="3"/>
      <c r="D523" s="3"/>
      <c r="E523" s="3"/>
      <c r="F523" s="3"/>
      <c r="G523" s="4"/>
      <c r="H523" s="4"/>
    </row>
    <row r="524" spans="3:8" s="13" customFormat="1" ht="16.5" customHeight="1" x14ac:dyDescent="0.3">
      <c r="C524" s="3"/>
      <c r="D524" s="3"/>
      <c r="E524" s="3"/>
      <c r="F524" s="3"/>
      <c r="G524" s="4"/>
      <c r="H524" s="4"/>
    </row>
    <row r="525" spans="3:8" s="13" customFormat="1" ht="16.5" customHeight="1" x14ac:dyDescent="0.3">
      <c r="C525" s="3"/>
      <c r="D525" s="3"/>
      <c r="E525" s="3"/>
      <c r="F525" s="3"/>
      <c r="G525" s="4"/>
      <c r="H525" s="4"/>
    </row>
    <row r="526" spans="3:8" s="13" customFormat="1" ht="16.5" customHeight="1" x14ac:dyDescent="0.3">
      <c r="C526" s="3"/>
      <c r="D526" s="3"/>
      <c r="E526" s="3"/>
      <c r="F526" s="3"/>
      <c r="G526" s="4"/>
      <c r="H526" s="4"/>
    </row>
    <row r="527" spans="3:8" s="13" customFormat="1" ht="16.5" customHeight="1" x14ac:dyDescent="0.3">
      <c r="C527" s="3"/>
      <c r="D527" s="3"/>
      <c r="E527" s="3"/>
      <c r="F527" s="3"/>
      <c r="G527" s="4"/>
      <c r="H527" s="4"/>
    </row>
    <row r="528" spans="3:8" s="13" customFormat="1" ht="16.5" customHeight="1" x14ac:dyDescent="0.3">
      <c r="C528" s="3"/>
      <c r="D528" s="3"/>
      <c r="E528" s="3"/>
      <c r="F528" s="3"/>
      <c r="G528" s="4"/>
      <c r="H528" s="4"/>
    </row>
    <row r="529" spans="3:8" s="13" customFormat="1" ht="16.5" customHeight="1" x14ac:dyDescent="0.3">
      <c r="C529" s="3"/>
      <c r="D529" s="3"/>
      <c r="E529" s="3"/>
      <c r="F529" s="3"/>
      <c r="G529" s="4"/>
      <c r="H529" s="4"/>
    </row>
    <row r="530" spans="3:8" s="13" customFormat="1" ht="16.5" customHeight="1" x14ac:dyDescent="0.3">
      <c r="C530" s="3"/>
      <c r="D530" s="3"/>
      <c r="E530" s="3"/>
      <c r="F530" s="3"/>
      <c r="G530" s="4"/>
      <c r="H530" s="4"/>
    </row>
    <row r="531" spans="3:8" s="13" customFormat="1" ht="16.5" customHeight="1" x14ac:dyDescent="0.3">
      <c r="C531" s="3"/>
      <c r="D531" s="3"/>
      <c r="E531" s="3"/>
      <c r="F531" s="3"/>
      <c r="G531" s="4"/>
      <c r="H531" s="4"/>
    </row>
    <row r="532" spans="3:8" s="13" customFormat="1" ht="16.5" customHeight="1" x14ac:dyDescent="0.3">
      <c r="C532" s="3"/>
      <c r="D532" s="3"/>
      <c r="E532" s="3"/>
      <c r="F532" s="3"/>
      <c r="G532" s="4"/>
      <c r="H532" s="4"/>
    </row>
    <row r="533" spans="3:8" s="13" customFormat="1" ht="16.5" customHeight="1" x14ac:dyDescent="0.3">
      <c r="C533" s="3"/>
      <c r="D533" s="3"/>
      <c r="E533" s="3"/>
      <c r="F533" s="3"/>
      <c r="G533" s="4"/>
      <c r="H533" s="4"/>
    </row>
    <row r="534" spans="3:8" s="13" customFormat="1" ht="16.5" customHeight="1" x14ac:dyDescent="0.3">
      <c r="C534" s="3"/>
      <c r="D534" s="3"/>
      <c r="E534" s="3"/>
      <c r="F534" s="3"/>
      <c r="G534" s="4"/>
      <c r="H534" s="4"/>
    </row>
    <row r="535" spans="3:8" s="13" customFormat="1" ht="16.5" customHeight="1" x14ac:dyDescent="0.3">
      <c r="C535" s="3"/>
      <c r="D535" s="3"/>
      <c r="E535" s="3"/>
      <c r="F535" s="3"/>
      <c r="G535" s="4"/>
      <c r="H535" s="4"/>
    </row>
    <row r="536" spans="3:8" s="13" customFormat="1" ht="16.5" customHeight="1" x14ac:dyDescent="0.3">
      <c r="C536" s="3"/>
      <c r="D536" s="3"/>
      <c r="E536" s="3"/>
      <c r="F536" s="3"/>
      <c r="G536" s="4"/>
      <c r="H536" s="4"/>
    </row>
    <row r="537" spans="3:8" s="13" customFormat="1" ht="16.5" customHeight="1" x14ac:dyDescent="0.3">
      <c r="C537" s="3"/>
      <c r="D537" s="3"/>
      <c r="E537" s="3"/>
      <c r="F537" s="3"/>
      <c r="G537" s="4"/>
      <c r="H537" s="4"/>
    </row>
    <row r="538" spans="3:8" s="13" customFormat="1" ht="16.5" customHeight="1" x14ac:dyDescent="0.3">
      <c r="C538" s="3"/>
      <c r="D538" s="3"/>
      <c r="E538" s="3"/>
      <c r="F538" s="3"/>
      <c r="G538" s="4"/>
      <c r="H538" s="4"/>
    </row>
    <row r="539" spans="3:8" s="13" customFormat="1" ht="16.5" customHeight="1" x14ac:dyDescent="0.3">
      <c r="C539" s="3"/>
      <c r="D539" s="3"/>
      <c r="E539" s="3"/>
      <c r="F539" s="3"/>
      <c r="G539" s="4"/>
      <c r="H539" s="4"/>
    </row>
    <row r="540" spans="3:8" s="13" customFormat="1" ht="16.5" customHeight="1" x14ac:dyDescent="0.3">
      <c r="C540" s="3"/>
      <c r="D540" s="3"/>
      <c r="E540" s="3"/>
      <c r="F540" s="3"/>
      <c r="G540" s="4"/>
      <c r="H540" s="4"/>
    </row>
    <row r="541" spans="3:8" s="13" customFormat="1" ht="16.5" customHeight="1" x14ac:dyDescent="0.3">
      <c r="C541" s="3"/>
      <c r="D541" s="3"/>
      <c r="E541" s="3"/>
      <c r="F541" s="3"/>
      <c r="G541" s="4"/>
      <c r="H541" s="4"/>
    </row>
    <row r="542" spans="3:8" s="13" customFormat="1" ht="16.5" customHeight="1" x14ac:dyDescent="0.3">
      <c r="C542" s="3"/>
      <c r="D542" s="3"/>
      <c r="E542" s="3"/>
      <c r="F542" s="3"/>
      <c r="G542" s="4"/>
      <c r="H542" s="4"/>
    </row>
    <row r="543" spans="3:8" s="13" customFormat="1" ht="16.5" customHeight="1" x14ac:dyDescent="0.3">
      <c r="C543" s="3"/>
      <c r="D543" s="3"/>
      <c r="E543" s="3"/>
      <c r="F543" s="3"/>
      <c r="G543" s="4"/>
      <c r="H543" s="4"/>
    </row>
    <row r="544" spans="3:8" s="13" customFormat="1" ht="16.5" customHeight="1" x14ac:dyDescent="0.3">
      <c r="C544" s="3"/>
      <c r="D544" s="3"/>
      <c r="E544" s="3"/>
      <c r="F544" s="3"/>
      <c r="G544" s="4"/>
      <c r="H544" s="4"/>
    </row>
    <row r="545" spans="3:8" s="13" customFormat="1" ht="16.5" customHeight="1" x14ac:dyDescent="0.3">
      <c r="C545" s="3"/>
      <c r="D545" s="3"/>
      <c r="E545" s="3"/>
      <c r="F545" s="3"/>
      <c r="G545" s="4"/>
      <c r="H545" s="4"/>
    </row>
    <row r="546" spans="3:8" s="13" customFormat="1" ht="16.5" customHeight="1" x14ac:dyDescent="0.3">
      <c r="C546" s="3"/>
      <c r="D546" s="3"/>
      <c r="E546" s="3"/>
      <c r="F546" s="3"/>
      <c r="G546" s="4"/>
      <c r="H546" s="4"/>
    </row>
    <row r="547" spans="3:8" s="13" customFormat="1" ht="16.5" customHeight="1" x14ac:dyDescent="0.3">
      <c r="C547" s="3"/>
      <c r="D547" s="3"/>
      <c r="E547" s="3"/>
      <c r="F547" s="3"/>
      <c r="G547" s="4"/>
      <c r="H547" s="4"/>
    </row>
    <row r="548" spans="3:8" s="13" customFormat="1" ht="16.5" customHeight="1" x14ac:dyDescent="0.3">
      <c r="C548" s="3"/>
      <c r="D548" s="3"/>
      <c r="E548" s="3"/>
      <c r="F548" s="3"/>
      <c r="G548" s="4"/>
      <c r="H548" s="4"/>
    </row>
    <row r="549" spans="3:8" s="13" customFormat="1" ht="16.5" customHeight="1" x14ac:dyDescent="0.3">
      <c r="C549" s="3"/>
      <c r="D549" s="3"/>
      <c r="E549" s="3"/>
      <c r="F549" s="3"/>
      <c r="G549" s="4"/>
      <c r="H549" s="4"/>
    </row>
    <row r="550" spans="3:8" s="13" customFormat="1" ht="16.5" customHeight="1" x14ac:dyDescent="0.3">
      <c r="C550" s="3"/>
      <c r="D550" s="3"/>
      <c r="E550" s="3"/>
      <c r="F550" s="3"/>
      <c r="G550" s="4"/>
      <c r="H550" s="4"/>
    </row>
    <row r="551" spans="3:8" s="13" customFormat="1" ht="16.5" customHeight="1" x14ac:dyDescent="0.3">
      <c r="C551" s="3"/>
      <c r="D551" s="3"/>
      <c r="E551" s="3"/>
      <c r="F551" s="3"/>
      <c r="G551" s="4"/>
      <c r="H551" s="4"/>
    </row>
    <row r="552" spans="3:8" s="13" customFormat="1" ht="16.5" customHeight="1" x14ac:dyDescent="0.3">
      <c r="C552" s="3"/>
      <c r="D552" s="3"/>
      <c r="E552" s="3"/>
      <c r="F552" s="3"/>
      <c r="G552" s="4"/>
      <c r="H552" s="4"/>
    </row>
    <row r="553" spans="3:8" s="13" customFormat="1" ht="16.5" customHeight="1" x14ac:dyDescent="0.3">
      <c r="C553" s="3"/>
      <c r="D553" s="3"/>
      <c r="E553" s="3"/>
      <c r="F553" s="3"/>
      <c r="G553" s="4"/>
      <c r="H553" s="4"/>
    </row>
    <row r="554" spans="3:8" s="13" customFormat="1" ht="16.5" customHeight="1" x14ac:dyDescent="0.3">
      <c r="C554" s="3"/>
      <c r="D554" s="3"/>
      <c r="E554" s="3"/>
      <c r="F554" s="3"/>
      <c r="G554" s="4"/>
      <c r="H554" s="4"/>
    </row>
    <row r="555" spans="3:8" s="13" customFormat="1" ht="16.5" customHeight="1" x14ac:dyDescent="0.3">
      <c r="C555" s="3"/>
      <c r="D555" s="3"/>
      <c r="E555" s="3"/>
      <c r="F555" s="3"/>
      <c r="G555" s="4"/>
      <c r="H555" s="4"/>
    </row>
    <row r="556" spans="3:8" s="13" customFormat="1" ht="16.5" customHeight="1" x14ac:dyDescent="0.3">
      <c r="C556" s="3"/>
      <c r="D556" s="3"/>
      <c r="E556" s="3"/>
      <c r="F556" s="3"/>
      <c r="G556" s="4"/>
      <c r="H556" s="4"/>
    </row>
    <row r="557" spans="3:8" s="13" customFormat="1" ht="16.5" customHeight="1" x14ac:dyDescent="0.3">
      <c r="C557" s="3"/>
      <c r="D557" s="3"/>
      <c r="E557" s="3"/>
      <c r="F557" s="3"/>
      <c r="G557" s="4"/>
      <c r="H557" s="4"/>
    </row>
    <row r="558" spans="3:8" s="13" customFormat="1" ht="16.5" customHeight="1" x14ac:dyDescent="0.3">
      <c r="C558" s="3"/>
      <c r="D558" s="3"/>
      <c r="E558" s="3"/>
      <c r="F558" s="3"/>
      <c r="G558" s="4"/>
      <c r="H558" s="4"/>
    </row>
    <row r="559" spans="3:8" s="13" customFormat="1" ht="16.5" customHeight="1" x14ac:dyDescent="0.3">
      <c r="C559" s="3"/>
      <c r="D559" s="3"/>
      <c r="E559" s="3"/>
      <c r="F559" s="3"/>
      <c r="G559" s="4"/>
      <c r="H559" s="4"/>
    </row>
    <row r="560" spans="3:8" s="13" customFormat="1" ht="16.5" customHeight="1" x14ac:dyDescent="0.3">
      <c r="C560" s="3"/>
      <c r="D560" s="3"/>
      <c r="E560" s="3"/>
      <c r="F560" s="3"/>
      <c r="G560" s="4"/>
      <c r="H560" s="4"/>
    </row>
    <row r="561" spans="3:8" s="13" customFormat="1" ht="16.5" customHeight="1" x14ac:dyDescent="0.3">
      <c r="C561" s="3"/>
      <c r="D561" s="3"/>
      <c r="E561" s="3"/>
      <c r="F561" s="3"/>
      <c r="G561" s="4"/>
      <c r="H561" s="4"/>
    </row>
    <row r="562" spans="3:8" s="13" customFormat="1" ht="16.5" customHeight="1" x14ac:dyDescent="0.3">
      <c r="C562" s="3"/>
      <c r="D562" s="3"/>
      <c r="E562" s="3"/>
      <c r="F562" s="3"/>
      <c r="G562" s="4"/>
      <c r="H562" s="4"/>
    </row>
    <row r="563" spans="3:8" s="13" customFormat="1" ht="16.5" customHeight="1" x14ac:dyDescent="0.3">
      <c r="C563" s="3"/>
      <c r="D563" s="3"/>
      <c r="E563" s="3"/>
      <c r="F563" s="3"/>
      <c r="G563" s="4"/>
      <c r="H563" s="4"/>
    </row>
    <row r="564" spans="3:8" s="13" customFormat="1" ht="16.5" customHeight="1" x14ac:dyDescent="0.3">
      <c r="C564" s="3"/>
      <c r="D564" s="3"/>
      <c r="E564" s="3"/>
      <c r="F564" s="3"/>
      <c r="G564" s="4"/>
      <c r="H564" s="4"/>
    </row>
    <row r="565" spans="3:8" s="13" customFormat="1" ht="16.5" customHeight="1" x14ac:dyDescent="0.3">
      <c r="C565" s="3"/>
      <c r="D565" s="3"/>
      <c r="E565" s="3"/>
      <c r="F565" s="3"/>
      <c r="G565" s="4"/>
      <c r="H565" s="4"/>
    </row>
    <row r="566" spans="3:8" s="13" customFormat="1" ht="16.5" customHeight="1" x14ac:dyDescent="0.3">
      <c r="C566" s="3"/>
      <c r="D566" s="3"/>
      <c r="E566" s="3"/>
      <c r="F566" s="3"/>
      <c r="G566" s="4"/>
      <c r="H566" s="4"/>
    </row>
    <row r="567" spans="3:8" s="13" customFormat="1" ht="16.5" customHeight="1" x14ac:dyDescent="0.3">
      <c r="C567" s="3"/>
      <c r="D567" s="3"/>
      <c r="E567" s="3"/>
      <c r="F567" s="3"/>
      <c r="G567" s="4"/>
      <c r="H567" s="4"/>
    </row>
    <row r="568" spans="3:8" s="13" customFormat="1" ht="16.5" customHeight="1" x14ac:dyDescent="0.3">
      <c r="C568" s="3"/>
      <c r="D568" s="3"/>
      <c r="E568" s="3"/>
      <c r="F568" s="3"/>
      <c r="G568" s="4"/>
      <c r="H568" s="4"/>
    </row>
    <row r="569" spans="3:8" s="13" customFormat="1" ht="16.5" customHeight="1" x14ac:dyDescent="0.3">
      <c r="C569" s="3"/>
      <c r="D569" s="3"/>
      <c r="E569" s="3"/>
      <c r="F569" s="3"/>
      <c r="G569" s="4"/>
      <c r="H569" s="4"/>
    </row>
    <row r="570" spans="3:8" s="13" customFormat="1" ht="16.5" customHeight="1" x14ac:dyDescent="0.3">
      <c r="C570" s="3"/>
      <c r="D570" s="3"/>
      <c r="E570" s="3"/>
      <c r="F570" s="3"/>
      <c r="G570" s="4"/>
      <c r="H570" s="4"/>
    </row>
    <row r="571" spans="3:8" s="13" customFormat="1" ht="16.5" customHeight="1" x14ac:dyDescent="0.3">
      <c r="C571" s="3"/>
      <c r="D571" s="3"/>
      <c r="E571" s="3"/>
      <c r="F571" s="3"/>
      <c r="G571" s="4"/>
      <c r="H571" s="4"/>
    </row>
    <row r="572" spans="3:8" s="13" customFormat="1" ht="16.5" customHeight="1" x14ac:dyDescent="0.3">
      <c r="C572" s="3"/>
      <c r="D572" s="3"/>
      <c r="E572" s="3"/>
      <c r="F572" s="3"/>
      <c r="G572" s="4"/>
      <c r="H572" s="4"/>
    </row>
    <row r="573" spans="3:8" s="13" customFormat="1" ht="16.5" customHeight="1" x14ac:dyDescent="0.3">
      <c r="C573" s="3"/>
      <c r="D573" s="3"/>
      <c r="E573" s="3"/>
      <c r="F573" s="3"/>
      <c r="G573" s="4"/>
      <c r="H573" s="4"/>
    </row>
    <row r="574" spans="3:8" s="13" customFormat="1" ht="16.5" customHeight="1" x14ac:dyDescent="0.3">
      <c r="C574" s="3"/>
      <c r="D574" s="3"/>
      <c r="E574" s="3"/>
      <c r="F574" s="3"/>
      <c r="G574" s="4"/>
      <c r="H574" s="4"/>
    </row>
    <row r="575" spans="3:8" s="13" customFormat="1" ht="16.5" customHeight="1" x14ac:dyDescent="0.3">
      <c r="C575" s="3"/>
      <c r="D575" s="3"/>
      <c r="E575" s="3"/>
      <c r="F575" s="3"/>
      <c r="G575" s="4"/>
      <c r="H575" s="4"/>
    </row>
    <row r="576" spans="3:8" s="13" customFormat="1" ht="16.5" customHeight="1" x14ac:dyDescent="0.3">
      <c r="C576" s="3"/>
      <c r="D576" s="3"/>
      <c r="E576" s="3"/>
      <c r="F576" s="3"/>
      <c r="G576" s="4"/>
      <c r="H576" s="4"/>
    </row>
    <row r="577" spans="3:8" s="13" customFormat="1" ht="16.5" customHeight="1" x14ac:dyDescent="0.3">
      <c r="C577" s="3"/>
      <c r="D577" s="3"/>
      <c r="E577" s="3"/>
      <c r="F577" s="3"/>
      <c r="G577" s="4"/>
      <c r="H577" s="4"/>
    </row>
    <row r="578" spans="3:8" s="13" customFormat="1" ht="16.5" customHeight="1" x14ac:dyDescent="0.3">
      <c r="C578" s="3"/>
      <c r="D578" s="3"/>
      <c r="E578" s="3"/>
      <c r="F578" s="3"/>
      <c r="G578" s="4"/>
      <c r="H578" s="4"/>
    </row>
    <row r="579" spans="3:8" s="13" customFormat="1" ht="16.5" customHeight="1" x14ac:dyDescent="0.3">
      <c r="C579" s="3"/>
      <c r="D579" s="3"/>
      <c r="E579" s="3"/>
      <c r="F579" s="3"/>
      <c r="G579" s="4"/>
      <c r="H579" s="4"/>
    </row>
    <row r="580" spans="3:8" s="13" customFormat="1" ht="16.5" customHeight="1" x14ac:dyDescent="0.3">
      <c r="C580" s="3"/>
      <c r="D580" s="3"/>
      <c r="E580" s="3"/>
      <c r="F580" s="3"/>
      <c r="G580" s="4"/>
      <c r="H580" s="4"/>
    </row>
    <row r="581" spans="3:8" s="13" customFormat="1" ht="16.5" customHeight="1" x14ac:dyDescent="0.3">
      <c r="C581" s="3"/>
      <c r="D581" s="3"/>
      <c r="E581" s="3"/>
      <c r="F581" s="3"/>
      <c r="G581" s="4"/>
      <c r="H581" s="4"/>
    </row>
    <row r="582" spans="3:8" s="13" customFormat="1" ht="16.5" customHeight="1" x14ac:dyDescent="0.3">
      <c r="C582" s="3"/>
      <c r="D582" s="3"/>
      <c r="E582" s="3"/>
      <c r="F582" s="3"/>
      <c r="G582" s="4"/>
      <c r="H582" s="4"/>
    </row>
    <row r="583" spans="3:8" s="13" customFormat="1" ht="16.5" customHeight="1" x14ac:dyDescent="0.3">
      <c r="C583" s="3"/>
      <c r="D583" s="3"/>
      <c r="E583" s="3"/>
      <c r="F583" s="3"/>
      <c r="G583" s="4"/>
      <c r="H583" s="4"/>
    </row>
    <row r="584" spans="3:8" s="13" customFormat="1" ht="16.5" customHeight="1" x14ac:dyDescent="0.3">
      <c r="C584" s="3"/>
      <c r="D584" s="3"/>
      <c r="E584" s="3"/>
      <c r="F584" s="3"/>
      <c r="G584" s="4"/>
      <c r="H584" s="4"/>
    </row>
    <row r="585" spans="3:8" s="13" customFormat="1" ht="16.5" customHeight="1" x14ac:dyDescent="0.3">
      <c r="C585" s="3"/>
      <c r="D585" s="3"/>
      <c r="E585" s="3"/>
      <c r="F585" s="3"/>
      <c r="G585" s="4"/>
      <c r="H585" s="4"/>
    </row>
    <row r="586" spans="3:8" s="13" customFormat="1" ht="16.5" customHeight="1" x14ac:dyDescent="0.3">
      <c r="C586" s="3"/>
      <c r="D586" s="3"/>
      <c r="E586" s="3"/>
      <c r="F586" s="3"/>
      <c r="G586" s="4"/>
      <c r="H586" s="4"/>
    </row>
    <row r="587" spans="3:8" s="13" customFormat="1" ht="16.5" customHeight="1" x14ac:dyDescent="0.3">
      <c r="C587" s="3"/>
      <c r="D587" s="3"/>
      <c r="E587" s="3"/>
      <c r="F587" s="3"/>
      <c r="G587" s="4"/>
      <c r="H587" s="4"/>
    </row>
    <row r="588" spans="3:8" s="13" customFormat="1" ht="16.5" customHeight="1" x14ac:dyDescent="0.3">
      <c r="C588" s="3"/>
      <c r="D588" s="3"/>
      <c r="E588" s="3"/>
      <c r="F588" s="3"/>
      <c r="G588" s="4"/>
      <c r="H588" s="4"/>
    </row>
    <row r="589" spans="3:8" s="13" customFormat="1" ht="16.5" customHeight="1" x14ac:dyDescent="0.3">
      <c r="C589" s="3"/>
      <c r="D589" s="3"/>
      <c r="E589" s="3"/>
      <c r="F589" s="3"/>
      <c r="G589" s="4"/>
      <c r="H589" s="4"/>
    </row>
    <row r="590" spans="3:8" s="13" customFormat="1" ht="16.5" customHeight="1" x14ac:dyDescent="0.3">
      <c r="C590" s="3"/>
      <c r="D590" s="3"/>
      <c r="E590" s="3"/>
      <c r="F590" s="3"/>
      <c r="G590" s="4"/>
      <c r="H590" s="4"/>
    </row>
    <row r="591" spans="3:8" s="13" customFormat="1" ht="16.5" customHeight="1" x14ac:dyDescent="0.3">
      <c r="C591" s="3"/>
      <c r="D591" s="3"/>
      <c r="E591" s="3"/>
      <c r="F591" s="3"/>
      <c r="G591" s="4"/>
      <c r="H591" s="4"/>
    </row>
    <row r="592" spans="3:8" s="13" customFormat="1" ht="16.5" customHeight="1" x14ac:dyDescent="0.3">
      <c r="C592" s="3"/>
      <c r="D592" s="3"/>
      <c r="E592" s="3"/>
      <c r="F592" s="3"/>
      <c r="G592" s="4"/>
      <c r="H592" s="4"/>
    </row>
    <row r="593" spans="3:8" s="13" customFormat="1" ht="16.5" customHeight="1" x14ac:dyDescent="0.3">
      <c r="C593" s="3"/>
      <c r="D593" s="3"/>
      <c r="E593" s="3"/>
      <c r="F593" s="3"/>
      <c r="G593" s="4"/>
      <c r="H593" s="4"/>
    </row>
    <row r="594" spans="3:8" s="13" customFormat="1" ht="16.5" customHeight="1" x14ac:dyDescent="0.3">
      <c r="C594" s="3"/>
      <c r="D594" s="3"/>
      <c r="E594" s="3"/>
      <c r="F594" s="3"/>
      <c r="G594" s="4"/>
      <c r="H594" s="4"/>
    </row>
    <row r="595" spans="3:8" s="13" customFormat="1" ht="16.5" customHeight="1" x14ac:dyDescent="0.3">
      <c r="C595" s="3"/>
      <c r="D595" s="3"/>
      <c r="E595" s="3"/>
      <c r="F595" s="3"/>
      <c r="G595" s="4"/>
      <c r="H595" s="4"/>
    </row>
    <row r="596" spans="3:8" s="13" customFormat="1" ht="16.5" customHeight="1" x14ac:dyDescent="0.3">
      <c r="C596" s="3"/>
      <c r="D596" s="3"/>
      <c r="E596" s="3"/>
      <c r="F596" s="3"/>
      <c r="G596" s="4"/>
      <c r="H596" s="4"/>
    </row>
    <row r="597" spans="3:8" s="13" customFormat="1" ht="16.5" customHeight="1" x14ac:dyDescent="0.3">
      <c r="C597" s="3"/>
      <c r="D597" s="3"/>
      <c r="E597" s="3"/>
      <c r="F597" s="3"/>
      <c r="G597" s="4"/>
      <c r="H597" s="4"/>
    </row>
    <row r="598" spans="3:8" s="13" customFormat="1" ht="16.5" customHeight="1" x14ac:dyDescent="0.3">
      <c r="C598" s="3"/>
      <c r="D598" s="3"/>
      <c r="E598" s="3"/>
      <c r="F598" s="3"/>
      <c r="G598" s="4"/>
      <c r="H598" s="4"/>
    </row>
    <row r="599" spans="3:8" s="13" customFormat="1" ht="16.5" customHeight="1" x14ac:dyDescent="0.3">
      <c r="C599" s="3"/>
      <c r="D599" s="3"/>
      <c r="E599" s="3"/>
      <c r="F599" s="3"/>
      <c r="G599" s="4"/>
      <c r="H599" s="4"/>
    </row>
    <row r="600" spans="3:8" s="13" customFormat="1" ht="16.5" customHeight="1" x14ac:dyDescent="0.3">
      <c r="C600" s="3"/>
      <c r="D600" s="3"/>
      <c r="E600" s="3"/>
      <c r="F600" s="3"/>
      <c r="G600" s="4"/>
      <c r="H600" s="4"/>
    </row>
    <row r="601" spans="3:8" s="13" customFormat="1" ht="16.5" customHeight="1" x14ac:dyDescent="0.3">
      <c r="C601" s="3"/>
      <c r="D601" s="3"/>
      <c r="E601" s="3"/>
      <c r="F601" s="3"/>
      <c r="G601" s="4"/>
      <c r="H601" s="4"/>
    </row>
    <row r="602" spans="3:8" s="13" customFormat="1" ht="16.5" customHeight="1" x14ac:dyDescent="0.3">
      <c r="C602" s="3"/>
      <c r="D602" s="3"/>
      <c r="E602" s="3"/>
      <c r="F602" s="3"/>
      <c r="G602" s="4"/>
      <c r="H602" s="4"/>
    </row>
    <row r="603" spans="3:8" s="13" customFormat="1" ht="16.5" customHeight="1" x14ac:dyDescent="0.3">
      <c r="C603" s="3"/>
      <c r="D603" s="3"/>
      <c r="E603" s="3"/>
      <c r="F603" s="3"/>
      <c r="G603" s="4"/>
      <c r="H603" s="4"/>
    </row>
    <row r="604" spans="3:8" s="13" customFormat="1" ht="16.5" customHeight="1" x14ac:dyDescent="0.3">
      <c r="C604" s="3"/>
      <c r="D604" s="3"/>
      <c r="E604" s="3"/>
      <c r="F604" s="3"/>
      <c r="G604" s="4"/>
      <c r="H604" s="4"/>
    </row>
    <row r="605" spans="3:8" s="13" customFormat="1" ht="16.5" customHeight="1" x14ac:dyDescent="0.3">
      <c r="C605" s="3"/>
      <c r="D605" s="3"/>
      <c r="E605" s="3"/>
      <c r="F605" s="3"/>
      <c r="G605" s="4"/>
      <c r="H605" s="4"/>
    </row>
    <row r="606" spans="3:8" s="13" customFormat="1" ht="16.5" customHeight="1" x14ac:dyDescent="0.3">
      <c r="C606" s="3"/>
      <c r="D606" s="3"/>
      <c r="E606" s="3"/>
      <c r="F606" s="3"/>
      <c r="G606" s="4"/>
      <c r="H606" s="4"/>
    </row>
    <row r="607" spans="3:8" s="13" customFormat="1" ht="16.5" customHeight="1" x14ac:dyDescent="0.3">
      <c r="C607" s="3"/>
      <c r="D607" s="3"/>
      <c r="E607" s="3"/>
      <c r="F607" s="3"/>
      <c r="G607" s="4"/>
      <c r="H607" s="4"/>
    </row>
    <row r="608" spans="3:8" s="13" customFormat="1" ht="16.5" customHeight="1" x14ac:dyDescent="0.3">
      <c r="C608" s="3"/>
      <c r="D608" s="3"/>
      <c r="E608" s="3"/>
      <c r="F608" s="3"/>
      <c r="G608" s="4"/>
      <c r="H608" s="4"/>
    </row>
    <row r="609" spans="3:8" s="13" customFormat="1" ht="16.5" customHeight="1" x14ac:dyDescent="0.3">
      <c r="C609" s="3"/>
      <c r="D609" s="3"/>
      <c r="E609" s="3"/>
      <c r="F609" s="3"/>
      <c r="G609" s="4"/>
      <c r="H609" s="4"/>
    </row>
    <row r="610" spans="3:8" s="13" customFormat="1" ht="16.5" customHeight="1" x14ac:dyDescent="0.3">
      <c r="C610" s="3"/>
      <c r="D610" s="3"/>
      <c r="E610" s="3"/>
      <c r="F610" s="3"/>
      <c r="G610" s="4"/>
      <c r="H610" s="4"/>
    </row>
    <row r="611" spans="3:8" s="13" customFormat="1" ht="16.5" customHeight="1" x14ac:dyDescent="0.3">
      <c r="C611" s="3"/>
      <c r="D611" s="3"/>
      <c r="E611" s="3"/>
      <c r="F611" s="3"/>
      <c r="G611" s="4"/>
      <c r="H611" s="4"/>
    </row>
    <row r="612" spans="3:8" s="13" customFormat="1" ht="16.5" customHeight="1" x14ac:dyDescent="0.3">
      <c r="C612" s="3"/>
      <c r="D612" s="3"/>
      <c r="E612" s="3"/>
      <c r="F612" s="3"/>
      <c r="G612" s="4"/>
      <c r="H612" s="4"/>
    </row>
    <row r="613" spans="3:8" s="13" customFormat="1" ht="16.5" customHeight="1" x14ac:dyDescent="0.3">
      <c r="C613" s="3"/>
      <c r="D613" s="3"/>
      <c r="E613" s="3"/>
      <c r="F613" s="3"/>
      <c r="G613" s="4"/>
      <c r="H613" s="4"/>
    </row>
    <row r="614" spans="3:8" s="13" customFormat="1" ht="16.5" customHeight="1" x14ac:dyDescent="0.3">
      <c r="C614" s="3"/>
      <c r="D614" s="3"/>
      <c r="E614" s="3"/>
      <c r="F614" s="3"/>
      <c r="G614" s="4"/>
      <c r="H614" s="4"/>
    </row>
    <row r="615" spans="3:8" s="13" customFormat="1" ht="16.5" customHeight="1" x14ac:dyDescent="0.3">
      <c r="C615" s="3"/>
      <c r="D615" s="3"/>
      <c r="E615" s="3"/>
      <c r="F615" s="3"/>
      <c r="G615" s="4"/>
      <c r="H615" s="4"/>
    </row>
    <row r="616" spans="3:8" s="13" customFormat="1" ht="16.5" customHeight="1" x14ac:dyDescent="0.3">
      <c r="C616" s="3"/>
      <c r="D616" s="3"/>
      <c r="E616" s="3"/>
      <c r="F616" s="3"/>
      <c r="G616" s="4"/>
      <c r="H616" s="4"/>
    </row>
    <row r="617" spans="3:8" s="13" customFormat="1" ht="16.5" customHeight="1" x14ac:dyDescent="0.3">
      <c r="C617" s="3"/>
      <c r="D617" s="3"/>
      <c r="E617" s="3"/>
      <c r="F617" s="3"/>
      <c r="G617" s="4"/>
      <c r="H617" s="4"/>
    </row>
    <row r="618" spans="3:8" s="13" customFormat="1" ht="16.5" customHeight="1" x14ac:dyDescent="0.3">
      <c r="C618" s="3"/>
      <c r="D618" s="3"/>
      <c r="E618" s="3"/>
      <c r="F618" s="3"/>
      <c r="G618" s="4"/>
      <c r="H618" s="4"/>
    </row>
    <row r="619" spans="3:8" s="13" customFormat="1" ht="16.5" customHeight="1" x14ac:dyDescent="0.3">
      <c r="C619" s="3"/>
      <c r="D619" s="3"/>
      <c r="E619" s="3"/>
      <c r="F619" s="3"/>
      <c r="G619" s="4"/>
      <c r="H619" s="4"/>
    </row>
    <row r="620" spans="3:8" s="13" customFormat="1" ht="16.5" customHeight="1" x14ac:dyDescent="0.3">
      <c r="C620" s="3"/>
      <c r="D620" s="3"/>
      <c r="E620" s="3"/>
      <c r="F620" s="3"/>
      <c r="G620" s="4"/>
      <c r="H620" s="4"/>
    </row>
    <row r="621" spans="3:8" s="13" customFormat="1" ht="16.5" customHeight="1" x14ac:dyDescent="0.3">
      <c r="C621" s="3"/>
      <c r="D621" s="3"/>
      <c r="E621" s="3"/>
      <c r="F621" s="3"/>
      <c r="G621" s="4"/>
      <c r="H621" s="4"/>
    </row>
    <row r="622" spans="3:8" s="13" customFormat="1" ht="16.5" customHeight="1" x14ac:dyDescent="0.3">
      <c r="C622" s="3"/>
      <c r="D622" s="3"/>
      <c r="E622" s="3"/>
      <c r="F622" s="3"/>
      <c r="G622" s="4"/>
      <c r="H622" s="4"/>
    </row>
    <row r="623" spans="3:8" s="13" customFormat="1" ht="16.5" customHeight="1" x14ac:dyDescent="0.3">
      <c r="C623" s="3"/>
      <c r="D623" s="3"/>
      <c r="E623" s="3"/>
      <c r="F623" s="3"/>
      <c r="G623" s="4"/>
      <c r="H623" s="4"/>
    </row>
    <row r="624" spans="3:8" s="13" customFormat="1" ht="16.5" customHeight="1" x14ac:dyDescent="0.3">
      <c r="C624" s="3"/>
      <c r="D624" s="3"/>
      <c r="E624" s="3"/>
      <c r="F624" s="3"/>
      <c r="G624" s="4"/>
      <c r="H624" s="4"/>
    </row>
    <row r="625" spans="3:8" s="13" customFormat="1" ht="16.5" customHeight="1" x14ac:dyDescent="0.3">
      <c r="C625" s="3"/>
      <c r="D625" s="3"/>
      <c r="E625" s="3"/>
      <c r="F625" s="3"/>
      <c r="G625" s="4"/>
      <c r="H625" s="4"/>
    </row>
    <row r="626" spans="3:8" s="13" customFormat="1" ht="16.5" customHeight="1" x14ac:dyDescent="0.3">
      <c r="C626" s="3"/>
      <c r="D626" s="3"/>
      <c r="E626" s="3"/>
      <c r="F626" s="3"/>
      <c r="G626" s="4"/>
      <c r="H626" s="4"/>
    </row>
    <row r="627" spans="3:8" s="13" customFormat="1" ht="16.5" customHeight="1" x14ac:dyDescent="0.3">
      <c r="C627" s="3"/>
      <c r="D627" s="3"/>
      <c r="E627" s="3"/>
      <c r="F627" s="3"/>
      <c r="G627" s="4"/>
      <c r="H627" s="4"/>
    </row>
    <row r="628" spans="3:8" s="13" customFormat="1" ht="16.5" customHeight="1" x14ac:dyDescent="0.3">
      <c r="C628" s="3"/>
      <c r="D628" s="3"/>
      <c r="E628" s="3"/>
      <c r="F628" s="3"/>
      <c r="G628" s="4"/>
      <c r="H628" s="4"/>
    </row>
    <row r="629" spans="3:8" s="13" customFormat="1" ht="16.5" customHeight="1" x14ac:dyDescent="0.3">
      <c r="C629" s="3"/>
      <c r="D629" s="3"/>
      <c r="E629" s="3"/>
      <c r="F629" s="3"/>
      <c r="G629" s="4"/>
      <c r="H629" s="4"/>
    </row>
    <row r="630" spans="3:8" s="13" customFormat="1" ht="16.5" customHeight="1" x14ac:dyDescent="0.3">
      <c r="C630" s="3"/>
      <c r="D630" s="3"/>
      <c r="E630" s="3"/>
      <c r="F630" s="3"/>
      <c r="G630" s="4"/>
      <c r="H630" s="4"/>
    </row>
    <row r="631" spans="3:8" s="13" customFormat="1" ht="16.5" customHeight="1" x14ac:dyDescent="0.3">
      <c r="C631" s="3"/>
      <c r="D631" s="3"/>
      <c r="E631" s="3"/>
      <c r="F631" s="3"/>
      <c r="G631" s="4"/>
      <c r="H631" s="4"/>
    </row>
    <row r="632" spans="3:8" s="13" customFormat="1" ht="16.5" customHeight="1" x14ac:dyDescent="0.3">
      <c r="C632" s="3"/>
      <c r="D632" s="3"/>
      <c r="E632" s="3"/>
      <c r="F632" s="3"/>
      <c r="G632" s="4"/>
      <c r="H632" s="4"/>
    </row>
    <row r="633" spans="3:8" s="13" customFormat="1" ht="16.5" customHeight="1" x14ac:dyDescent="0.3">
      <c r="C633" s="3"/>
      <c r="D633" s="3"/>
      <c r="E633" s="3"/>
      <c r="F633" s="3"/>
      <c r="G633" s="4"/>
      <c r="H633" s="4"/>
    </row>
    <row r="634" spans="3:8" s="13" customFormat="1" ht="16.5" customHeight="1" x14ac:dyDescent="0.3">
      <c r="C634" s="3"/>
      <c r="D634" s="3"/>
      <c r="E634" s="3"/>
      <c r="F634" s="3"/>
      <c r="G634" s="4"/>
      <c r="H634" s="4"/>
    </row>
    <row r="635" spans="3:8" s="13" customFormat="1" ht="16.5" customHeight="1" x14ac:dyDescent="0.3">
      <c r="C635" s="3"/>
      <c r="D635" s="3"/>
      <c r="E635" s="3"/>
      <c r="F635" s="3"/>
      <c r="G635" s="4"/>
      <c r="H635" s="4"/>
    </row>
    <row r="636" spans="3:8" s="13" customFormat="1" ht="16.5" customHeight="1" x14ac:dyDescent="0.3">
      <c r="C636" s="3"/>
      <c r="D636" s="3"/>
      <c r="E636" s="3"/>
      <c r="F636" s="3"/>
      <c r="G636" s="4"/>
      <c r="H636" s="4"/>
    </row>
    <row r="637" spans="3:8" s="13" customFormat="1" ht="16.5" customHeight="1" x14ac:dyDescent="0.3">
      <c r="C637" s="3"/>
      <c r="D637" s="3"/>
      <c r="E637" s="3"/>
      <c r="F637" s="3"/>
      <c r="G637" s="4"/>
      <c r="H637" s="4"/>
    </row>
    <row r="638" spans="3:8" s="13" customFormat="1" ht="16.5" customHeight="1" x14ac:dyDescent="0.3">
      <c r="C638" s="3"/>
      <c r="D638" s="3"/>
      <c r="E638" s="3"/>
      <c r="F638" s="3"/>
      <c r="G638" s="4"/>
      <c r="H638" s="4"/>
    </row>
    <row r="639" spans="3:8" s="13" customFormat="1" ht="16.5" customHeight="1" x14ac:dyDescent="0.3">
      <c r="C639" s="3"/>
      <c r="D639" s="3"/>
      <c r="E639" s="3"/>
      <c r="F639" s="3"/>
      <c r="G639" s="4"/>
      <c r="H639" s="4"/>
    </row>
    <row r="640" spans="3:8" s="13" customFormat="1" ht="16.5" customHeight="1" x14ac:dyDescent="0.3">
      <c r="C640" s="3"/>
      <c r="D640" s="3"/>
      <c r="E640" s="3"/>
      <c r="F640" s="3"/>
      <c r="G640" s="4"/>
      <c r="H640" s="4"/>
    </row>
    <row r="641" spans="3:8" s="13" customFormat="1" ht="16.5" customHeight="1" x14ac:dyDescent="0.3">
      <c r="C641" s="3"/>
      <c r="D641" s="3"/>
      <c r="E641" s="3"/>
      <c r="F641" s="3"/>
      <c r="G641" s="4"/>
      <c r="H641" s="4"/>
    </row>
    <row r="642" spans="3:8" s="13" customFormat="1" ht="16.5" customHeight="1" x14ac:dyDescent="0.3">
      <c r="C642" s="3"/>
      <c r="D642" s="3"/>
      <c r="E642" s="3"/>
      <c r="F642" s="3"/>
      <c r="G642" s="4"/>
      <c r="H642" s="4"/>
    </row>
    <row r="643" spans="3:8" s="13" customFormat="1" ht="16.5" customHeight="1" x14ac:dyDescent="0.3">
      <c r="C643" s="3"/>
      <c r="D643" s="3"/>
      <c r="E643" s="3"/>
      <c r="F643" s="3"/>
      <c r="G643" s="4"/>
      <c r="H643" s="4"/>
    </row>
    <row r="644" spans="3:8" s="13" customFormat="1" ht="16.5" customHeight="1" x14ac:dyDescent="0.3">
      <c r="C644" s="3"/>
      <c r="D644" s="3"/>
      <c r="E644" s="3"/>
      <c r="F644" s="3"/>
      <c r="G644" s="4"/>
      <c r="H644" s="4"/>
    </row>
    <row r="645" spans="3:8" s="13" customFormat="1" ht="16.5" customHeight="1" x14ac:dyDescent="0.3">
      <c r="C645" s="3"/>
      <c r="D645" s="3"/>
      <c r="E645" s="3"/>
      <c r="F645" s="3"/>
      <c r="G645" s="4"/>
      <c r="H645" s="4"/>
    </row>
    <row r="646" spans="3:8" s="13" customFormat="1" ht="16.5" customHeight="1" x14ac:dyDescent="0.3">
      <c r="C646" s="3"/>
      <c r="D646" s="3"/>
      <c r="E646" s="3"/>
      <c r="F646" s="3"/>
      <c r="G646" s="4"/>
      <c r="H646" s="4"/>
    </row>
    <row r="647" spans="3:8" s="13" customFormat="1" ht="16.5" customHeight="1" x14ac:dyDescent="0.3">
      <c r="C647" s="3"/>
      <c r="D647" s="3"/>
      <c r="E647" s="3"/>
      <c r="F647" s="3"/>
      <c r="G647" s="4"/>
      <c r="H647" s="4"/>
    </row>
    <row r="648" spans="3:8" s="13" customFormat="1" ht="16.5" customHeight="1" x14ac:dyDescent="0.3">
      <c r="C648" s="3"/>
      <c r="D648" s="3"/>
      <c r="E648" s="3"/>
      <c r="F648" s="3"/>
      <c r="G648" s="4"/>
      <c r="H648" s="4"/>
    </row>
    <row r="649" spans="3:8" s="13" customFormat="1" ht="16.5" customHeight="1" x14ac:dyDescent="0.3">
      <c r="C649" s="3"/>
      <c r="D649" s="3"/>
      <c r="E649" s="3"/>
      <c r="F649" s="3"/>
      <c r="G649" s="4"/>
      <c r="H649" s="4"/>
    </row>
    <row r="650" spans="3:8" s="13" customFormat="1" ht="16.5" customHeight="1" x14ac:dyDescent="0.3">
      <c r="C650" s="3"/>
      <c r="D650" s="3"/>
      <c r="E650" s="3"/>
      <c r="F650" s="3"/>
      <c r="G650" s="4"/>
      <c r="H650" s="4"/>
    </row>
    <row r="651" spans="3:8" s="13" customFormat="1" ht="16.5" customHeight="1" x14ac:dyDescent="0.3">
      <c r="C651" s="3"/>
      <c r="D651" s="3"/>
      <c r="E651" s="3"/>
      <c r="F651" s="3"/>
      <c r="G651" s="4"/>
      <c r="H651" s="4"/>
    </row>
    <row r="652" spans="3:8" s="13" customFormat="1" ht="16.5" customHeight="1" x14ac:dyDescent="0.3">
      <c r="C652" s="3"/>
      <c r="D652" s="3"/>
      <c r="E652" s="3"/>
      <c r="F652" s="3"/>
      <c r="G652" s="4"/>
      <c r="H652" s="4"/>
    </row>
    <row r="653" spans="3:8" s="13" customFormat="1" ht="16.5" customHeight="1" x14ac:dyDescent="0.3">
      <c r="C653" s="3"/>
      <c r="D653" s="3"/>
      <c r="E653" s="3"/>
      <c r="F653" s="3"/>
      <c r="G653" s="4"/>
      <c r="H653" s="4"/>
    </row>
    <row r="654" spans="3:8" s="13" customFormat="1" ht="16.5" customHeight="1" x14ac:dyDescent="0.3">
      <c r="C654" s="3"/>
      <c r="D654" s="3"/>
      <c r="E654" s="3"/>
      <c r="F654" s="3"/>
      <c r="G654" s="4"/>
      <c r="H654" s="4"/>
    </row>
    <row r="655" spans="3:8" s="13" customFormat="1" ht="16.5" customHeight="1" x14ac:dyDescent="0.3">
      <c r="C655" s="3"/>
      <c r="D655" s="3"/>
      <c r="E655" s="3"/>
      <c r="F655" s="3"/>
      <c r="G655" s="4"/>
      <c r="H655" s="4"/>
    </row>
    <row r="656" spans="3:8" s="13" customFormat="1" ht="16.5" customHeight="1" x14ac:dyDescent="0.3">
      <c r="C656" s="3"/>
      <c r="D656" s="3"/>
      <c r="E656" s="3"/>
      <c r="F656" s="3"/>
      <c r="G656" s="4"/>
      <c r="H656" s="4"/>
    </row>
    <row r="657" spans="3:8" s="13" customFormat="1" ht="16.5" customHeight="1" x14ac:dyDescent="0.3">
      <c r="C657" s="3"/>
      <c r="D657" s="3"/>
      <c r="E657" s="3"/>
      <c r="F657" s="3"/>
      <c r="G657" s="4"/>
      <c r="H657" s="4"/>
    </row>
    <row r="658" spans="3:8" s="13" customFormat="1" ht="16.5" customHeight="1" x14ac:dyDescent="0.3">
      <c r="C658" s="3"/>
      <c r="D658" s="3"/>
      <c r="E658" s="3"/>
      <c r="F658" s="3"/>
      <c r="G658" s="4"/>
      <c r="H658" s="4"/>
    </row>
    <row r="659" spans="3:8" s="13" customFormat="1" ht="16.5" customHeight="1" x14ac:dyDescent="0.3">
      <c r="C659" s="3"/>
      <c r="D659" s="3"/>
      <c r="E659" s="3"/>
      <c r="F659" s="3"/>
      <c r="G659" s="4"/>
      <c r="H659" s="4"/>
    </row>
    <row r="660" spans="3:8" s="13" customFormat="1" ht="16.5" customHeight="1" x14ac:dyDescent="0.3">
      <c r="C660" s="3"/>
      <c r="D660" s="3"/>
      <c r="E660" s="3"/>
      <c r="F660" s="3"/>
      <c r="G660" s="4"/>
      <c r="H660" s="4"/>
    </row>
    <row r="661" spans="3:8" s="13" customFormat="1" ht="16.5" customHeight="1" x14ac:dyDescent="0.3">
      <c r="C661" s="3"/>
      <c r="D661" s="3"/>
      <c r="E661" s="3"/>
      <c r="F661" s="3"/>
      <c r="G661" s="4"/>
      <c r="H661" s="4"/>
    </row>
    <row r="662" spans="3:8" s="13" customFormat="1" ht="16.5" customHeight="1" x14ac:dyDescent="0.3">
      <c r="C662" s="3"/>
      <c r="D662" s="3"/>
      <c r="E662" s="3"/>
      <c r="F662" s="3"/>
      <c r="G662" s="4"/>
      <c r="H662" s="4"/>
    </row>
    <row r="663" spans="3:8" s="13" customFormat="1" ht="16.5" customHeight="1" x14ac:dyDescent="0.3">
      <c r="C663" s="3"/>
      <c r="D663" s="3"/>
      <c r="E663" s="3"/>
      <c r="F663" s="3"/>
      <c r="G663" s="4"/>
      <c r="H663" s="4"/>
    </row>
    <row r="664" spans="3:8" s="13" customFormat="1" ht="16.5" customHeight="1" x14ac:dyDescent="0.3">
      <c r="C664" s="3"/>
      <c r="D664" s="3"/>
      <c r="E664" s="3"/>
      <c r="F664" s="3"/>
      <c r="G664" s="4"/>
      <c r="H664" s="4"/>
    </row>
    <row r="665" spans="3:8" s="13" customFormat="1" ht="16.5" customHeight="1" x14ac:dyDescent="0.3">
      <c r="C665" s="3"/>
      <c r="D665" s="3"/>
      <c r="E665" s="3"/>
      <c r="F665" s="3"/>
      <c r="G665" s="4"/>
      <c r="H665" s="4"/>
    </row>
    <row r="666" spans="3:8" s="13" customFormat="1" ht="16.5" customHeight="1" x14ac:dyDescent="0.3">
      <c r="C666" s="3"/>
      <c r="D666" s="3"/>
      <c r="E666" s="3"/>
      <c r="F666" s="3"/>
      <c r="G666" s="4"/>
      <c r="H666" s="4"/>
    </row>
    <row r="667" spans="3:8" s="13" customFormat="1" ht="16.5" customHeight="1" x14ac:dyDescent="0.3">
      <c r="C667" s="3"/>
      <c r="D667" s="3"/>
      <c r="E667" s="3"/>
      <c r="F667" s="3"/>
      <c r="G667" s="4"/>
      <c r="H667" s="4"/>
    </row>
    <row r="668" spans="3:8" s="13" customFormat="1" ht="16.5" customHeight="1" x14ac:dyDescent="0.3">
      <c r="C668" s="3"/>
      <c r="D668" s="3"/>
      <c r="E668" s="3"/>
      <c r="F668" s="3"/>
      <c r="G668" s="4"/>
      <c r="H668" s="4"/>
    </row>
    <row r="669" spans="3:8" s="13" customFormat="1" ht="16.5" customHeight="1" x14ac:dyDescent="0.3">
      <c r="C669" s="3"/>
      <c r="D669" s="3"/>
      <c r="E669" s="3"/>
      <c r="F669" s="3"/>
      <c r="G669" s="4"/>
      <c r="H669" s="4"/>
    </row>
    <row r="670" spans="3:8" s="13" customFormat="1" ht="16.5" customHeight="1" x14ac:dyDescent="0.3">
      <c r="C670" s="3"/>
      <c r="D670" s="3"/>
      <c r="E670" s="3"/>
      <c r="F670" s="3"/>
      <c r="G670" s="4"/>
      <c r="H670" s="4"/>
    </row>
    <row r="671" spans="3:8" s="13" customFormat="1" ht="16.5" customHeight="1" x14ac:dyDescent="0.3">
      <c r="C671" s="3"/>
      <c r="D671" s="3"/>
      <c r="E671" s="3"/>
      <c r="F671" s="3"/>
      <c r="G671" s="4"/>
      <c r="H671" s="4"/>
    </row>
    <row r="672" spans="3:8" s="13" customFormat="1" ht="16.5" customHeight="1" x14ac:dyDescent="0.3">
      <c r="C672" s="3"/>
      <c r="D672" s="3"/>
      <c r="E672" s="3"/>
      <c r="F672" s="3"/>
      <c r="G672" s="4"/>
      <c r="H672" s="4"/>
    </row>
    <row r="673" spans="3:8" s="13" customFormat="1" ht="16.5" customHeight="1" x14ac:dyDescent="0.3">
      <c r="C673" s="3"/>
      <c r="D673" s="3"/>
      <c r="E673" s="3"/>
      <c r="F673" s="3"/>
      <c r="G673" s="4"/>
      <c r="H673" s="4"/>
    </row>
    <row r="674" spans="3:8" s="13" customFormat="1" ht="16.5" customHeight="1" x14ac:dyDescent="0.3">
      <c r="C674" s="3"/>
      <c r="D674" s="3"/>
      <c r="E674" s="3"/>
      <c r="F674" s="3"/>
      <c r="G674" s="4"/>
      <c r="H674" s="4"/>
    </row>
    <row r="675" spans="3:8" s="13" customFormat="1" ht="16.5" customHeight="1" x14ac:dyDescent="0.3">
      <c r="C675" s="3"/>
      <c r="D675" s="3"/>
      <c r="E675" s="3"/>
      <c r="F675" s="3"/>
      <c r="G675" s="4"/>
      <c r="H675" s="4"/>
    </row>
    <row r="676" spans="3:8" s="13" customFormat="1" ht="16.5" customHeight="1" x14ac:dyDescent="0.3">
      <c r="C676" s="3"/>
      <c r="D676" s="3"/>
      <c r="E676" s="3"/>
      <c r="F676" s="3"/>
      <c r="G676" s="4"/>
      <c r="H676" s="4"/>
    </row>
    <row r="677" spans="3:8" s="13" customFormat="1" ht="16.5" customHeight="1" x14ac:dyDescent="0.3">
      <c r="C677" s="3"/>
      <c r="D677" s="3"/>
      <c r="E677" s="3"/>
      <c r="F677" s="3"/>
      <c r="G677" s="4"/>
      <c r="H677" s="4"/>
    </row>
    <row r="678" spans="3:8" s="13" customFormat="1" ht="16.5" customHeight="1" x14ac:dyDescent="0.3">
      <c r="C678" s="3"/>
      <c r="D678" s="3"/>
      <c r="E678" s="3"/>
      <c r="F678" s="3"/>
      <c r="G678" s="4"/>
      <c r="H678" s="4"/>
    </row>
    <row r="679" spans="3:8" s="13" customFormat="1" ht="16.5" customHeight="1" x14ac:dyDescent="0.3">
      <c r="C679" s="3"/>
      <c r="D679" s="3"/>
      <c r="E679" s="3"/>
      <c r="F679" s="3"/>
      <c r="G679" s="4"/>
      <c r="H679" s="4"/>
    </row>
    <row r="680" spans="3:8" s="13" customFormat="1" ht="16.5" customHeight="1" x14ac:dyDescent="0.3">
      <c r="C680" s="3"/>
      <c r="D680" s="3"/>
      <c r="E680" s="3"/>
      <c r="F680" s="3"/>
      <c r="G680" s="4"/>
      <c r="H680" s="4"/>
    </row>
    <row r="681" spans="3:8" s="13" customFormat="1" ht="16.5" customHeight="1" x14ac:dyDescent="0.3">
      <c r="C681" s="3"/>
      <c r="D681" s="3"/>
      <c r="E681" s="3"/>
      <c r="F681" s="3"/>
      <c r="G681" s="4"/>
      <c r="H681" s="4"/>
    </row>
    <row r="682" spans="3:8" s="13" customFormat="1" ht="16.5" customHeight="1" x14ac:dyDescent="0.3">
      <c r="C682" s="3"/>
      <c r="D682" s="3"/>
      <c r="E682" s="3"/>
      <c r="F682" s="3"/>
      <c r="G682" s="4"/>
      <c r="H682" s="4"/>
    </row>
    <row r="683" spans="3:8" s="13" customFormat="1" ht="16.5" customHeight="1" x14ac:dyDescent="0.3">
      <c r="C683" s="3"/>
      <c r="D683" s="3"/>
      <c r="E683" s="3"/>
      <c r="F683" s="3"/>
      <c r="G683" s="4"/>
      <c r="H683" s="4"/>
    </row>
    <row r="684" spans="3:8" s="13" customFormat="1" ht="16.5" customHeight="1" x14ac:dyDescent="0.3">
      <c r="C684" s="3"/>
      <c r="D684" s="3"/>
      <c r="E684" s="3"/>
      <c r="F684" s="3"/>
      <c r="G684" s="4"/>
      <c r="H684" s="4"/>
    </row>
    <row r="685" spans="3:8" s="13" customFormat="1" ht="16.5" customHeight="1" x14ac:dyDescent="0.3">
      <c r="C685" s="3"/>
      <c r="D685" s="3"/>
      <c r="E685" s="3"/>
      <c r="F685" s="3"/>
      <c r="G685" s="4"/>
      <c r="H685" s="4"/>
    </row>
    <row r="686" spans="3:8" s="13" customFormat="1" ht="16.5" customHeight="1" x14ac:dyDescent="0.3">
      <c r="C686" s="3"/>
      <c r="D686" s="3"/>
      <c r="E686" s="3"/>
      <c r="F686" s="3"/>
      <c r="G686" s="4"/>
      <c r="H686" s="4"/>
    </row>
    <row r="687" spans="3:8" s="13" customFormat="1" ht="16.5" customHeight="1" x14ac:dyDescent="0.3">
      <c r="C687" s="3"/>
      <c r="D687" s="3"/>
      <c r="E687" s="3"/>
      <c r="F687" s="3"/>
      <c r="G687" s="4"/>
      <c r="H687" s="4"/>
    </row>
    <row r="688" spans="3:8" s="13" customFormat="1" ht="16.5" customHeight="1" x14ac:dyDescent="0.3">
      <c r="C688" s="3"/>
      <c r="D688" s="3"/>
      <c r="E688" s="3"/>
      <c r="F688" s="3"/>
      <c r="G688" s="4"/>
      <c r="H688" s="4"/>
    </row>
    <row r="689" spans="3:8" s="13" customFormat="1" ht="16.5" customHeight="1" x14ac:dyDescent="0.3">
      <c r="C689" s="3"/>
      <c r="D689" s="3"/>
      <c r="E689" s="3"/>
      <c r="F689" s="3"/>
      <c r="G689" s="4"/>
      <c r="H689" s="4"/>
    </row>
    <row r="690" spans="3:8" s="13" customFormat="1" ht="16.5" customHeight="1" x14ac:dyDescent="0.3">
      <c r="C690" s="3"/>
      <c r="D690" s="3"/>
      <c r="E690" s="3"/>
      <c r="F690" s="3"/>
      <c r="G690" s="4"/>
      <c r="H690" s="4"/>
    </row>
    <row r="691" spans="3:8" s="13" customFormat="1" ht="16.5" customHeight="1" x14ac:dyDescent="0.3">
      <c r="C691" s="3"/>
      <c r="D691" s="3"/>
      <c r="E691" s="3"/>
      <c r="F691" s="3"/>
      <c r="G691" s="4"/>
      <c r="H691" s="4"/>
    </row>
    <row r="692" spans="3:8" s="13" customFormat="1" ht="16.5" customHeight="1" x14ac:dyDescent="0.3">
      <c r="C692" s="3"/>
      <c r="D692" s="3"/>
      <c r="E692" s="3"/>
      <c r="F692" s="3"/>
      <c r="G692" s="4"/>
      <c r="H692" s="4"/>
    </row>
    <row r="693" spans="3:8" s="13" customFormat="1" ht="16.5" customHeight="1" x14ac:dyDescent="0.3">
      <c r="C693" s="3"/>
      <c r="D693" s="3"/>
      <c r="E693" s="3"/>
      <c r="F693" s="3"/>
      <c r="G693" s="4"/>
      <c r="H693" s="4"/>
    </row>
    <row r="694" spans="3:8" s="13" customFormat="1" ht="16.5" customHeight="1" x14ac:dyDescent="0.3">
      <c r="C694" s="3"/>
      <c r="D694" s="3"/>
      <c r="E694" s="3"/>
      <c r="F694" s="3"/>
      <c r="G694" s="4"/>
      <c r="H694" s="4"/>
    </row>
    <row r="695" spans="3:8" s="13" customFormat="1" ht="16.5" customHeight="1" x14ac:dyDescent="0.3">
      <c r="C695" s="3"/>
      <c r="D695" s="3"/>
      <c r="E695" s="3"/>
      <c r="F695" s="3"/>
      <c r="G695" s="4"/>
      <c r="H695" s="4"/>
    </row>
    <row r="696" spans="3:8" s="13" customFormat="1" ht="16.5" customHeight="1" x14ac:dyDescent="0.3">
      <c r="C696" s="3"/>
      <c r="D696" s="3"/>
      <c r="E696" s="3"/>
      <c r="F696" s="3"/>
      <c r="G696" s="4"/>
      <c r="H696" s="4"/>
    </row>
    <row r="697" spans="3:8" s="13" customFormat="1" ht="16.5" customHeight="1" x14ac:dyDescent="0.3">
      <c r="C697" s="3"/>
      <c r="D697" s="3"/>
      <c r="E697" s="3"/>
      <c r="F697" s="3"/>
      <c r="G697" s="4"/>
      <c r="H697" s="4"/>
    </row>
    <row r="698" spans="3:8" s="13" customFormat="1" ht="16.5" customHeight="1" x14ac:dyDescent="0.3">
      <c r="C698" s="3"/>
      <c r="D698" s="3"/>
      <c r="E698" s="3"/>
      <c r="F698" s="3"/>
      <c r="G698" s="4"/>
      <c r="H698" s="4"/>
    </row>
    <row r="699" spans="3:8" s="13" customFormat="1" ht="16.5" customHeight="1" x14ac:dyDescent="0.3">
      <c r="C699" s="3"/>
      <c r="D699" s="3"/>
      <c r="E699" s="3"/>
      <c r="F699" s="3"/>
      <c r="G699" s="4"/>
      <c r="H699" s="4"/>
    </row>
    <row r="700" spans="3:8" s="13" customFormat="1" ht="16.5" customHeight="1" x14ac:dyDescent="0.3">
      <c r="C700" s="3"/>
      <c r="D700" s="3"/>
      <c r="E700" s="3"/>
      <c r="F700" s="3"/>
      <c r="G700" s="4"/>
      <c r="H700" s="4"/>
    </row>
    <row r="701" spans="3:8" s="13" customFormat="1" ht="16.5" customHeight="1" x14ac:dyDescent="0.3">
      <c r="C701" s="3"/>
      <c r="D701" s="3"/>
      <c r="E701" s="3"/>
      <c r="F701" s="3"/>
      <c r="G701" s="4"/>
      <c r="H701" s="4"/>
    </row>
    <row r="702" spans="3:8" s="13" customFormat="1" ht="16.5" customHeight="1" x14ac:dyDescent="0.3">
      <c r="C702" s="3"/>
      <c r="D702" s="3"/>
      <c r="E702" s="3"/>
      <c r="F702" s="3"/>
      <c r="G702" s="4"/>
      <c r="H702" s="4"/>
    </row>
    <row r="703" spans="3:8" s="13" customFormat="1" ht="16.5" customHeight="1" x14ac:dyDescent="0.3">
      <c r="C703" s="3"/>
      <c r="D703" s="3"/>
      <c r="E703" s="3"/>
      <c r="F703" s="3"/>
      <c r="G703" s="4"/>
      <c r="H703" s="4"/>
    </row>
    <row r="704" spans="3:8" s="13" customFormat="1" ht="16.5" customHeight="1" x14ac:dyDescent="0.3">
      <c r="C704" s="3"/>
      <c r="D704" s="3"/>
      <c r="E704" s="3"/>
      <c r="F704" s="3"/>
      <c r="G704" s="4"/>
      <c r="H704" s="4"/>
    </row>
    <row r="705" spans="3:8" s="13" customFormat="1" ht="16.5" customHeight="1" x14ac:dyDescent="0.3">
      <c r="C705" s="3"/>
      <c r="D705" s="3"/>
      <c r="E705" s="3"/>
      <c r="F705" s="3"/>
      <c r="G705" s="4"/>
      <c r="H705" s="4"/>
    </row>
    <row r="706" spans="3:8" s="13" customFormat="1" ht="16.5" customHeight="1" x14ac:dyDescent="0.3">
      <c r="C706" s="3"/>
      <c r="D706" s="3"/>
      <c r="E706" s="3"/>
      <c r="F706" s="3"/>
      <c r="G706" s="4"/>
      <c r="H706" s="4"/>
    </row>
    <row r="707" spans="3:8" s="13" customFormat="1" ht="16.5" customHeight="1" x14ac:dyDescent="0.3">
      <c r="C707" s="3"/>
      <c r="D707" s="3"/>
      <c r="E707" s="3"/>
      <c r="F707" s="3"/>
      <c r="G707" s="4"/>
      <c r="H707" s="4"/>
    </row>
    <row r="708" spans="3:8" s="13" customFormat="1" ht="16.5" customHeight="1" x14ac:dyDescent="0.3">
      <c r="C708" s="3"/>
      <c r="D708" s="3"/>
      <c r="E708" s="3"/>
      <c r="F708" s="3"/>
      <c r="G708" s="4"/>
      <c r="H708" s="4"/>
    </row>
    <row r="709" spans="3:8" s="13" customFormat="1" ht="16.5" customHeight="1" x14ac:dyDescent="0.3">
      <c r="C709" s="3"/>
      <c r="D709" s="3"/>
      <c r="E709" s="3"/>
      <c r="F709" s="3"/>
      <c r="G709" s="4"/>
      <c r="H709" s="4"/>
    </row>
    <row r="710" spans="3:8" s="13" customFormat="1" ht="16.5" customHeight="1" x14ac:dyDescent="0.3">
      <c r="C710" s="3"/>
      <c r="D710" s="3"/>
      <c r="E710" s="3"/>
      <c r="F710" s="3"/>
      <c r="G710" s="4"/>
      <c r="H710" s="4"/>
    </row>
    <row r="711" spans="3:8" s="13" customFormat="1" ht="16.5" customHeight="1" x14ac:dyDescent="0.3">
      <c r="C711" s="3"/>
      <c r="D711" s="3"/>
      <c r="E711" s="3"/>
      <c r="F711" s="3"/>
      <c r="G711" s="4"/>
      <c r="H711" s="4"/>
    </row>
    <row r="712" spans="3:8" s="13" customFormat="1" ht="16.5" customHeight="1" x14ac:dyDescent="0.3">
      <c r="C712" s="3"/>
      <c r="D712" s="3"/>
      <c r="E712" s="3"/>
      <c r="F712" s="3"/>
      <c r="G712" s="4"/>
      <c r="H712" s="4"/>
    </row>
    <row r="713" spans="3:8" s="13" customFormat="1" ht="16.5" customHeight="1" x14ac:dyDescent="0.3">
      <c r="C713" s="3"/>
      <c r="D713" s="3"/>
      <c r="E713" s="3"/>
      <c r="F713" s="3"/>
      <c r="G713" s="4"/>
      <c r="H713" s="4"/>
    </row>
    <row r="714" spans="3:8" s="13" customFormat="1" ht="16.5" customHeight="1" x14ac:dyDescent="0.3">
      <c r="C714" s="3"/>
      <c r="D714" s="3"/>
      <c r="E714" s="3"/>
      <c r="F714" s="3"/>
      <c r="G714" s="4"/>
      <c r="H714" s="4"/>
    </row>
    <row r="715" spans="3:8" s="13" customFormat="1" ht="16.5" customHeight="1" x14ac:dyDescent="0.3">
      <c r="C715" s="3"/>
      <c r="D715" s="3"/>
      <c r="E715" s="3"/>
      <c r="F715" s="3"/>
      <c r="G715" s="4"/>
      <c r="H715" s="4"/>
    </row>
    <row r="716" spans="3:8" s="13" customFormat="1" ht="16.5" customHeight="1" x14ac:dyDescent="0.3">
      <c r="C716" s="3"/>
      <c r="D716" s="3"/>
      <c r="E716" s="3"/>
      <c r="F716" s="3"/>
      <c r="G716" s="4"/>
      <c r="H716" s="4"/>
    </row>
    <row r="717" spans="3:8" s="13" customFormat="1" ht="16.5" customHeight="1" x14ac:dyDescent="0.3">
      <c r="C717" s="3"/>
      <c r="D717" s="3"/>
      <c r="E717" s="3"/>
      <c r="F717" s="3"/>
      <c r="G717" s="4"/>
      <c r="H717" s="4"/>
    </row>
    <row r="718" spans="3:8" s="13" customFormat="1" ht="16.5" customHeight="1" x14ac:dyDescent="0.3">
      <c r="C718" s="3"/>
      <c r="D718" s="3"/>
      <c r="E718" s="3"/>
      <c r="F718" s="3"/>
      <c r="G718" s="4"/>
      <c r="H718" s="4"/>
    </row>
    <row r="719" spans="3:8" s="13" customFormat="1" ht="16.5" customHeight="1" x14ac:dyDescent="0.3">
      <c r="C719" s="3"/>
      <c r="D719" s="3"/>
      <c r="E719" s="3"/>
      <c r="F719" s="3"/>
      <c r="G719" s="4"/>
      <c r="H719" s="4"/>
    </row>
    <row r="720" spans="3:8" s="13" customFormat="1" ht="16.5" customHeight="1" x14ac:dyDescent="0.3">
      <c r="C720" s="3"/>
      <c r="D720" s="3"/>
      <c r="E720" s="3"/>
      <c r="F720" s="3"/>
      <c r="G720" s="4"/>
      <c r="H720" s="4"/>
    </row>
    <row r="721" spans="3:8" s="13" customFormat="1" ht="16.5" customHeight="1" x14ac:dyDescent="0.3">
      <c r="C721" s="3"/>
      <c r="D721" s="3"/>
      <c r="E721" s="3"/>
      <c r="F721" s="3"/>
      <c r="G721" s="4"/>
      <c r="H721" s="4"/>
    </row>
    <row r="722" spans="3:8" s="13" customFormat="1" ht="16.5" customHeight="1" x14ac:dyDescent="0.3">
      <c r="C722" s="3"/>
      <c r="D722" s="3"/>
      <c r="E722" s="3"/>
      <c r="F722" s="3"/>
      <c r="G722" s="4"/>
      <c r="H722" s="4"/>
    </row>
    <row r="723" spans="3:8" s="13" customFormat="1" ht="16.5" customHeight="1" x14ac:dyDescent="0.3">
      <c r="C723" s="3"/>
      <c r="D723" s="3"/>
      <c r="E723" s="3"/>
      <c r="F723" s="3"/>
      <c r="G723" s="4"/>
      <c r="H723" s="4"/>
    </row>
    <row r="724" spans="3:8" s="13" customFormat="1" ht="16.5" customHeight="1" x14ac:dyDescent="0.3">
      <c r="C724" s="3"/>
      <c r="D724" s="3"/>
      <c r="E724" s="3"/>
      <c r="F724" s="3"/>
      <c r="G724" s="4"/>
      <c r="H724" s="4"/>
    </row>
    <row r="725" spans="3:8" s="13" customFormat="1" ht="16.5" customHeight="1" x14ac:dyDescent="0.3">
      <c r="C725" s="3"/>
      <c r="D725" s="3"/>
      <c r="E725" s="3"/>
      <c r="F725" s="3"/>
      <c r="G725" s="4"/>
      <c r="H725" s="4"/>
    </row>
    <row r="726" spans="3:8" s="13" customFormat="1" ht="16.5" customHeight="1" x14ac:dyDescent="0.3">
      <c r="C726" s="3"/>
      <c r="D726" s="3"/>
      <c r="E726" s="3"/>
      <c r="F726" s="3"/>
      <c r="G726" s="4"/>
      <c r="H726" s="4"/>
    </row>
    <row r="727" spans="3:8" s="13" customFormat="1" ht="16.5" customHeight="1" x14ac:dyDescent="0.3">
      <c r="C727" s="3"/>
      <c r="D727" s="3"/>
      <c r="E727" s="3"/>
      <c r="F727" s="3"/>
      <c r="G727" s="4"/>
      <c r="H727" s="4"/>
    </row>
    <row r="728" spans="3:8" s="13" customFormat="1" ht="16.5" customHeight="1" x14ac:dyDescent="0.3">
      <c r="C728" s="3"/>
      <c r="D728" s="3"/>
      <c r="E728" s="3"/>
      <c r="F728" s="3"/>
      <c r="G728" s="4"/>
      <c r="H728" s="4"/>
    </row>
    <row r="729" spans="3:8" s="13" customFormat="1" ht="16.5" customHeight="1" x14ac:dyDescent="0.3">
      <c r="C729" s="3"/>
      <c r="D729" s="3"/>
      <c r="E729" s="3"/>
      <c r="F729" s="3"/>
      <c r="G729" s="4"/>
      <c r="H729" s="4"/>
    </row>
    <row r="730" spans="3:8" s="13" customFormat="1" ht="16.5" customHeight="1" x14ac:dyDescent="0.3">
      <c r="C730" s="3"/>
      <c r="D730" s="3"/>
      <c r="E730" s="3"/>
      <c r="F730" s="3"/>
      <c r="G730" s="4"/>
      <c r="H730" s="4"/>
    </row>
    <row r="731" spans="3:8" s="13" customFormat="1" ht="16.5" customHeight="1" x14ac:dyDescent="0.3">
      <c r="C731" s="3"/>
      <c r="D731" s="3"/>
      <c r="E731" s="3"/>
      <c r="F731" s="3"/>
      <c r="G731" s="4"/>
      <c r="H731" s="4"/>
    </row>
    <row r="732" spans="3:8" s="13" customFormat="1" ht="16.5" customHeight="1" x14ac:dyDescent="0.3">
      <c r="C732" s="3"/>
      <c r="D732" s="3"/>
      <c r="E732" s="3"/>
      <c r="F732" s="3"/>
      <c r="G732" s="4"/>
      <c r="H732" s="4"/>
    </row>
    <row r="733" spans="3:8" s="13" customFormat="1" ht="16.5" customHeight="1" x14ac:dyDescent="0.3">
      <c r="C733" s="3"/>
      <c r="D733" s="3"/>
      <c r="E733" s="3"/>
      <c r="F733" s="3"/>
      <c r="G733" s="4"/>
      <c r="H733" s="4"/>
    </row>
    <row r="734" spans="3:8" s="13" customFormat="1" ht="16.5" customHeight="1" x14ac:dyDescent="0.3">
      <c r="C734" s="3"/>
      <c r="D734" s="3"/>
      <c r="E734" s="3"/>
      <c r="F734" s="3"/>
      <c r="G734" s="4"/>
      <c r="H734" s="4"/>
    </row>
    <row r="735" spans="3:8" s="13" customFormat="1" ht="16.5" customHeight="1" x14ac:dyDescent="0.3">
      <c r="C735" s="3"/>
      <c r="D735" s="3"/>
      <c r="E735" s="3"/>
      <c r="F735" s="3"/>
      <c r="G735" s="4"/>
      <c r="H735" s="4"/>
    </row>
    <row r="736" spans="3:8" s="13" customFormat="1" ht="16.5" customHeight="1" x14ac:dyDescent="0.3">
      <c r="C736" s="3"/>
      <c r="D736" s="3"/>
      <c r="E736" s="3"/>
      <c r="F736" s="3"/>
      <c r="G736" s="4"/>
      <c r="H736" s="4"/>
    </row>
    <row r="737" spans="3:8" s="13" customFormat="1" ht="16.5" customHeight="1" x14ac:dyDescent="0.3">
      <c r="C737" s="3"/>
      <c r="D737" s="3"/>
      <c r="E737" s="3"/>
      <c r="F737" s="3"/>
      <c r="G737" s="4"/>
      <c r="H737" s="4"/>
    </row>
    <row r="738" spans="3:8" s="13" customFormat="1" ht="16.5" customHeight="1" x14ac:dyDescent="0.3">
      <c r="C738" s="3"/>
      <c r="D738" s="3"/>
      <c r="E738" s="3"/>
      <c r="F738" s="3"/>
      <c r="G738" s="4"/>
      <c r="H738" s="4"/>
    </row>
    <row r="739" spans="3:8" s="13" customFormat="1" ht="16.5" customHeight="1" x14ac:dyDescent="0.3">
      <c r="C739" s="3"/>
      <c r="D739" s="3"/>
      <c r="E739" s="3"/>
      <c r="F739" s="3"/>
      <c r="G739" s="4"/>
      <c r="H739" s="4"/>
    </row>
    <row r="740" spans="3:8" s="13" customFormat="1" ht="16.5" customHeight="1" x14ac:dyDescent="0.3">
      <c r="C740" s="3"/>
      <c r="D740" s="3"/>
      <c r="E740" s="3"/>
      <c r="F740" s="3"/>
      <c r="G740" s="4"/>
      <c r="H740" s="4"/>
    </row>
    <row r="741" spans="3:8" s="13" customFormat="1" ht="16.5" customHeight="1" x14ac:dyDescent="0.3">
      <c r="C741" s="3"/>
      <c r="D741" s="3"/>
      <c r="E741" s="3"/>
      <c r="F741" s="3"/>
      <c r="G741" s="4"/>
      <c r="H741" s="4"/>
    </row>
    <row r="742" spans="3:8" s="13" customFormat="1" ht="16.5" customHeight="1" x14ac:dyDescent="0.3">
      <c r="C742" s="3"/>
      <c r="D742" s="3"/>
      <c r="E742" s="3"/>
      <c r="F742" s="3"/>
      <c r="G742" s="4"/>
      <c r="H742" s="4"/>
    </row>
    <row r="743" spans="3:8" s="13" customFormat="1" ht="16.5" customHeight="1" x14ac:dyDescent="0.3">
      <c r="C743" s="3"/>
      <c r="D743" s="3"/>
      <c r="E743" s="3"/>
      <c r="F743" s="3"/>
      <c r="G743" s="4"/>
      <c r="H743" s="4"/>
    </row>
    <row r="744" spans="3:8" s="13" customFormat="1" ht="16.5" customHeight="1" x14ac:dyDescent="0.3">
      <c r="C744" s="3"/>
      <c r="D744" s="3"/>
      <c r="E744" s="3"/>
      <c r="F744" s="3"/>
      <c r="G744" s="4"/>
      <c r="H744" s="4"/>
    </row>
    <row r="745" spans="3:8" s="13" customFormat="1" ht="16.5" customHeight="1" x14ac:dyDescent="0.3">
      <c r="C745" s="3"/>
      <c r="D745" s="3"/>
      <c r="E745" s="3"/>
      <c r="F745" s="3"/>
      <c r="G745" s="4"/>
      <c r="H745" s="4"/>
    </row>
    <row r="746" spans="3:8" s="13" customFormat="1" ht="16.5" customHeight="1" x14ac:dyDescent="0.3">
      <c r="C746" s="3"/>
      <c r="D746" s="3"/>
      <c r="E746" s="3"/>
      <c r="F746" s="3"/>
      <c r="G746" s="4"/>
      <c r="H746" s="4"/>
    </row>
    <row r="747" spans="3:8" s="13" customFormat="1" ht="16.5" customHeight="1" x14ac:dyDescent="0.3">
      <c r="C747" s="3"/>
      <c r="D747" s="3"/>
      <c r="E747" s="3"/>
      <c r="F747" s="3"/>
      <c r="G747" s="4"/>
      <c r="H747" s="4"/>
    </row>
    <row r="748" spans="3:8" s="13" customFormat="1" ht="16.5" customHeight="1" x14ac:dyDescent="0.3">
      <c r="C748" s="3"/>
      <c r="D748" s="3"/>
      <c r="E748" s="3"/>
      <c r="F748" s="3"/>
      <c r="G748" s="4"/>
      <c r="H748" s="4"/>
    </row>
    <row r="749" spans="3:8" s="13" customFormat="1" ht="16.5" customHeight="1" x14ac:dyDescent="0.3">
      <c r="C749" s="3"/>
      <c r="D749" s="3"/>
      <c r="E749" s="3"/>
      <c r="F749" s="3"/>
      <c r="G749" s="4"/>
      <c r="H749" s="4"/>
    </row>
    <row r="750" spans="3:8" s="13" customFormat="1" ht="16.5" customHeight="1" x14ac:dyDescent="0.3">
      <c r="C750" s="3"/>
      <c r="D750" s="3"/>
      <c r="E750" s="3"/>
      <c r="F750" s="3"/>
      <c r="G750" s="4"/>
      <c r="H750" s="4"/>
    </row>
    <row r="751" spans="3:8" s="13" customFormat="1" ht="16.5" customHeight="1" x14ac:dyDescent="0.3">
      <c r="C751" s="3"/>
      <c r="D751" s="3"/>
      <c r="E751" s="3"/>
      <c r="F751" s="3"/>
      <c r="G751" s="4"/>
      <c r="H751" s="4"/>
    </row>
    <row r="752" spans="3:8" s="13" customFormat="1" ht="16.5" customHeight="1" x14ac:dyDescent="0.3">
      <c r="C752" s="3"/>
      <c r="D752" s="3"/>
      <c r="E752" s="3"/>
      <c r="F752" s="3"/>
      <c r="G752" s="4"/>
      <c r="H752" s="4"/>
    </row>
    <row r="753" spans="3:8" s="13" customFormat="1" ht="16.5" customHeight="1" x14ac:dyDescent="0.3">
      <c r="C753" s="3"/>
      <c r="D753" s="3"/>
      <c r="E753" s="3"/>
      <c r="F753" s="3"/>
      <c r="G753" s="4"/>
      <c r="H753" s="4"/>
    </row>
    <row r="754" spans="3:8" s="13" customFormat="1" ht="16.5" customHeight="1" x14ac:dyDescent="0.3">
      <c r="C754" s="3"/>
      <c r="D754" s="3"/>
      <c r="E754" s="3"/>
      <c r="F754" s="3"/>
      <c r="G754" s="4"/>
      <c r="H754" s="4"/>
    </row>
    <row r="755" spans="3:8" s="13" customFormat="1" ht="16.5" customHeight="1" x14ac:dyDescent="0.3">
      <c r="C755" s="3"/>
      <c r="D755" s="3"/>
      <c r="E755" s="3"/>
      <c r="F755" s="3"/>
      <c r="G755" s="4"/>
      <c r="H755" s="4"/>
    </row>
    <row r="756" spans="3:8" s="13" customFormat="1" ht="16.5" customHeight="1" x14ac:dyDescent="0.3">
      <c r="C756" s="3"/>
      <c r="D756" s="3"/>
      <c r="E756" s="3"/>
      <c r="F756" s="3"/>
      <c r="G756" s="4"/>
      <c r="H756" s="4"/>
    </row>
    <row r="757" spans="3:8" s="13" customFormat="1" ht="16.5" customHeight="1" x14ac:dyDescent="0.3">
      <c r="C757" s="3"/>
      <c r="D757" s="3"/>
      <c r="E757" s="3"/>
      <c r="F757" s="3"/>
      <c r="G757" s="4"/>
      <c r="H757" s="4"/>
    </row>
    <row r="758" spans="3:8" s="13" customFormat="1" ht="16.5" customHeight="1" x14ac:dyDescent="0.3">
      <c r="C758" s="3"/>
      <c r="D758" s="3"/>
      <c r="E758" s="3"/>
      <c r="F758" s="3"/>
      <c r="G758" s="4"/>
      <c r="H758" s="4"/>
    </row>
    <row r="759" spans="3:8" s="13" customFormat="1" ht="16.5" customHeight="1" x14ac:dyDescent="0.3">
      <c r="C759" s="3"/>
      <c r="D759" s="3"/>
      <c r="E759" s="3"/>
      <c r="F759" s="3"/>
      <c r="G759" s="4"/>
      <c r="H759" s="4"/>
    </row>
    <row r="760" spans="3:8" s="13" customFormat="1" ht="16.5" customHeight="1" x14ac:dyDescent="0.3">
      <c r="C760" s="3"/>
      <c r="D760" s="3"/>
      <c r="E760" s="3"/>
      <c r="F760" s="3"/>
      <c r="G760" s="4"/>
      <c r="H760" s="4"/>
    </row>
    <row r="761" spans="3:8" s="13" customFormat="1" ht="16.5" customHeight="1" x14ac:dyDescent="0.3">
      <c r="C761" s="3"/>
      <c r="D761" s="3"/>
      <c r="E761" s="3"/>
      <c r="F761" s="3"/>
      <c r="G761" s="4"/>
      <c r="H761" s="4"/>
    </row>
    <row r="762" spans="3:8" s="13" customFormat="1" ht="16.5" customHeight="1" x14ac:dyDescent="0.3">
      <c r="C762" s="3"/>
      <c r="D762" s="3"/>
      <c r="E762" s="3"/>
      <c r="F762" s="3"/>
      <c r="G762" s="4"/>
      <c r="H762" s="4"/>
    </row>
    <row r="763" spans="3:8" s="13" customFormat="1" ht="16.5" customHeight="1" x14ac:dyDescent="0.3">
      <c r="C763" s="3"/>
      <c r="D763" s="3"/>
      <c r="E763" s="3"/>
      <c r="F763" s="3"/>
      <c r="G763" s="4"/>
      <c r="H763" s="4"/>
    </row>
    <row r="764" spans="3:8" s="13" customFormat="1" ht="16.5" customHeight="1" x14ac:dyDescent="0.3">
      <c r="C764" s="3"/>
      <c r="D764" s="3"/>
      <c r="E764" s="3"/>
      <c r="F764" s="3"/>
      <c r="G764" s="4"/>
      <c r="H764" s="4"/>
    </row>
    <row r="765" spans="3:8" s="13" customFormat="1" ht="16.5" customHeight="1" x14ac:dyDescent="0.3">
      <c r="C765" s="3"/>
      <c r="D765" s="3"/>
      <c r="E765" s="3"/>
      <c r="F765" s="3"/>
      <c r="G765" s="4"/>
      <c r="H765" s="4"/>
    </row>
    <row r="766" spans="3:8" s="13" customFormat="1" ht="16.5" customHeight="1" x14ac:dyDescent="0.3">
      <c r="C766" s="3"/>
      <c r="D766" s="3"/>
      <c r="E766" s="3"/>
      <c r="F766" s="3"/>
      <c r="G766" s="4"/>
      <c r="H766" s="4"/>
    </row>
    <row r="767" spans="3:8" s="13" customFormat="1" ht="16.5" customHeight="1" x14ac:dyDescent="0.3">
      <c r="C767" s="3"/>
      <c r="D767" s="3"/>
      <c r="E767" s="3"/>
      <c r="F767" s="3"/>
      <c r="G767" s="4"/>
      <c r="H767" s="4"/>
    </row>
    <row r="768" spans="3:8" s="13" customFormat="1" ht="16.5" customHeight="1" x14ac:dyDescent="0.3">
      <c r="C768" s="3"/>
      <c r="D768" s="3"/>
      <c r="E768" s="3"/>
      <c r="F768" s="3"/>
      <c r="G768" s="4"/>
      <c r="H768" s="4"/>
    </row>
    <row r="769" spans="3:8" s="13" customFormat="1" ht="16.5" customHeight="1" x14ac:dyDescent="0.3">
      <c r="C769" s="3"/>
      <c r="D769" s="3"/>
      <c r="E769" s="3"/>
      <c r="F769" s="3"/>
      <c r="G769" s="4"/>
      <c r="H769" s="4"/>
    </row>
    <row r="770" spans="3:8" s="13" customFormat="1" ht="16.5" customHeight="1" x14ac:dyDescent="0.3">
      <c r="C770" s="3"/>
      <c r="D770" s="3"/>
      <c r="E770" s="3"/>
      <c r="F770" s="3"/>
      <c r="G770" s="4"/>
      <c r="H770" s="4"/>
    </row>
    <row r="771" spans="3:8" s="13" customFormat="1" ht="16.5" customHeight="1" x14ac:dyDescent="0.3">
      <c r="C771" s="3"/>
      <c r="D771" s="3"/>
      <c r="E771" s="3"/>
      <c r="F771" s="3"/>
      <c r="G771" s="4"/>
      <c r="H771" s="4"/>
    </row>
    <row r="772" spans="3:8" s="13" customFormat="1" ht="16.5" customHeight="1" x14ac:dyDescent="0.3">
      <c r="C772" s="3"/>
      <c r="D772" s="3"/>
      <c r="E772" s="3"/>
      <c r="F772" s="3"/>
      <c r="G772" s="4"/>
      <c r="H772" s="4"/>
    </row>
    <row r="773" spans="3:8" s="13" customFormat="1" ht="16.5" customHeight="1" x14ac:dyDescent="0.3">
      <c r="C773" s="3"/>
      <c r="D773" s="3"/>
      <c r="E773" s="3"/>
      <c r="F773" s="3"/>
      <c r="G773" s="4"/>
      <c r="H773" s="4"/>
    </row>
    <row r="774" spans="3:8" s="13" customFormat="1" ht="16.5" customHeight="1" x14ac:dyDescent="0.3">
      <c r="C774" s="3"/>
      <c r="D774" s="3"/>
      <c r="E774" s="3"/>
      <c r="F774" s="3"/>
      <c r="G774" s="4"/>
      <c r="H774" s="4"/>
    </row>
    <row r="775" spans="3:8" s="13" customFormat="1" ht="16.5" customHeight="1" x14ac:dyDescent="0.3">
      <c r="C775" s="3"/>
      <c r="D775" s="3"/>
      <c r="E775" s="3"/>
      <c r="F775" s="3"/>
      <c r="G775" s="4"/>
      <c r="H775" s="4"/>
    </row>
    <row r="776" spans="3:8" s="13" customFormat="1" ht="16.5" customHeight="1" x14ac:dyDescent="0.3">
      <c r="C776" s="3"/>
      <c r="D776" s="3"/>
      <c r="E776" s="3"/>
      <c r="F776" s="3"/>
      <c r="G776" s="4"/>
      <c r="H776" s="4"/>
    </row>
    <row r="777" spans="3:8" s="13" customFormat="1" ht="16.5" customHeight="1" x14ac:dyDescent="0.3">
      <c r="C777" s="3"/>
      <c r="D777" s="3"/>
      <c r="E777" s="3"/>
      <c r="F777" s="3"/>
      <c r="G777" s="4"/>
      <c r="H777" s="4"/>
    </row>
    <row r="778" spans="3:8" s="13" customFormat="1" ht="16.5" customHeight="1" x14ac:dyDescent="0.3">
      <c r="C778" s="3"/>
      <c r="D778" s="3"/>
      <c r="E778" s="3"/>
      <c r="F778" s="3"/>
      <c r="G778" s="4"/>
      <c r="H778" s="4"/>
    </row>
    <row r="779" spans="3:8" s="13" customFormat="1" ht="16.5" customHeight="1" x14ac:dyDescent="0.3">
      <c r="C779" s="3"/>
      <c r="D779" s="3"/>
      <c r="E779" s="3"/>
      <c r="F779" s="3"/>
      <c r="G779" s="4"/>
      <c r="H779" s="4"/>
    </row>
    <row r="780" spans="3:8" s="13" customFormat="1" ht="16.5" customHeight="1" x14ac:dyDescent="0.3">
      <c r="C780" s="3"/>
      <c r="D780" s="3"/>
      <c r="E780" s="3"/>
      <c r="F780" s="3"/>
      <c r="G780" s="4"/>
      <c r="H780" s="4"/>
    </row>
    <row r="781" spans="3:8" s="13" customFormat="1" ht="16.5" customHeight="1" x14ac:dyDescent="0.3">
      <c r="C781" s="3"/>
      <c r="D781" s="3"/>
      <c r="E781" s="3"/>
      <c r="F781" s="3"/>
      <c r="G781" s="4"/>
      <c r="H781" s="4"/>
    </row>
    <row r="782" spans="3:8" s="13" customFormat="1" ht="16.5" customHeight="1" x14ac:dyDescent="0.3">
      <c r="C782" s="3"/>
      <c r="D782" s="3"/>
      <c r="E782" s="3"/>
      <c r="F782" s="3"/>
      <c r="G782" s="4"/>
      <c r="H782" s="4"/>
    </row>
    <row r="783" spans="3:8" s="13" customFormat="1" ht="16.5" customHeight="1" x14ac:dyDescent="0.3">
      <c r="C783" s="3"/>
      <c r="D783" s="3"/>
      <c r="E783" s="3"/>
      <c r="F783" s="3"/>
      <c r="G783" s="4"/>
      <c r="H783" s="4"/>
    </row>
    <row r="784" spans="3:8" s="13" customFormat="1" ht="16.5" customHeight="1" x14ac:dyDescent="0.3">
      <c r="C784" s="3"/>
      <c r="D784" s="3"/>
      <c r="E784" s="3"/>
      <c r="F784" s="3"/>
      <c r="G784" s="4"/>
      <c r="H784" s="4"/>
    </row>
    <row r="785" spans="3:8" s="13" customFormat="1" ht="16.5" customHeight="1" x14ac:dyDescent="0.3">
      <c r="C785" s="3"/>
      <c r="D785" s="3"/>
      <c r="E785" s="3"/>
      <c r="F785" s="3"/>
      <c r="G785" s="4"/>
      <c r="H785" s="4"/>
    </row>
    <row r="786" spans="3:8" s="13" customFormat="1" ht="16.5" customHeight="1" x14ac:dyDescent="0.3">
      <c r="C786" s="3"/>
      <c r="D786" s="3"/>
      <c r="E786" s="3"/>
      <c r="F786" s="3"/>
      <c r="G786" s="4"/>
      <c r="H786" s="4"/>
    </row>
    <row r="787" spans="3:8" s="13" customFormat="1" ht="16.5" customHeight="1" x14ac:dyDescent="0.3">
      <c r="C787" s="3"/>
      <c r="D787" s="3"/>
      <c r="E787" s="3"/>
      <c r="F787" s="3"/>
      <c r="G787" s="4"/>
      <c r="H787" s="4"/>
    </row>
    <row r="788" spans="3:8" s="13" customFormat="1" ht="16.5" customHeight="1" x14ac:dyDescent="0.3">
      <c r="C788" s="3"/>
      <c r="D788" s="3"/>
      <c r="E788" s="3"/>
      <c r="F788" s="3"/>
      <c r="G788" s="4"/>
      <c r="H788" s="4"/>
    </row>
    <row r="789" spans="3:8" s="13" customFormat="1" ht="16.5" customHeight="1" x14ac:dyDescent="0.3">
      <c r="C789" s="3"/>
      <c r="D789" s="3"/>
      <c r="E789" s="3"/>
      <c r="F789" s="3"/>
      <c r="G789" s="4"/>
      <c r="H789" s="4"/>
    </row>
    <row r="790" spans="3:8" s="13" customFormat="1" ht="16.5" customHeight="1" x14ac:dyDescent="0.3">
      <c r="C790" s="3"/>
      <c r="D790" s="3"/>
      <c r="E790" s="3"/>
      <c r="F790" s="3"/>
      <c r="G790" s="4"/>
      <c r="H790" s="4"/>
    </row>
    <row r="791" spans="3:8" s="13" customFormat="1" ht="16.5" customHeight="1" x14ac:dyDescent="0.3">
      <c r="C791" s="3"/>
      <c r="D791" s="3"/>
      <c r="E791" s="3"/>
      <c r="F791" s="3"/>
      <c r="G791" s="4"/>
      <c r="H791" s="4"/>
    </row>
  </sheetData>
  <mergeCells count="7">
    <mergeCell ref="A25:A39"/>
    <mergeCell ref="E1:F1"/>
    <mergeCell ref="A6:G8"/>
    <mergeCell ref="A10:A11"/>
    <mergeCell ref="B10:B11"/>
    <mergeCell ref="C10:C11"/>
    <mergeCell ref="A12:A24"/>
  </mergeCells>
  <conditionalFormatting sqref="A25:E25 F25:F39 B26:E38 B24:F24">
    <cfRule type="containsBlanks" dxfId="5" priority="2">
      <formula>LEN(TRIM(A24))=0</formula>
    </cfRule>
  </conditionalFormatting>
  <conditionalFormatting sqref="C39:E39">
    <cfRule type="containsBlanks" dxfId="4" priority="1">
      <formula>LEN(TRIM(C39))=0</formula>
    </cfRule>
  </conditionalFormatting>
  <pageMargins left="0.7" right="0.7" top="0.75" bottom="0.75" header="0.3" footer="0.3"/>
  <pageSetup paperSize="8" scale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Instrukcje</vt:lpstr>
      <vt:lpstr>Podsumowanie</vt:lpstr>
      <vt:lpstr>Informacje ogólne</vt:lpstr>
      <vt:lpstr>Toruń</vt:lpstr>
      <vt:lpstr>Kalisz</vt:lpstr>
      <vt:lpstr>Koszalin</vt:lpstr>
      <vt:lpstr>Płock</vt:lpstr>
      <vt:lpstr>Olsztyn</vt:lpstr>
      <vt:lpstr>Gdańsk</vt:lpstr>
      <vt:lpstr>Centrala</vt:lpstr>
      <vt:lpstr>Poligon</vt:lpstr>
      <vt:lpstr>Wycena przejęcia pracowników FM</vt:lpstr>
      <vt:lpstr>Pracownicy FM</vt:lpstr>
      <vt:lpstr>Wykaz nieruchomości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Agacińska-Warcholak Beata</dc:creator>
  <cp:lastModifiedBy>Adamska Aleksandra (01005940)</cp:lastModifiedBy>
  <cp:lastPrinted>2016-12-30T06:45:16Z</cp:lastPrinted>
  <dcterms:created xsi:type="dcterms:W3CDTF">2014-05-15T07:35:34Z</dcterms:created>
  <dcterms:modified xsi:type="dcterms:W3CDTF">2024-06-18T10:05:54Z</dcterms:modified>
</cp:coreProperties>
</file>