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plk011213\Desktop\Mineralizacja pasów 2025 r\OPZ +Załączniki\"/>
    </mc:Choice>
  </mc:AlternateContent>
  <xr:revisionPtr revIDLastSave="0" documentId="13_ncr:1_{D2AD74A7-CA86-4E69-BACB-4585462644B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asy ppoż" sheetId="1" r:id="rId1"/>
  </sheets>
  <definedNames>
    <definedName name="_xlnm._FilterDatabase" localSheetId="0" hidden="1">'Pasy ppoż'!$A$4:$I$76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1" l="1"/>
  <c r="H31" i="1" s="1"/>
  <c r="G30" i="1"/>
  <c r="H30" i="1" s="1"/>
  <c r="G13" i="1"/>
  <c r="H13" i="1" s="1"/>
  <c r="G12" i="1"/>
  <c r="H12" i="1" s="1"/>
  <c r="G64" i="1"/>
  <c r="H64" i="1" s="1"/>
  <c r="G65" i="1"/>
  <c r="H65" i="1" s="1"/>
  <c r="G26" i="1" l="1"/>
  <c r="G27" i="1"/>
  <c r="G28" i="1"/>
  <c r="G29" i="1"/>
  <c r="G32" i="1"/>
  <c r="G33" i="1"/>
  <c r="G34" i="1"/>
  <c r="G35" i="1"/>
  <c r="G36" i="1"/>
  <c r="G37" i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20" i="1"/>
  <c r="H20" i="1" s="1"/>
  <c r="G19" i="1"/>
  <c r="H19" i="1" s="1"/>
  <c r="G18" i="1"/>
  <c r="H18" i="1" s="1"/>
  <c r="G17" i="1"/>
  <c r="H17" i="1" s="1"/>
  <c r="G16" i="1"/>
  <c r="H16" i="1" s="1"/>
  <c r="G7" i="1"/>
  <c r="H7" i="1" s="1"/>
  <c r="G8" i="1"/>
  <c r="H8" i="1" s="1"/>
  <c r="G9" i="1"/>
  <c r="H9" i="1" s="1"/>
  <c r="G10" i="1"/>
  <c r="H10" i="1" s="1"/>
  <c r="G11" i="1"/>
  <c r="H11" i="1" s="1"/>
  <c r="G6" i="1"/>
  <c r="H6" i="1" s="1"/>
  <c r="G15" i="1"/>
  <c r="H15" i="1" s="1"/>
  <c r="G14" i="1"/>
  <c r="H14" i="1" s="1"/>
  <c r="H29" i="1" l="1"/>
  <c r="G23" i="1"/>
  <c r="H23" i="1" s="1"/>
  <c r="G24" i="1"/>
  <c r="H24" i="1" s="1"/>
  <c r="G25" i="1"/>
  <c r="H25" i="1" s="1"/>
  <c r="H26" i="1"/>
  <c r="H27" i="1"/>
  <c r="H28" i="1"/>
  <c r="G22" i="1"/>
  <c r="G74" i="1" l="1"/>
  <c r="H74" i="1" s="1"/>
  <c r="G73" i="1"/>
  <c r="G58" i="1"/>
  <c r="G59" i="1"/>
  <c r="G60" i="1"/>
  <c r="G61" i="1"/>
  <c r="G75" i="1" l="1"/>
  <c r="H75" i="1" s="1"/>
  <c r="H73" i="1"/>
  <c r="H36" i="1" l="1"/>
  <c r="H32" i="1"/>
  <c r="H33" i="1"/>
  <c r="H34" i="1"/>
  <c r="H35" i="1"/>
  <c r="H37" i="1"/>
  <c r="H22" i="1" l="1"/>
  <c r="G62" i="1" l="1"/>
  <c r="H62" i="1" l="1"/>
  <c r="G63" i="1"/>
  <c r="H58" i="1"/>
  <c r="G21" i="1"/>
  <c r="H21" i="1" s="1"/>
  <c r="H60" i="1" l="1"/>
  <c r="H61" i="1"/>
  <c r="H59" i="1" l="1"/>
  <c r="H63" i="1" s="1"/>
  <c r="G68" i="1"/>
  <c r="H68" i="1" s="1"/>
  <c r="G69" i="1"/>
  <c r="H69" i="1" s="1"/>
  <c r="G70" i="1"/>
  <c r="H70" i="1" s="1"/>
  <c r="G71" i="1"/>
  <c r="H71" i="1" s="1"/>
  <c r="G66" i="1"/>
  <c r="G67" i="1"/>
  <c r="H67" i="1" s="1"/>
  <c r="G49" i="1"/>
  <c r="H49" i="1" s="1"/>
  <c r="G50" i="1"/>
  <c r="H50" i="1" s="1"/>
  <c r="H51" i="1"/>
  <c r="G52" i="1"/>
  <c r="H52" i="1" s="1"/>
  <c r="G53" i="1"/>
  <c r="H53" i="1" s="1"/>
  <c r="G54" i="1"/>
  <c r="H54" i="1" s="1"/>
  <c r="G55" i="1"/>
  <c r="H55" i="1" s="1"/>
  <c r="G56" i="1"/>
  <c r="H56" i="1" s="1"/>
  <c r="G48" i="1"/>
  <c r="H66" i="1" l="1"/>
  <c r="H72" i="1" s="1"/>
  <c r="G72" i="1"/>
  <c r="G47" i="1"/>
  <c r="G57" i="1"/>
  <c r="H48" i="1"/>
  <c r="H57" i="1" s="1"/>
  <c r="H47" i="1"/>
  <c r="H76" i="1" l="1"/>
  <c r="G76" i="1"/>
</calcChain>
</file>

<file path=xl/sharedStrings.xml><?xml version="1.0" encoding="utf-8"?>
<sst xmlns="http://schemas.openxmlformats.org/spreadsheetml/2006/main" count="281" uniqueCount="91">
  <si>
    <t>Lp.</t>
  </si>
  <si>
    <t>Nr linii</t>
  </si>
  <si>
    <t>Nazwa linii</t>
  </si>
  <si>
    <t>km. Pocz.</t>
  </si>
  <si>
    <t>km. Końc.</t>
  </si>
  <si>
    <t>Strona</t>
  </si>
  <si>
    <t>L</t>
  </si>
  <si>
    <t>P</t>
  </si>
  <si>
    <t>Wrocław Świebodzki - Zgorzelec</t>
  </si>
  <si>
    <t>1.</t>
  </si>
  <si>
    <t>2.</t>
  </si>
  <si>
    <t>3.</t>
  </si>
  <si>
    <t>4.</t>
  </si>
  <si>
    <t>6.</t>
  </si>
  <si>
    <t>8.</t>
  </si>
  <si>
    <t>5.</t>
  </si>
  <si>
    <t>7.</t>
  </si>
  <si>
    <t>9.</t>
  </si>
  <si>
    <t>10.</t>
  </si>
  <si>
    <t>11.</t>
  </si>
  <si>
    <t>12.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</si>
  <si>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</si>
  <si>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</si>
  <si>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</si>
  <si>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</si>
  <si>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</si>
  <si>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</si>
  <si>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</si>
  <si>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</si>
  <si>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</si>
  <si>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</si>
  <si>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</si>
  <si>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26.</t>
  </si>
  <si>
    <t>27.</t>
  </si>
  <si>
    <t>28.</t>
  </si>
  <si>
    <t>29.</t>
  </si>
  <si>
    <t>Lubań - Węgliniec</t>
  </si>
  <si>
    <t>RAZEM:</t>
  </si>
  <si>
    <t>Sekcja Eksploatacji</t>
  </si>
  <si>
    <t>Jelenia Góra</t>
  </si>
  <si>
    <t>30.</t>
  </si>
  <si>
    <t>31.</t>
  </si>
  <si>
    <t>32.</t>
  </si>
  <si>
    <t>33.</t>
  </si>
  <si>
    <t>34.</t>
  </si>
  <si>
    <t>35.</t>
  </si>
  <si>
    <t>36.</t>
  </si>
  <si>
    <t>37.</t>
  </si>
  <si>
    <t>Jelenia Góra - Granica Państwa (Jakuszyce)</t>
  </si>
  <si>
    <t>Długość pasów ppoż /mb/</t>
  </si>
  <si>
    <r>
      <t>m</t>
    </r>
    <r>
      <rPr>
        <b/>
        <sz val="11"/>
        <color theme="1"/>
        <rFont val="Calibri"/>
        <family val="2"/>
        <charset val="238"/>
      </rPr>
      <t>² pasa</t>
    </r>
  </si>
  <si>
    <t>SUMA L 274:</t>
  </si>
  <si>
    <t>SUMA L 279:</t>
  </si>
  <si>
    <t>SUMA L 283:</t>
  </si>
  <si>
    <t>SUMA L 311:</t>
  </si>
  <si>
    <t>58.</t>
  </si>
  <si>
    <t>Jelenia Góra - Żagań</t>
  </si>
  <si>
    <t>Studniska - Las</t>
  </si>
  <si>
    <t>SUMA L779:</t>
  </si>
  <si>
    <t>25.</t>
  </si>
  <si>
    <t>59.</t>
  </si>
  <si>
    <t>60.</t>
  </si>
  <si>
    <t>61.</t>
  </si>
  <si>
    <t>Załącznik  nr 2 do OPZ - Szczegółowa lokalizacja pasów przeciwpożarowych przeznaczonych do mineralizacji  na terenie Sekcji Eksploatacji Jelenia Góra</t>
  </si>
  <si>
    <t>13.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</si>
  <si>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</si>
  <si>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</si>
  <si>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</si>
  <si>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</si>
  <si>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</si>
  <si>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</si>
  <si>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</si>
  <si>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</si>
  <si>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</si>
  <si>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</si>
  <si>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</si>
  <si>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</si>
  <si>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</si>
  <si>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</si>
  <si>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</si>
  <si>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</si>
  <si>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</si>
  <si>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</si>
  <si>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</si>
  <si>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</si>
  <si>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62.</t>
  </si>
  <si>
    <t>63.</t>
  </si>
  <si>
    <t>64.</t>
  </si>
  <si>
    <t>65.</t>
  </si>
  <si>
    <t>Uwagi</t>
  </si>
  <si>
    <t>pasy do utworzenia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</si>
</sst>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2" fontId="1" fillId="2" borderId="5" xfId="0" applyNumberFormat="1" applyFont="1" applyFill="1" applyBorder="1" applyAlignment="1">
      <alignment horizontal="center" vertical="center"/>
    </xf>
    <xf numFmtId="2" fontId="0" fillId="2" borderId="2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/>
    </xf>
    <xf numFmtId="0" fontId="0" fillId="3" borderId="11" xfId="0" applyFill="1" applyBorder="1"/>
    <xf numFmtId="0" fontId="1" fillId="3" borderId="11" xfId="0" applyFont="1" applyFill="1" applyBorder="1" applyAlignment="1">
      <alignment horizontal="center"/>
    </xf>
    <xf numFmtId="2" fontId="1" fillId="3" borderId="10" xfId="0" applyNumberFormat="1" applyFont="1" applyFill="1" applyBorder="1" applyAlignment="1">
      <alignment horizontal="center" vertical="center"/>
    </xf>
    <xf numFmtId="2" fontId="1" fillId="3" borderId="6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164" fontId="3" fillId="6" borderId="3" xfId="0" applyNumberFormat="1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1" fontId="0" fillId="6" borderId="4" xfId="0" applyNumberFormat="1" applyFill="1" applyBorder="1" applyAlignment="1">
      <alignment horizontal="center" vertical="center"/>
    </xf>
    <xf numFmtId="2" fontId="0" fillId="6" borderId="3" xfId="0" applyNumberForma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164" fontId="0" fillId="6" borderId="9" xfId="0" applyNumberFormat="1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76"/>
  <sheetViews>
    <sheetView tabSelected="1" workbookViewId="0">
      <selection activeCell="L36" sqref="L36"/>
    </sheetView>
  </sheetViews>
  <sheetFormatPr defaultRowHeight="15" x14ac:dyDescent="0.25"/>
  <cols>
    <col min="1" max="1" width="4.7109375" customWidth="1"/>
    <col min="2" max="2" width="6.28515625" customWidth="1"/>
    <col min="3" max="3" width="31.7109375" customWidth="1"/>
    <col min="4" max="4" width="9.5703125" bestFit="1" customWidth="1"/>
    <col min="6" max="6" width="6.7109375" customWidth="1"/>
    <col min="7" max="7" width="17.140625" customWidth="1"/>
    <col min="8" max="8" width="13" customWidth="1"/>
    <col min="9" max="9" width="15.85546875" customWidth="1"/>
    <col min="10" max="10" width="19.140625" customWidth="1"/>
  </cols>
  <sheetData>
    <row r="2" spans="1:10" ht="15" customHeight="1" x14ac:dyDescent="0.25">
      <c r="A2" s="54" t="s">
        <v>63</v>
      </c>
      <c r="B2" s="54"/>
      <c r="C2" s="54"/>
      <c r="D2" s="54"/>
      <c r="E2" s="54"/>
      <c r="F2" s="54"/>
      <c r="G2" s="54"/>
      <c r="H2" s="54"/>
      <c r="I2" s="54"/>
      <c r="J2" s="54"/>
    </row>
    <row r="3" spans="1:10" x14ac:dyDescent="0.25">
      <c r="A3" s="54"/>
      <c r="B3" s="54"/>
      <c r="C3" s="54"/>
      <c r="D3" s="54"/>
      <c r="E3" s="54"/>
      <c r="F3" s="54"/>
      <c r="G3" s="54"/>
      <c r="H3" s="54"/>
      <c r="I3" s="54"/>
      <c r="J3" s="54"/>
    </row>
    <row r="4" spans="1:10" ht="30" x14ac:dyDescent="0.25">
      <c r="A4" s="11" t="s">
        <v>0</v>
      </c>
      <c r="B4" s="12" t="s">
        <v>1</v>
      </c>
      <c r="C4" s="12" t="s">
        <v>2</v>
      </c>
      <c r="D4" s="12" t="s">
        <v>3</v>
      </c>
      <c r="E4" s="12" t="s">
        <v>4</v>
      </c>
      <c r="F4" s="12" t="s">
        <v>5</v>
      </c>
      <c r="G4" s="12" t="s">
        <v>49</v>
      </c>
      <c r="H4" s="12" t="s">
        <v>50</v>
      </c>
      <c r="I4" s="50" t="s">
        <v>38</v>
      </c>
      <c r="J4" s="52" t="s">
        <v>89</v>
      </c>
    </row>
    <row r="5" spans="1:10" x14ac:dyDescent="0.2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  <c r="H5" s="22">
        <v>8</v>
      </c>
      <c r="I5" s="23">
        <v>9</v>
      </c>
      <c r="J5" s="23">
        <v>10</v>
      </c>
    </row>
    <row r="6" spans="1:10" x14ac:dyDescent="0.25">
      <c r="A6" s="24" t="s">
        <v>9</v>
      </c>
      <c r="B6" s="25">
        <v>274</v>
      </c>
      <c r="C6" s="26" t="s">
        <v>8</v>
      </c>
      <c r="D6" s="27">
        <v>144.16499999999999</v>
      </c>
      <c r="E6" s="27">
        <v>144.28899999999999</v>
      </c>
      <c r="F6" s="26" t="s">
        <v>6</v>
      </c>
      <c r="G6" s="28">
        <f t="shared" ref="G6:G74" si="0">(E6-D6)*1000</f>
        <v>123.99999999999523</v>
      </c>
      <c r="H6" s="28">
        <f t="shared" ref="H6:H75" si="1">G6*4</f>
        <v>495.9999999999809</v>
      </c>
      <c r="I6" s="29" t="s">
        <v>39</v>
      </c>
      <c r="J6" s="51"/>
    </row>
    <row r="7" spans="1:10" x14ac:dyDescent="0.25">
      <c r="A7" s="24" t="s">
        <v>10</v>
      </c>
      <c r="B7" s="25">
        <v>274</v>
      </c>
      <c r="C7" s="26" t="s">
        <v>8</v>
      </c>
      <c r="D7" s="27">
        <v>144.29</v>
      </c>
      <c r="E7" s="30">
        <v>144.917</v>
      </c>
      <c r="F7" s="26" t="s">
        <v>6</v>
      </c>
      <c r="G7" s="28">
        <f t="shared" si="0"/>
        <v>627.00000000000955</v>
      </c>
      <c r="H7" s="28">
        <f t="shared" si="1"/>
        <v>2508.0000000000382</v>
      </c>
      <c r="I7" s="29" t="s">
        <v>39</v>
      </c>
      <c r="J7" s="51"/>
    </row>
    <row r="8" spans="1:10" x14ac:dyDescent="0.25">
      <c r="A8" s="24" t="s">
        <v>11</v>
      </c>
      <c r="B8" s="25">
        <v>274</v>
      </c>
      <c r="C8" s="26" t="s">
        <v>8</v>
      </c>
      <c r="D8" s="27">
        <v>144.91800000000001</v>
      </c>
      <c r="E8" s="27">
        <v>144.94900000000001</v>
      </c>
      <c r="F8" s="26" t="s">
        <v>6</v>
      </c>
      <c r="G8" s="28">
        <f t="shared" si="0"/>
        <v>31.000000000005912</v>
      </c>
      <c r="H8" s="28">
        <f t="shared" si="1"/>
        <v>124.00000000002365</v>
      </c>
      <c r="I8" s="29" t="s">
        <v>39</v>
      </c>
      <c r="J8" s="51"/>
    </row>
    <row r="9" spans="1:10" x14ac:dyDescent="0.25">
      <c r="A9" s="24" t="s">
        <v>12</v>
      </c>
      <c r="B9" s="25">
        <v>274</v>
      </c>
      <c r="C9" s="26" t="s">
        <v>8</v>
      </c>
      <c r="D9" s="27">
        <v>144.94999999999999</v>
      </c>
      <c r="E9" s="27">
        <v>145.15299999999999</v>
      </c>
      <c r="F9" s="26" t="s">
        <v>6</v>
      </c>
      <c r="G9" s="28">
        <f t="shared" si="0"/>
        <v>203.00000000000296</v>
      </c>
      <c r="H9" s="28">
        <f t="shared" si="1"/>
        <v>812.00000000001182</v>
      </c>
      <c r="I9" s="29" t="s">
        <v>39</v>
      </c>
      <c r="J9" s="51"/>
    </row>
    <row r="10" spans="1:10" x14ac:dyDescent="0.25">
      <c r="A10" s="24" t="s">
        <v>15</v>
      </c>
      <c r="B10" s="25">
        <v>274</v>
      </c>
      <c r="C10" s="26" t="s">
        <v>8</v>
      </c>
      <c r="D10" s="27">
        <v>145.154</v>
      </c>
      <c r="E10" s="27">
        <v>145.19499999999999</v>
      </c>
      <c r="F10" s="26" t="s">
        <v>6</v>
      </c>
      <c r="G10" s="28">
        <f t="shared" si="0"/>
        <v>40.999999999996817</v>
      </c>
      <c r="H10" s="28">
        <f t="shared" si="1"/>
        <v>163.99999999998727</v>
      </c>
      <c r="I10" s="29" t="s">
        <v>39</v>
      </c>
      <c r="J10" s="51"/>
    </row>
    <row r="11" spans="1:10" x14ac:dyDescent="0.25">
      <c r="A11" s="24" t="s">
        <v>13</v>
      </c>
      <c r="B11" s="25">
        <v>274</v>
      </c>
      <c r="C11" s="26" t="s">
        <v>8</v>
      </c>
      <c r="D11" s="27">
        <v>146.18</v>
      </c>
      <c r="E11" s="27">
        <v>146.33000000000001</v>
      </c>
      <c r="F11" s="26" t="s">
        <v>6</v>
      </c>
      <c r="G11" s="28">
        <f t="shared" si="0"/>
        <v>150.00000000000568</v>
      </c>
      <c r="H11" s="28">
        <f t="shared" si="1"/>
        <v>600.00000000002274</v>
      </c>
      <c r="I11" s="29" t="s">
        <v>39</v>
      </c>
      <c r="J11" s="51"/>
    </row>
    <row r="12" spans="1:10" x14ac:dyDescent="0.25">
      <c r="A12" s="53" t="s">
        <v>16</v>
      </c>
      <c r="B12" s="39">
        <v>274</v>
      </c>
      <c r="C12" s="40" t="s">
        <v>8</v>
      </c>
      <c r="D12" s="41">
        <v>149.94999999999999</v>
      </c>
      <c r="E12" s="41">
        <v>150.41</v>
      </c>
      <c r="F12" s="42" t="s">
        <v>6</v>
      </c>
      <c r="G12" s="43">
        <f t="shared" si="0"/>
        <v>460.00000000000796</v>
      </c>
      <c r="H12" s="43">
        <f t="shared" si="1"/>
        <v>1840.0000000000318</v>
      </c>
      <c r="I12" s="44" t="s">
        <v>39</v>
      </c>
      <c r="J12" s="45" t="s">
        <v>90</v>
      </c>
    </row>
    <row r="13" spans="1:10" x14ac:dyDescent="0.25">
      <c r="A13" s="53" t="s">
        <v>14</v>
      </c>
      <c r="B13" s="39">
        <v>274</v>
      </c>
      <c r="C13" s="40" t="s">
        <v>8</v>
      </c>
      <c r="D13" s="41">
        <v>150.52000000000001</v>
      </c>
      <c r="E13" s="41">
        <v>150.80000000000001</v>
      </c>
      <c r="F13" s="42" t="s">
        <v>6</v>
      </c>
      <c r="G13" s="43">
        <f t="shared" si="0"/>
        <v>280.00000000000114</v>
      </c>
      <c r="H13" s="43">
        <f t="shared" si="1"/>
        <v>1120.0000000000045</v>
      </c>
      <c r="I13" s="44" t="s">
        <v>39</v>
      </c>
      <c r="J13" s="45" t="s">
        <v>90</v>
      </c>
    </row>
    <row r="14" spans="1:10" x14ac:dyDescent="0.25">
      <c r="A14" s="24" t="s">
        <v>17</v>
      </c>
      <c r="B14" s="25">
        <v>274</v>
      </c>
      <c r="C14" s="26" t="s">
        <v>8</v>
      </c>
      <c r="D14" s="27">
        <v>152.92500000000001</v>
      </c>
      <c r="E14" s="27">
        <v>154.13900000000001</v>
      </c>
      <c r="F14" s="30" t="s">
        <v>6</v>
      </c>
      <c r="G14" s="28">
        <f t="shared" si="0"/>
        <v>1213.9999999999986</v>
      </c>
      <c r="H14" s="28">
        <f t="shared" si="1"/>
        <v>4855.9999999999945</v>
      </c>
      <c r="I14" s="29" t="s">
        <v>39</v>
      </c>
      <c r="J14" s="51"/>
    </row>
    <row r="15" spans="1:10" x14ac:dyDescent="0.25">
      <c r="A15" s="24" t="s">
        <v>18</v>
      </c>
      <c r="B15" s="25">
        <v>274</v>
      </c>
      <c r="C15" s="26" t="s">
        <v>8</v>
      </c>
      <c r="D15" s="27">
        <v>187.03399999999999</v>
      </c>
      <c r="E15" s="27">
        <v>188.012</v>
      </c>
      <c r="F15" s="30" t="s">
        <v>6</v>
      </c>
      <c r="G15" s="28">
        <f t="shared" si="0"/>
        <v>978.00000000000864</v>
      </c>
      <c r="H15" s="28">
        <f t="shared" si="1"/>
        <v>3912.0000000000346</v>
      </c>
      <c r="I15" s="29" t="s">
        <v>39</v>
      </c>
      <c r="J15" s="51"/>
    </row>
    <row r="16" spans="1:10" x14ac:dyDescent="0.25">
      <c r="A16" s="24" t="s">
        <v>19</v>
      </c>
      <c r="B16" s="25">
        <v>274</v>
      </c>
      <c r="C16" s="26" t="s">
        <v>8</v>
      </c>
      <c r="D16" s="27">
        <v>192.26</v>
      </c>
      <c r="E16" s="27">
        <v>192.792</v>
      </c>
      <c r="F16" s="30" t="s">
        <v>6</v>
      </c>
      <c r="G16" s="28">
        <f t="shared" si="0"/>
        <v>532.00000000001069</v>
      </c>
      <c r="H16" s="28">
        <f t="shared" si="1"/>
        <v>2128.0000000000427</v>
      </c>
      <c r="I16" s="29" t="s">
        <v>39</v>
      </c>
      <c r="J16" s="51"/>
    </row>
    <row r="17" spans="1:10" x14ac:dyDescent="0.25">
      <c r="A17" s="24" t="s">
        <v>20</v>
      </c>
      <c r="B17" s="25">
        <v>274</v>
      </c>
      <c r="C17" s="26" t="s">
        <v>8</v>
      </c>
      <c r="D17" s="27">
        <v>193.03299999999999</v>
      </c>
      <c r="E17" s="27">
        <v>193.25899999999999</v>
      </c>
      <c r="F17" s="30" t="s">
        <v>6</v>
      </c>
      <c r="G17" s="28">
        <f t="shared" si="0"/>
        <v>225.99999999999909</v>
      </c>
      <c r="H17" s="28">
        <f t="shared" si="1"/>
        <v>903.99999999999636</v>
      </c>
      <c r="I17" s="29" t="s">
        <v>39</v>
      </c>
      <c r="J17" s="51"/>
    </row>
    <row r="18" spans="1:10" x14ac:dyDescent="0.25">
      <c r="A18" s="24" t="s">
        <v>64</v>
      </c>
      <c r="B18" s="25">
        <v>274</v>
      </c>
      <c r="C18" s="26" t="s">
        <v>8</v>
      </c>
      <c r="D18" s="27">
        <v>193.26</v>
      </c>
      <c r="E18" s="27">
        <v>193.48</v>
      </c>
      <c r="F18" s="30" t="s">
        <v>6</v>
      </c>
      <c r="G18" s="28">
        <f t="shared" si="0"/>
        <v>219.99999999999886</v>
      </c>
      <c r="H18" s="28">
        <f t="shared" si="1"/>
        <v>879.99999999999545</v>
      </c>
      <c r="I18" s="29" t="s">
        <v>39</v>
      </c>
      <c r="J18" s="51"/>
    </row>
    <row r="19" spans="1:10" x14ac:dyDescent="0.25">
      <c r="A19" s="24" t="s">
        <v>21</v>
      </c>
      <c r="B19" s="25">
        <v>274</v>
      </c>
      <c r="C19" s="26" t="s">
        <v>8</v>
      </c>
      <c r="D19" s="27">
        <v>193.48099999999999</v>
      </c>
      <c r="E19" s="27">
        <v>193.59200000000001</v>
      </c>
      <c r="F19" s="30" t="s">
        <v>6</v>
      </c>
      <c r="G19" s="28">
        <f t="shared" si="0"/>
        <v>111.00000000001842</v>
      </c>
      <c r="H19" s="28">
        <f t="shared" si="1"/>
        <v>444.00000000007367</v>
      </c>
      <c r="I19" s="29" t="s">
        <v>39</v>
      </c>
      <c r="J19" s="51"/>
    </row>
    <row r="20" spans="1:10" x14ac:dyDescent="0.25">
      <c r="A20" s="24" t="s">
        <v>22</v>
      </c>
      <c r="B20" s="25">
        <v>274</v>
      </c>
      <c r="C20" s="26" t="s">
        <v>8</v>
      </c>
      <c r="D20" s="27">
        <v>195.03100000000001</v>
      </c>
      <c r="E20" s="27">
        <v>195.21600000000001</v>
      </c>
      <c r="F20" s="30" t="s">
        <v>6</v>
      </c>
      <c r="G20" s="28">
        <f t="shared" si="0"/>
        <v>185.00000000000227</v>
      </c>
      <c r="H20" s="28">
        <f t="shared" si="1"/>
        <v>740.00000000000909</v>
      </c>
      <c r="I20" s="29" t="s">
        <v>39</v>
      </c>
      <c r="J20" s="51"/>
    </row>
    <row r="21" spans="1:10" x14ac:dyDescent="0.25">
      <c r="A21" s="24" t="s">
        <v>23</v>
      </c>
      <c r="B21" s="25">
        <v>274</v>
      </c>
      <c r="C21" s="31" t="s">
        <v>8</v>
      </c>
      <c r="D21" s="32">
        <v>131.5</v>
      </c>
      <c r="E21" s="32">
        <v>131.9</v>
      </c>
      <c r="F21" s="31" t="s">
        <v>7</v>
      </c>
      <c r="G21" s="33">
        <f t="shared" si="0"/>
        <v>400.00000000000568</v>
      </c>
      <c r="H21" s="28">
        <f t="shared" si="1"/>
        <v>1600.0000000000227</v>
      </c>
      <c r="I21" s="34" t="s">
        <v>39</v>
      </c>
      <c r="J21" s="51"/>
    </row>
    <row r="22" spans="1:10" x14ac:dyDescent="0.25">
      <c r="A22" s="24" t="s">
        <v>24</v>
      </c>
      <c r="B22" s="25">
        <v>274</v>
      </c>
      <c r="C22" s="31" t="s">
        <v>8</v>
      </c>
      <c r="D22" s="32">
        <v>133</v>
      </c>
      <c r="E22" s="32">
        <v>133.6</v>
      </c>
      <c r="F22" s="35" t="s">
        <v>7</v>
      </c>
      <c r="G22" s="33">
        <f t="shared" si="0"/>
        <v>599.99999999999432</v>
      </c>
      <c r="H22" s="28">
        <f t="shared" si="1"/>
        <v>2399.9999999999773</v>
      </c>
      <c r="I22" s="34" t="s">
        <v>39</v>
      </c>
      <c r="J22" s="51"/>
    </row>
    <row r="23" spans="1:10" x14ac:dyDescent="0.25">
      <c r="A23" s="24" t="s">
        <v>25</v>
      </c>
      <c r="B23" s="25">
        <v>274</v>
      </c>
      <c r="C23" s="31" t="s">
        <v>8</v>
      </c>
      <c r="D23" s="32">
        <v>144.57499999999999</v>
      </c>
      <c r="E23" s="32">
        <v>145.19499999999999</v>
      </c>
      <c r="F23" s="35" t="s">
        <v>7</v>
      </c>
      <c r="G23" s="33">
        <f t="shared" si="0"/>
        <v>620.00000000000455</v>
      </c>
      <c r="H23" s="28">
        <f t="shared" si="1"/>
        <v>2480.0000000000182</v>
      </c>
      <c r="I23" s="34" t="s">
        <v>39</v>
      </c>
      <c r="J23" s="51"/>
    </row>
    <row r="24" spans="1:10" x14ac:dyDescent="0.25">
      <c r="A24" s="24" t="s">
        <v>26</v>
      </c>
      <c r="B24" s="25">
        <v>274</v>
      </c>
      <c r="C24" s="31" t="s">
        <v>8</v>
      </c>
      <c r="D24" s="32">
        <v>145.196</v>
      </c>
      <c r="E24" s="32">
        <v>145.249</v>
      </c>
      <c r="F24" s="35" t="s">
        <v>7</v>
      </c>
      <c r="G24" s="33">
        <f t="shared" si="0"/>
        <v>52.999999999997272</v>
      </c>
      <c r="H24" s="28">
        <f t="shared" si="1"/>
        <v>211.99999999998909</v>
      </c>
      <c r="I24" s="34" t="s">
        <v>39</v>
      </c>
      <c r="J24" s="51"/>
    </row>
    <row r="25" spans="1:10" x14ac:dyDescent="0.25">
      <c r="A25" s="24" t="s">
        <v>27</v>
      </c>
      <c r="B25" s="25">
        <v>274</v>
      </c>
      <c r="C25" s="31" t="s">
        <v>8</v>
      </c>
      <c r="D25" s="32">
        <v>145.249</v>
      </c>
      <c r="E25" s="32">
        <v>145.33000000000001</v>
      </c>
      <c r="F25" s="35" t="s">
        <v>7</v>
      </c>
      <c r="G25" s="33">
        <f t="shared" si="0"/>
        <v>81.00000000001728</v>
      </c>
      <c r="H25" s="28">
        <f t="shared" si="1"/>
        <v>324.00000000006912</v>
      </c>
      <c r="I25" s="34" t="s">
        <v>39</v>
      </c>
      <c r="J25" s="51"/>
    </row>
    <row r="26" spans="1:10" x14ac:dyDescent="0.25">
      <c r="A26" s="24" t="s">
        <v>28</v>
      </c>
      <c r="B26" s="25">
        <v>274</v>
      </c>
      <c r="C26" s="31" t="s">
        <v>8</v>
      </c>
      <c r="D26" s="32">
        <v>145.38999999999999</v>
      </c>
      <c r="E26" s="32">
        <v>145.56399999999999</v>
      </c>
      <c r="F26" s="35" t="s">
        <v>7</v>
      </c>
      <c r="G26" s="33">
        <f t="shared" si="0"/>
        <v>174.00000000000659</v>
      </c>
      <c r="H26" s="28">
        <f t="shared" si="1"/>
        <v>696.00000000002638</v>
      </c>
      <c r="I26" s="34" t="s">
        <v>39</v>
      </c>
      <c r="J26" s="51"/>
    </row>
    <row r="27" spans="1:10" x14ac:dyDescent="0.25">
      <c r="A27" s="24" t="s">
        <v>29</v>
      </c>
      <c r="B27" s="25">
        <v>274</v>
      </c>
      <c r="C27" s="31" t="s">
        <v>8</v>
      </c>
      <c r="D27" s="32">
        <v>145.565</v>
      </c>
      <c r="E27" s="32">
        <v>145.577</v>
      </c>
      <c r="F27" s="35" t="s">
        <v>7</v>
      </c>
      <c r="G27" s="33">
        <f t="shared" si="0"/>
        <v>12.000000000000455</v>
      </c>
      <c r="H27" s="28">
        <f t="shared" si="1"/>
        <v>48.000000000001819</v>
      </c>
      <c r="I27" s="34" t="s">
        <v>39</v>
      </c>
      <c r="J27" s="51"/>
    </row>
    <row r="28" spans="1:10" x14ac:dyDescent="0.25">
      <c r="A28" s="24" t="s">
        <v>30</v>
      </c>
      <c r="B28" s="25">
        <v>274</v>
      </c>
      <c r="C28" s="31" t="s">
        <v>8</v>
      </c>
      <c r="D28" s="32">
        <v>145.577</v>
      </c>
      <c r="E28" s="32">
        <v>145.584</v>
      </c>
      <c r="F28" s="35" t="s">
        <v>7</v>
      </c>
      <c r="G28" s="33">
        <f t="shared" si="0"/>
        <v>7.0000000000050022</v>
      </c>
      <c r="H28" s="28">
        <f t="shared" si="1"/>
        <v>28.000000000020009</v>
      </c>
      <c r="I28" s="34" t="s">
        <v>39</v>
      </c>
      <c r="J28" s="51"/>
    </row>
    <row r="29" spans="1:10" x14ac:dyDescent="0.25">
      <c r="A29" s="24" t="s">
        <v>31</v>
      </c>
      <c r="B29" s="25">
        <v>274</v>
      </c>
      <c r="C29" s="31" t="s">
        <v>8</v>
      </c>
      <c r="D29" s="32">
        <v>147.32400000000001</v>
      </c>
      <c r="E29" s="32">
        <v>147.542</v>
      </c>
      <c r="F29" s="35" t="s">
        <v>7</v>
      </c>
      <c r="G29" s="33">
        <f t="shared" si="0"/>
        <v>217.99999999998931</v>
      </c>
      <c r="H29" s="28">
        <f t="shared" si="1"/>
        <v>871.99999999995725</v>
      </c>
      <c r="I29" s="34" t="s">
        <v>39</v>
      </c>
      <c r="J29" s="51"/>
    </row>
    <row r="30" spans="1:10" x14ac:dyDescent="0.25">
      <c r="A30" s="53" t="s">
        <v>59</v>
      </c>
      <c r="B30" s="39">
        <v>274</v>
      </c>
      <c r="C30" s="45" t="s">
        <v>8</v>
      </c>
      <c r="D30" s="46">
        <v>149.94999999999999</v>
      </c>
      <c r="E30" s="46">
        <v>150.35</v>
      </c>
      <c r="F30" s="47" t="s">
        <v>7</v>
      </c>
      <c r="G30" s="48">
        <f t="shared" si="0"/>
        <v>400.00000000000568</v>
      </c>
      <c r="H30" s="43">
        <f t="shared" si="1"/>
        <v>1600.0000000000227</v>
      </c>
      <c r="I30" s="49" t="s">
        <v>39</v>
      </c>
      <c r="J30" s="45" t="s">
        <v>90</v>
      </c>
    </row>
    <row r="31" spans="1:10" x14ac:dyDescent="0.25">
      <c r="A31" s="53" t="s">
        <v>32</v>
      </c>
      <c r="B31" s="39">
        <v>274</v>
      </c>
      <c r="C31" s="45" t="s">
        <v>8</v>
      </c>
      <c r="D31" s="46">
        <v>150.6</v>
      </c>
      <c r="E31" s="46">
        <v>150.69999999999999</v>
      </c>
      <c r="F31" s="47" t="s">
        <v>7</v>
      </c>
      <c r="G31" s="48">
        <f t="shared" si="0"/>
        <v>99.999999999994316</v>
      </c>
      <c r="H31" s="43">
        <f t="shared" si="1"/>
        <v>399.99999999997726</v>
      </c>
      <c r="I31" s="49" t="s">
        <v>39</v>
      </c>
      <c r="J31" s="45" t="s">
        <v>90</v>
      </c>
    </row>
    <row r="32" spans="1:10" x14ac:dyDescent="0.25">
      <c r="A32" s="24" t="s">
        <v>33</v>
      </c>
      <c r="B32" s="25">
        <v>274</v>
      </c>
      <c r="C32" s="31" t="s">
        <v>8</v>
      </c>
      <c r="D32" s="32">
        <v>152.68</v>
      </c>
      <c r="E32" s="32">
        <v>154.13999999999999</v>
      </c>
      <c r="F32" s="35" t="s">
        <v>7</v>
      </c>
      <c r="G32" s="33">
        <f t="shared" si="0"/>
        <v>1459.9999999999795</v>
      </c>
      <c r="H32" s="33">
        <f t="shared" si="1"/>
        <v>5839.9999999999181</v>
      </c>
      <c r="I32" s="34" t="s">
        <v>39</v>
      </c>
      <c r="J32" s="51"/>
    </row>
    <row r="33" spans="1:10" x14ac:dyDescent="0.25">
      <c r="A33" s="24" t="s">
        <v>34</v>
      </c>
      <c r="B33" s="25">
        <v>274</v>
      </c>
      <c r="C33" s="31" t="s">
        <v>8</v>
      </c>
      <c r="D33" s="32">
        <v>156.202</v>
      </c>
      <c r="E33" s="32">
        <v>156.554</v>
      </c>
      <c r="F33" s="35" t="s">
        <v>7</v>
      </c>
      <c r="G33" s="33">
        <f t="shared" si="0"/>
        <v>352.00000000000387</v>
      </c>
      <c r="H33" s="33">
        <f t="shared" si="1"/>
        <v>1408.0000000000155</v>
      </c>
      <c r="I33" s="34" t="s">
        <v>39</v>
      </c>
      <c r="J33" s="51"/>
    </row>
    <row r="34" spans="1:10" x14ac:dyDescent="0.25">
      <c r="A34" s="24" t="s">
        <v>35</v>
      </c>
      <c r="B34" s="25">
        <v>274</v>
      </c>
      <c r="C34" s="31" t="s">
        <v>8</v>
      </c>
      <c r="D34" s="32">
        <v>158.33099999999999</v>
      </c>
      <c r="E34" s="32">
        <v>158.66499999999999</v>
      </c>
      <c r="F34" s="35" t="s">
        <v>7</v>
      </c>
      <c r="G34" s="33">
        <f t="shared" si="0"/>
        <v>334.00000000000318</v>
      </c>
      <c r="H34" s="33">
        <f t="shared" si="1"/>
        <v>1336.0000000000127</v>
      </c>
      <c r="I34" s="34" t="s">
        <v>39</v>
      </c>
      <c r="J34" s="51"/>
    </row>
    <row r="35" spans="1:10" x14ac:dyDescent="0.25">
      <c r="A35" s="24" t="s">
        <v>40</v>
      </c>
      <c r="B35" s="25">
        <v>274</v>
      </c>
      <c r="C35" s="31" t="s">
        <v>8</v>
      </c>
      <c r="D35" s="32">
        <v>170.74</v>
      </c>
      <c r="E35" s="32">
        <v>170.85300000000001</v>
      </c>
      <c r="F35" s="35" t="s">
        <v>7</v>
      </c>
      <c r="G35" s="33">
        <f t="shared" si="0"/>
        <v>112.99999999999955</v>
      </c>
      <c r="H35" s="33">
        <f t="shared" si="1"/>
        <v>451.99999999999818</v>
      </c>
      <c r="I35" s="34" t="s">
        <v>39</v>
      </c>
      <c r="J35" s="51"/>
    </row>
    <row r="36" spans="1:10" x14ac:dyDescent="0.25">
      <c r="A36" s="24" t="s">
        <v>41</v>
      </c>
      <c r="B36" s="25">
        <v>274</v>
      </c>
      <c r="C36" s="31" t="s">
        <v>8</v>
      </c>
      <c r="D36" s="32">
        <v>171.03899999999999</v>
      </c>
      <c r="E36" s="32">
        <v>171.286</v>
      </c>
      <c r="F36" s="35" t="s">
        <v>7</v>
      </c>
      <c r="G36" s="33">
        <f t="shared" si="0"/>
        <v>247.0000000000141</v>
      </c>
      <c r="H36" s="33">
        <f t="shared" si="1"/>
        <v>988.00000000005639</v>
      </c>
      <c r="I36" s="34" t="s">
        <v>39</v>
      </c>
      <c r="J36" s="51"/>
    </row>
    <row r="37" spans="1:10" x14ac:dyDescent="0.25">
      <c r="A37" s="24" t="s">
        <v>42</v>
      </c>
      <c r="B37" s="25">
        <v>274</v>
      </c>
      <c r="C37" s="31" t="s">
        <v>8</v>
      </c>
      <c r="D37" s="32">
        <v>171.54400000000001</v>
      </c>
      <c r="E37" s="32">
        <v>171.739</v>
      </c>
      <c r="F37" s="35" t="s">
        <v>7</v>
      </c>
      <c r="G37" s="33">
        <f t="shared" si="0"/>
        <v>194.99999999999318</v>
      </c>
      <c r="H37" s="33">
        <f t="shared" si="1"/>
        <v>779.99999999997272</v>
      </c>
      <c r="I37" s="34" t="s">
        <v>39</v>
      </c>
      <c r="J37" s="51"/>
    </row>
    <row r="38" spans="1:10" x14ac:dyDescent="0.25">
      <c r="A38" s="24" t="s">
        <v>43</v>
      </c>
      <c r="B38" s="25">
        <v>274</v>
      </c>
      <c r="C38" s="31" t="s">
        <v>8</v>
      </c>
      <c r="D38" s="32">
        <v>192.19</v>
      </c>
      <c r="E38" s="32">
        <v>193.03700000000001</v>
      </c>
      <c r="F38" s="35" t="s">
        <v>7</v>
      </c>
      <c r="G38" s="33">
        <f t="shared" si="0"/>
        <v>847.00000000000841</v>
      </c>
      <c r="H38" s="33">
        <f t="shared" si="1"/>
        <v>3388.0000000000337</v>
      </c>
      <c r="I38" s="34" t="s">
        <v>39</v>
      </c>
      <c r="J38" s="51"/>
    </row>
    <row r="39" spans="1:10" x14ac:dyDescent="0.25">
      <c r="A39" s="24" t="s">
        <v>44</v>
      </c>
      <c r="B39" s="25">
        <v>274</v>
      </c>
      <c r="C39" s="31" t="s">
        <v>8</v>
      </c>
      <c r="D39" s="32">
        <v>193.03800000000001</v>
      </c>
      <c r="E39" s="32">
        <v>193.16399999999999</v>
      </c>
      <c r="F39" s="35" t="s">
        <v>7</v>
      </c>
      <c r="G39" s="33">
        <f t="shared" si="0"/>
        <v>125.99999999997635</v>
      </c>
      <c r="H39" s="33">
        <f t="shared" si="1"/>
        <v>503.99999999990541</v>
      </c>
      <c r="I39" s="34" t="s">
        <v>39</v>
      </c>
      <c r="J39" s="51"/>
    </row>
    <row r="40" spans="1:10" x14ac:dyDescent="0.25">
      <c r="A40" s="24" t="s">
        <v>45</v>
      </c>
      <c r="B40" s="25">
        <v>274</v>
      </c>
      <c r="C40" s="31" t="s">
        <v>8</v>
      </c>
      <c r="D40" s="32">
        <v>193.16499999999999</v>
      </c>
      <c r="E40" s="32">
        <v>193.21299999999999</v>
      </c>
      <c r="F40" s="35" t="s">
        <v>7</v>
      </c>
      <c r="G40" s="33">
        <f t="shared" si="0"/>
        <v>48.000000000001819</v>
      </c>
      <c r="H40" s="33">
        <f t="shared" si="1"/>
        <v>192.00000000000728</v>
      </c>
      <c r="I40" s="34" t="s">
        <v>39</v>
      </c>
      <c r="J40" s="51"/>
    </row>
    <row r="41" spans="1:10" x14ac:dyDescent="0.25">
      <c r="A41" s="24" t="s">
        <v>46</v>
      </c>
      <c r="B41" s="25">
        <v>274</v>
      </c>
      <c r="C41" s="31" t="s">
        <v>8</v>
      </c>
      <c r="D41" s="32">
        <v>193.214</v>
      </c>
      <c r="E41" s="32">
        <v>193.273</v>
      </c>
      <c r="F41" s="35" t="s">
        <v>7</v>
      </c>
      <c r="G41" s="33">
        <f t="shared" si="0"/>
        <v>58.999999999997499</v>
      </c>
      <c r="H41" s="33">
        <f t="shared" si="1"/>
        <v>235.99999999999</v>
      </c>
      <c r="I41" s="34" t="s">
        <v>39</v>
      </c>
      <c r="J41" s="51"/>
    </row>
    <row r="42" spans="1:10" x14ac:dyDescent="0.25">
      <c r="A42" s="24" t="s">
        <v>47</v>
      </c>
      <c r="B42" s="25">
        <v>274</v>
      </c>
      <c r="C42" s="31" t="s">
        <v>8</v>
      </c>
      <c r="D42" s="32">
        <v>193.274</v>
      </c>
      <c r="E42" s="32">
        <v>193.297</v>
      </c>
      <c r="F42" s="35" t="s">
        <v>7</v>
      </c>
      <c r="G42" s="33">
        <f t="shared" si="0"/>
        <v>22.999999999996135</v>
      </c>
      <c r="H42" s="33">
        <f t="shared" si="1"/>
        <v>91.999999999984539</v>
      </c>
      <c r="I42" s="34" t="s">
        <v>39</v>
      </c>
      <c r="J42" s="51"/>
    </row>
    <row r="43" spans="1:10" x14ac:dyDescent="0.25">
      <c r="A43" s="24" t="s">
        <v>65</v>
      </c>
      <c r="B43" s="25">
        <v>274</v>
      </c>
      <c r="C43" s="31" t="s">
        <v>8</v>
      </c>
      <c r="D43" s="32">
        <v>193.298</v>
      </c>
      <c r="E43" s="32">
        <v>193.34100000000001</v>
      </c>
      <c r="F43" s="35" t="s">
        <v>7</v>
      </c>
      <c r="G43" s="33">
        <f t="shared" si="0"/>
        <v>43.000000000006366</v>
      </c>
      <c r="H43" s="33">
        <f t="shared" si="1"/>
        <v>172.00000000002547</v>
      </c>
      <c r="I43" s="34" t="s">
        <v>39</v>
      </c>
      <c r="J43" s="51"/>
    </row>
    <row r="44" spans="1:10" x14ac:dyDescent="0.25">
      <c r="A44" s="24" t="s">
        <v>66</v>
      </c>
      <c r="B44" s="25">
        <v>274</v>
      </c>
      <c r="C44" s="31" t="s">
        <v>8</v>
      </c>
      <c r="D44" s="32">
        <v>193.34200000000001</v>
      </c>
      <c r="E44" s="32">
        <v>193.38499999999999</v>
      </c>
      <c r="F44" s="35" t="s">
        <v>7</v>
      </c>
      <c r="G44" s="33">
        <f t="shared" si="0"/>
        <v>42.999999999977945</v>
      </c>
      <c r="H44" s="33">
        <f t="shared" si="1"/>
        <v>171.99999999991178</v>
      </c>
      <c r="I44" s="34" t="s">
        <v>39</v>
      </c>
      <c r="J44" s="51"/>
    </row>
    <row r="45" spans="1:10" x14ac:dyDescent="0.25">
      <c r="A45" s="24" t="s">
        <v>67</v>
      </c>
      <c r="B45" s="25">
        <v>274</v>
      </c>
      <c r="C45" s="31" t="s">
        <v>8</v>
      </c>
      <c r="D45" s="32">
        <v>194.13</v>
      </c>
      <c r="E45" s="32">
        <v>194.37</v>
      </c>
      <c r="F45" s="35" t="s">
        <v>7</v>
      </c>
      <c r="G45" s="33">
        <f t="shared" si="0"/>
        <v>240.00000000000909</v>
      </c>
      <c r="H45" s="33">
        <f t="shared" si="1"/>
        <v>960.00000000003638</v>
      </c>
      <c r="I45" s="34" t="s">
        <v>39</v>
      </c>
      <c r="J45" s="51"/>
    </row>
    <row r="46" spans="1:10" x14ac:dyDescent="0.25">
      <c r="A46" s="24" t="s">
        <v>68</v>
      </c>
      <c r="B46" s="25">
        <v>274</v>
      </c>
      <c r="C46" s="31" t="s">
        <v>8</v>
      </c>
      <c r="D46" s="32">
        <v>194.55</v>
      </c>
      <c r="E46" s="32">
        <v>195.68</v>
      </c>
      <c r="F46" s="35" t="s">
        <v>7</v>
      </c>
      <c r="G46" s="33">
        <f t="shared" si="0"/>
        <v>1129.9999999999955</v>
      </c>
      <c r="H46" s="33">
        <f t="shared" si="1"/>
        <v>4519.9999999999818</v>
      </c>
      <c r="I46" s="34" t="s">
        <v>39</v>
      </c>
      <c r="J46" s="51"/>
    </row>
    <row r="47" spans="1:10" ht="15.75" thickBot="1" x14ac:dyDescent="0.3">
      <c r="A47" s="4"/>
      <c r="B47" s="5"/>
      <c r="C47" s="4" t="s">
        <v>51</v>
      </c>
      <c r="D47" s="6"/>
      <c r="E47" s="6"/>
      <c r="F47" s="4"/>
      <c r="G47" s="7">
        <f>SUM(G6:G46)</f>
        <v>13307.000000000047</v>
      </c>
      <c r="H47" s="7">
        <f>SUM(H6:H46)</f>
        <v>53228.000000000189</v>
      </c>
      <c r="I47" s="8"/>
      <c r="J47" s="8"/>
    </row>
    <row r="48" spans="1:10" x14ac:dyDescent="0.25">
      <c r="A48" s="24" t="s">
        <v>69</v>
      </c>
      <c r="B48" s="24">
        <v>279</v>
      </c>
      <c r="C48" s="24" t="s">
        <v>36</v>
      </c>
      <c r="D48" s="36">
        <v>6.17</v>
      </c>
      <c r="E48" s="36">
        <v>8.3849999999999998</v>
      </c>
      <c r="F48" s="24" t="s">
        <v>7</v>
      </c>
      <c r="G48" s="28">
        <f t="shared" si="0"/>
        <v>2215</v>
      </c>
      <c r="H48" s="28">
        <f t="shared" si="1"/>
        <v>8860</v>
      </c>
      <c r="I48" s="29" t="s">
        <v>39</v>
      </c>
      <c r="J48" s="51"/>
    </row>
    <row r="49" spans="1:10" x14ac:dyDescent="0.25">
      <c r="A49" s="24" t="s">
        <v>70</v>
      </c>
      <c r="B49" s="31">
        <v>279</v>
      </c>
      <c r="C49" s="24" t="s">
        <v>36</v>
      </c>
      <c r="D49" s="37">
        <v>17.149999999999999</v>
      </c>
      <c r="E49" s="37">
        <v>17.271000000000001</v>
      </c>
      <c r="F49" s="31" t="s">
        <v>7</v>
      </c>
      <c r="G49" s="28">
        <f t="shared" si="0"/>
        <v>121.00000000000222</v>
      </c>
      <c r="H49" s="28">
        <f t="shared" si="1"/>
        <v>484.00000000000887</v>
      </c>
      <c r="I49" s="29" t="s">
        <v>39</v>
      </c>
      <c r="J49" s="51"/>
    </row>
    <row r="50" spans="1:10" x14ac:dyDescent="0.25">
      <c r="A50" s="24" t="s">
        <v>71</v>
      </c>
      <c r="B50" s="24">
        <v>279</v>
      </c>
      <c r="C50" s="24" t="s">
        <v>36</v>
      </c>
      <c r="D50" s="37">
        <v>17.283999999999999</v>
      </c>
      <c r="E50" s="37">
        <v>18.646000000000001</v>
      </c>
      <c r="F50" s="31" t="s">
        <v>7</v>
      </c>
      <c r="G50" s="28">
        <f t="shared" si="0"/>
        <v>1362.0000000000018</v>
      </c>
      <c r="H50" s="28">
        <f t="shared" si="1"/>
        <v>5448.0000000000073</v>
      </c>
      <c r="I50" s="29" t="s">
        <v>39</v>
      </c>
      <c r="J50" s="51"/>
    </row>
    <row r="51" spans="1:10" x14ac:dyDescent="0.25">
      <c r="A51" s="24" t="s">
        <v>72</v>
      </c>
      <c r="B51" s="31">
        <v>279</v>
      </c>
      <c r="C51" s="24" t="s">
        <v>36</v>
      </c>
      <c r="D51" s="37">
        <v>18.66</v>
      </c>
      <c r="E51" s="37">
        <v>20.3</v>
      </c>
      <c r="F51" s="31" t="s">
        <v>7</v>
      </c>
      <c r="G51" s="28">
        <v>1640</v>
      </c>
      <c r="H51" s="28">
        <f t="shared" si="1"/>
        <v>6560</v>
      </c>
      <c r="I51" s="29" t="s">
        <v>39</v>
      </c>
      <c r="J51" s="51"/>
    </row>
    <row r="52" spans="1:10" x14ac:dyDescent="0.25">
      <c r="A52" s="24" t="s">
        <v>73</v>
      </c>
      <c r="B52" s="24">
        <v>279</v>
      </c>
      <c r="C52" s="24" t="s">
        <v>36</v>
      </c>
      <c r="D52" s="37">
        <v>6.6070000000000002</v>
      </c>
      <c r="E52" s="37">
        <v>8.5299999999999994</v>
      </c>
      <c r="F52" s="31" t="s">
        <v>6</v>
      </c>
      <c r="G52" s="28">
        <f t="shared" si="0"/>
        <v>1922.9999999999991</v>
      </c>
      <c r="H52" s="28">
        <f t="shared" si="1"/>
        <v>7691.9999999999964</v>
      </c>
      <c r="I52" s="29" t="s">
        <v>39</v>
      </c>
      <c r="J52" s="51"/>
    </row>
    <row r="53" spans="1:10" x14ac:dyDescent="0.25">
      <c r="A53" s="24" t="s">
        <v>74</v>
      </c>
      <c r="B53" s="31">
        <v>279</v>
      </c>
      <c r="C53" s="24" t="s">
        <v>36</v>
      </c>
      <c r="D53" s="37">
        <v>16.399000000000001</v>
      </c>
      <c r="E53" s="37">
        <v>17.277000000000001</v>
      </c>
      <c r="F53" s="31" t="s">
        <v>6</v>
      </c>
      <c r="G53" s="28">
        <f t="shared" si="0"/>
        <v>878.00000000000011</v>
      </c>
      <c r="H53" s="28">
        <f t="shared" si="1"/>
        <v>3512.0000000000005</v>
      </c>
      <c r="I53" s="29" t="s">
        <v>39</v>
      </c>
      <c r="J53" s="51"/>
    </row>
    <row r="54" spans="1:10" x14ac:dyDescent="0.25">
      <c r="A54" s="24" t="s">
        <v>75</v>
      </c>
      <c r="B54" s="24">
        <v>279</v>
      </c>
      <c r="C54" s="24" t="s">
        <v>36</v>
      </c>
      <c r="D54" s="37">
        <v>17.297999999999998</v>
      </c>
      <c r="E54" s="37">
        <v>17.538</v>
      </c>
      <c r="F54" s="31" t="s">
        <v>6</v>
      </c>
      <c r="G54" s="28">
        <f t="shared" si="0"/>
        <v>240.00000000000199</v>
      </c>
      <c r="H54" s="28">
        <f t="shared" si="1"/>
        <v>960.00000000000796</v>
      </c>
      <c r="I54" s="29" t="s">
        <v>39</v>
      </c>
      <c r="J54" s="51"/>
    </row>
    <row r="55" spans="1:10" x14ac:dyDescent="0.25">
      <c r="A55" s="24" t="s">
        <v>76</v>
      </c>
      <c r="B55" s="31">
        <v>279</v>
      </c>
      <c r="C55" s="24" t="s">
        <v>36</v>
      </c>
      <c r="D55" s="37">
        <v>18.184000000000001</v>
      </c>
      <c r="E55" s="37">
        <v>18.643999999999998</v>
      </c>
      <c r="F55" s="31" t="s">
        <v>6</v>
      </c>
      <c r="G55" s="28">
        <f t="shared" si="0"/>
        <v>459.99999999999727</v>
      </c>
      <c r="H55" s="28">
        <f t="shared" si="1"/>
        <v>1839.9999999999891</v>
      </c>
      <c r="I55" s="29" t="s">
        <v>39</v>
      </c>
      <c r="J55" s="51"/>
    </row>
    <row r="56" spans="1:10" x14ac:dyDescent="0.25">
      <c r="A56" s="24" t="s">
        <v>77</v>
      </c>
      <c r="B56" s="24">
        <v>279</v>
      </c>
      <c r="C56" s="24" t="s">
        <v>36</v>
      </c>
      <c r="D56" s="37">
        <v>18.663</v>
      </c>
      <c r="E56" s="37">
        <v>20.3</v>
      </c>
      <c r="F56" s="31" t="s">
        <v>6</v>
      </c>
      <c r="G56" s="28">
        <f t="shared" si="0"/>
        <v>1637.0000000000005</v>
      </c>
      <c r="H56" s="28">
        <f t="shared" si="1"/>
        <v>6548.0000000000018</v>
      </c>
      <c r="I56" s="29" t="s">
        <v>39</v>
      </c>
      <c r="J56" s="51"/>
    </row>
    <row r="57" spans="1:10" x14ac:dyDescent="0.25">
      <c r="A57" s="1"/>
      <c r="B57" s="1"/>
      <c r="C57" s="2" t="s">
        <v>52</v>
      </c>
      <c r="D57" s="1"/>
      <c r="E57" s="1"/>
      <c r="F57" s="1"/>
      <c r="G57" s="3">
        <f>SUM(G48:G56)</f>
        <v>10476.000000000004</v>
      </c>
      <c r="H57" s="3">
        <f>SUM(H48:H56)</f>
        <v>41904.000000000015</v>
      </c>
      <c r="I57" s="3"/>
      <c r="J57" s="3"/>
    </row>
    <row r="58" spans="1:10" x14ac:dyDescent="0.25">
      <c r="A58" s="31" t="s">
        <v>78</v>
      </c>
      <c r="B58" s="31">
        <v>283</v>
      </c>
      <c r="C58" s="31" t="s">
        <v>56</v>
      </c>
      <c r="D58" s="37">
        <v>41.5</v>
      </c>
      <c r="E58" s="31">
        <v>41.896999999999998</v>
      </c>
      <c r="F58" s="31" t="s">
        <v>6</v>
      </c>
      <c r="G58" s="28">
        <f t="shared" si="0"/>
        <v>396.99999999999847</v>
      </c>
      <c r="H58" s="28">
        <f t="shared" si="1"/>
        <v>1587.9999999999939</v>
      </c>
      <c r="I58" s="34" t="s">
        <v>39</v>
      </c>
      <c r="J58" s="51"/>
    </row>
    <row r="59" spans="1:10" x14ac:dyDescent="0.25">
      <c r="A59" s="31" t="s">
        <v>79</v>
      </c>
      <c r="B59" s="31">
        <v>283</v>
      </c>
      <c r="C59" s="31" t="s">
        <v>56</v>
      </c>
      <c r="D59" s="37">
        <v>42.4</v>
      </c>
      <c r="E59" s="37">
        <v>42.9</v>
      </c>
      <c r="F59" s="31" t="s">
        <v>6</v>
      </c>
      <c r="G59" s="28">
        <f t="shared" si="0"/>
        <v>500</v>
      </c>
      <c r="H59" s="28">
        <f t="shared" si="1"/>
        <v>2000</v>
      </c>
      <c r="I59" s="34" t="s">
        <v>39</v>
      </c>
      <c r="J59" s="51"/>
    </row>
    <row r="60" spans="1:10" x14ac:dyDescent="0.25">
      <c r="A60" s="31" t="s">
        <v>80</v>
      </c>
      <c r="B60" s="31">
        <v>283</v>
      </c>
      <c r="C60" s="31" t="s">
        <v>56</v>
      </c>
      <c r="D60" s="37">
        <v>43.35</v>
      </c>
      <c r="E60" s="37">
        <v>43.9</v>
      </c>
      <c r="F60" s="31" t="s">
        <v>6</v>
      </c>
      <c r="G60" s="28">
        <f t="shared" si="0"/>
        <v>549.99999999999716</v>
      </c>
      <c r="H60" s="28">
        <f t="shared" si="1"/>
        <v>2199.9999999999886</v>
      </c>
      <c r="I60" s="34" t="s">
        <v>39</v>
      </c>
      <c r="J60" s="51"/>
    </row>
    <row r="61" spans="1:10" x14ac:dyDescent="0.25">
      <c r="A61" s="31" t="s">
        <v>81</v>
      </c>
      <c r="B61" s="31">
        <v>283</v>
      </c>
      <c r="C61" s="31" t="s">
        <v>56</v>
      </c>
      <c r="D61" s="31">
        <v>50.313000000000002</v>
      </c>
      <c r="E61" s="31">
        <v>50.366</v>
      </c>
      <c r="F61" s="31" t="s">
        <v>6</v>
      </c>
      <c r="G61" s="28">
        <f t="shared" si="0"/>
        <v>52.999999999997272</v>
      </c>
      <c r="H61" s="28">
        <f t="shared" si="1"/>
        <v>211.99999999998909</v>
      </c>
      <c r="I61" s="34" t="s">
        <v>39</v>
      </c>
      <c r="J61" s="51"/>
    </row>
    <row r="62" spans="1:10" x14ac:dyDescent="0.25">
      <c r="A62" s="31" t="s">
        <v>82</v>
      </c>
      <c r="B62" s="31">
        <v>283</v>
      </c>
      <c r="C62" s="31" t="s">
        <v>56</v>
      </c>
      <c r="D62" s="37">
        <v>41.3</v>
      </c>
      <c r="E62" s="37">
        <v>44</v>
      </c>
      <c r="F62" s="31" t="s">
        <v>7</v>
      </c>
      <c r="G62" s="28">
        <f t="shared" si="0"/>
        <v>2700.0000000000027</v>
      </c>
      <c r="H62" s="28">
        <f t="shared" si="1"/>
        <v>10800.000000000011</v>
      </c>
      <c r="I62" s="34" t="s">
        <v>39</v>
      </c>
      <c r="J62" s="51"/>
    </row>
    <row r="63" spans="1:10" x14ac:dyDescent="0.25">
      <c r="A63" s="1"/>
      <c r="B63" s="1"/>
      <c r="C63" s="2" t="s">
        <v>53</v>
      </c>
      <c r="D63" s="1"/>
      <c r="E63" s="1"/>
      <c r="F63" s="1"/>
      <c r="G63" s="13">
        <f>SUM(G58:G62)</f>
        <v>4199.9999999999955</v>
      </c>
      <c r="H63" s="13">
        <f>SUM(H58:H62)</f>
        <v>16799.999999999982</v>
      </c>
      <c r="I63" s="3"/>
      <c r="J63" s="3"/>
    </row>
    <row r="64" spans="1:10" ht="30" x14ac:dyDescent="0.25">
      <c r="A64" s="31" t="s">
        <v>83</v>
      </c>
      <c r="B64" s="31">
        <v>311</v>
      </c>
      <c r="C64" s="38" t="s">
        <v>48</v>
      </c>
      <c r="D64" s="37">
        <v>15.48</v>
      </c>
      <c r="E64" s="37">
        <v>16.78</v>
      </c>
      <c r="F64" s="31" t="s">
        <v>7</v>
      </c>
      <c r="G64" s="28">
        <f t="shared" si="0"/>
        <v>1300.0000000000007</v>
      </c>
      <c r="H64" s="28">
        <f t="shared" si="1"/>
        <v>5200.0000000000027</v>
      </c>
      <c r="I64" s="34" t="s">
        <v>39</v>
      </c>
      <c r="J64" s="51"/>
    </row>
    <row r="65" spans="1:10" ht="30" x14ac:dyDescent="0.25">
      <c r="A65" s="31" t="s">
        <v>84</v>
      </c>
      <c r="B65" s="31">
        <v>311</v>
      </c>
      <c r="C65" s="38" t="s">
        <v>48</v>
      </c>
      <c r="D65" s="37">
        <v>17.84</v>
      </c>
      <c r="E65" s="37">
        <v>17.899999999999999</v>
      </c>
      <c r="F65" s="31" t="s">
        <v>7</v>
      </c>
      <c r="G65" s="28">
        <f t="shared" si="0"/>
        <v>59.999999999998721</v>
      </c>
      <c r="H65" s="28">
        <f t="shared" si="1"/>
        <v>239.99999999999488</v>
      </c>
      <c r="I65" s="34" t="s">
        <v>39</v>
      </c>
      <c r="J65" s="51"/>
    </row>
    <row r="66" spans="1:10" ht="30" x14ac:dyDescent="0.25">
      <c r="A66" s="31" t="s">
        <v>55</v>
      </c>
      <c r="B66" s="31">
        <v>311</v>
      </c>
      <c r="C66" s="38" t="s">
        <v>48</v>
      </c>
      <c r="D66" s="37">
        <v>18.86</v>
      </c>
      <c r="E66" s="37">
        <v>22.085000000000001</v>
      </c>
      <c r="F66" s="31" t="s">
        <v>7</v>
      </c>
      <c r="G66" s="28">
        <f t="shared" si="0"/>
        <v>3225.0000000000014</v>
      </c>
      <c r="H66" s="28">
        <f t="shared" si="1"/>
        <v>12900.000000000005</v>
      </c>
      <c r="I66" s="34" t="s">
        <v>39</v>
      </c>
      <c r="J66" s="51"/>
    </row>
    <row r="67" spans="1:10" ht="30" x14ac:dyDescent="0.25">
      <c r="A67" s="31" t="s">
        <v>60</v>
      </c>
      <c r="B67" s="31">
        <v>311</v>
      </c>
      <c r="C67" s="38" t="s">
        <v>48</v>
      </c>
      <c r="D67" s="37">
        <v>17.73</v>
      </c>
      <c r="E67" s="37">
        <v>17.940000000000001</v>
      </c>
      <c r="F67" s="31" t="s">
        <v>6</v>
      </c>
      <c r="G67" s="28">
        <f t="shared" si="0"/>
        <v>210.00000000000085</v>
      </c>
      <c r="H67" s="28">
        <f t="shared" si="1"/>
        <v>840.00000000000341</v>
      </c>
      <c r="I67" s="34" t="s">
        <v>39</v>
      </c>
      <c r="J67" s="51"/>
    </row>
    <row r="68" spans="1:10" ht="30" x14ac:dyDescent="0.25">
      <c r="A68" s="31" t="s">
        <v>61</v>
      </c>
      <c r="B68" s="31">
        <v>311</v>
      </c>
      <c r="C68" s="38" t="s">
        <v>48</v>
      </c>
      <c r="D68" s="37">
        <v>18</v>
      </c>
      <c r="E68" s="37">
        <v>18.149999999999999</v>
      </c>
      <c r="F68" s="31" t="s">
        <v>6</v>
      </c>
      <c r="G68" s="28">
        <f t="shared" si="0"/>
        <v>149.99999999999858</v>
      </c>
      <c r="H68" s="28">
        <f t="shared" si="1"/>
        <v>599.99999999999432</v>
      </c>
      <c r="I68" s="34" t="s">
        <v>39</v>
      </c>
      <c r="J68" s="51"/>
    </row>
    <row r="69" spans="1:10" ht="30" x14ac:dyDescent="0.25">
      <c r="A69" s="31" t="s">
        <v>62</v>
      </c>
      <c r="B69" s="31">
        <v>311</v>
      </c>
      <c r="C69" s="38" t="s">
        <v>48</v>
      </c>
      <c r="D69" s="37">
        <v>19.13</v>
      </c>
      <c r="E69" s="37">
        <v>19.68</v>
      </c>
      <c r="F69" s="31" t="s">
        <v>6</v>
      </c>
      <c r="G69" s="28">
        <f t="shared" si="0"/>
        <v>550.00000000000068</v>
      </c>
      <c r="H69" s="28">
        <f t="shared" si="1"/>
        <v>2200.0000000000027</v>
      </c>
      <c r="I69" s="34" t="s">
        <v>39</v>
      </c>
      <c r="J69" s="51"/>
    </row>
    <row r="70" spans="1:10" ht="30" x14ac:dyDescent="0.25">
      <c r="A70" s="31" t="s">
        <v>85</v>
      </c>
      <c r="B70" s="31">
        <v>311</v>
      </c>
      <c r="C70" s="38" t="s">
        <v>48</v>
      </c>
      <c r="D70" s="37">
        <v>19.899999999999999</v>
      </c>
      <c r="E70" s="37">
        <v>20.145</v>
      </c>
      <c r="F70" s="31" t="s">
        <v>6</v>
      </c>
      <c r="G70" s="28">
        <f t="shared" si="0"/>
        <v>245.00000000000099</v>
      </c>
      <c r="H70" s="28">
        <f t="shared" si="1"/>
        <v>980.00000000000398</v>
      </c>
      <c r="I70" s="34" t="s">
        <v>39</v>
      </c>
      <c r="J70" s="51"/>
    </row>
    <row r="71" spans="1:10" ht="30" x14ac:dyDescent="0.25">
      <c r="A71" s="31" t="s">
        <v>86</v>
      </c>
      <c r="B71" s="31">
        <v>311</v>
      </c>
      <c r="C71" s="38" t="s">
        <v>48</v>
      </c>
      <c r="D71" s="37">
        <v>21.465</v>
      </c>
      <c r="E71" s="37">
        <v>21.95</v>
      </c>
      <c r="F71" s="31" t="s">
        <v>6</v>
      </c>
      <c r="G71" s="28">
        <f t="shared" si="0"/>
        <v>484.99999999999943</v>
      </c>
      <c r="H71" s="28">
        <f t="shared" si="1"/>
        <v>1939.9999999999977</v>
      </c>
      <c r="I71" s="34" t="s">
        <v>39</v>
      </c>
      <c r="J71" s="51"/>
    </row>
    <row r="72" spans="1:10" x14ac:dyDescent="0.25">
      <c r="A72" s="1"/>
      <c r="B72" s="1"/>
      <c r="C72" s="9" t="s">
        <v>54</v>
      </c>
      <c r="D72" s="10"/>
      <c r="E72" s="10"/>
      <c r="F72" s="1"/>
      <c r="G72" s="3">
        <f>SUM(G64:G71)</f>
        <v>6225.0000000000009</v>
      </c>
      <c r="H72" s="3">
        <f>SUM(H64:H71)</f>
        <v>24900.000000000004</v>
      </c>
      <c r="I72" s="3"/>
      <c r="J72" s="3"/>
    </row>
    <row r="73" spans="1:10" x14ac:dyDescent="0.25">
      <c r="A73" s="31" t="s">
        <v>87</v>
      </c>
      <c r="B73" s="31">
        <v>779</v>
      </c>
      <c r="C73" s="38" t="s">
        <v>57</v>
      </c>
      <c r="D73" s="37">
        <v>2.3E-2</v>
      </c>
      <c r="E73" s="37">
        <v>0.94</v>
      </c>
      <c r="F73" s="31" t="s">
        <v>7</v>
      </c>
      <c r="G73" s="28">
        <f t="shared" si="0"/>
        <v>916.99999999999989</v>
      </c>
      <c r="H73" s="28">
        <f t="shared" si="1"/>
        <v>3667.9999999999995</v>
      </c>
      <c r="I73" s="34" t="s">
        <v>39</v>
      </c>
      <c r="J73" s="51"/>
    </row>
    <row r="74" spans="1:10" x14ac:dyDescent="0.25">
      <c r="A74" s="31" t="s">
        <v>88</v>
      </c>
      <c r="B74" s="31">
        <v>779</v>
      </c>
      <c r="C74" s="38" t="s">
        <v>57</v>
      </c>
      <c r="D74" s="37">
        <v>0.47699999999999998</v>
      </c>
      <c r="E74" s="37">
        <v>0.82699999999999996</v>
      </c>
      <c r="F74" s="31" t="s">
        <v>6</v>
      </c>
      <c r="G74" s="33">
        <f t="shared" si="0"/>
        <v>350</v>
      </c>
      <c r="H74" s="28">
        <f t="shared" si="1"/>
        <v>1400</v>
      </c>
      <c r="I74" s="34" t="s">
        <v>39</v>
      </c>
      <c r="J74" s="51"/>
    </row>
    <row r="75" spans="1:10" x14ac:dyDescent="0.25">
      <c r="A75" s="18"/>
      <c r="B75" s="18"/>
      <c r="C75" s="20" t="s">
        <v>58</v>
      </c>
      <c r="D75" s="21"/>
      <c r="E75" s="21"/>
      <c r="F75" s="18"/>
      <c r="G75" s="19">
        <f>SUM(G73:G74)</f>
        <v>1267</v>
      </c>
      <c r="H75" s="19">
        <f t="shared" si="1"/>
        <v>5068</v>
      </c>
      <c r="I75" s="19"/>
      <c r="J75" s="19"/>
    </row>
    <row r="76" spans="1:10" ht="15.75" thickBot="1" x14ac:dyDescent="0.3">
      <c r="A76" s="14"/>
      <c r="B76" s="14"/>
      <c r="C76" s="15" t="s">
        <v>37</v>
      </c>
      <c r="D76" s="14"/>
      <c r="E76" s="14"/>
      <c r="F76" s="14"/>
      <c r="G76" s="16">
        <f>G47+G57+G63+G72+G75</f>
        <v>35475.000000000051</v>
      </c>
      <c r="H76" s="16">
        <f>H47+H57+H63+H72+H75</f>
        <v>141900.0000000002</v>
      </c>
      <c r="I76" s="17"/>
      <c r="J76" s="17"/>
    </row>
  </sheetData>
  <autoFilter ref="A4:I76" xr:uid="{00000000-0009-0000-0000-000000000000}"/>
  <mergeCells count="1">
    <mergeCell ref="A2:J3"/>
  </mergeCells>
  <phoneticPr fontId="5" type="noConversion"/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Pasy ppoż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Kozdrowski Janusz</dc:creator>
  <cp:lastModifiedBy>Sułkowska Iwona</cp:lastModifiedBy>
  <cp:lastPrinted>2022-11-03T11:48:55Z</cp:lastPrinted>
  <dcterms:created xsi:type="dcterms:W3CDTF">2018-03-06T08:00:18Z</dcterms:created>
  <dcterms:modified xsi:type="dcterms:W3CDTF">2025-05-13T06:41:21Z</dcterms:modified>
</cp:coreProperties>
</file>