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naprawa P4-P5\"/>
    </mc:Choice>
  </mc:AlternateContent>
  <xr:revisionPtr revIDLastSave="0" documentId="13_ncr:1_{1E4AA91A-F19D-4144-908F-E48E3CB959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IK" sheetId="1" r:id="rId1"/>
  </sheets>
  <definedNames>
    <definedName name="_xlnm._FilterDatabase" localSheetId="0" hidden="1">CENNIK!$G$11:$G$18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H20" i="1" s="1"/>
  <c r="G18" i="1"/>
  <c r="H18" i="1" s="1"/>
  <c r="G19" i="1"/>
  <c r="H19" i="1" s="1"/>
  <c r="G16" i="1"/>
  <c r="H16" i="1" s="1"/>
  <c r="G17" i="1"/>
  <c r="H17" i="1" s="1"/>
  <c r="F21" i="1" l="1"/>
  <c r="G21" i="1" l="1"/>
  <c r="H21" i="1" s="1"/>
</calcChain>
</file>

<file path=xl/sharedStrings.xml><?xml version="1.0" encoding="utf-8"?>
<sst xmlns="http://schemas.openxmlformats.org/spreadsheetml/2006/main" count="38" uniqueCount="37">
  <si>
    <t>Lp.</t>
  </si>
  <si>
    <t>Nazwa</t>
  </si>
  <si>
    <t>Typ</t>
  </si>
  <si>
    <t>CENNIK</t>
  </si>
  <si>
    <t>Cena netto</t>
  </si>
  <si>
    <t>VAT 23%</t>
  </si>
  <si>
    <t>Cena brutto</t>
  </si>
  <si>
    <t>.................................................................................</t>
  </si>
  <si>
    <t>( podpis wykonawcy)</t>
  </si>
  <si>
    <t>………………………………….. dnia ………………………</t>
  </si>
  <si>
    <t>Załącznik nr 9 do SWZ</t>
  </si>
  <si>
    <t>Nr fabryczny/                   rejestracyjny</t>
  </si>
  <si>
    <t>użytkowanych przez PKP Polskie Linie Kolejowe S.A. Zakład Linii Kolejowych w Gdyni</t>
  </si>
  <si>
    <t>1.</t>
  </si>
  <si>
    <t>2.</t>
  </si>
  <si>
    <t>4.</t>
  </si>
  <si>
    <t>5.</t>
  </si>
  <si>
    <t>6.</t>
  </si>
  <si>
    <t>PWM-10</t>
  </si>
  <si>
    <t>WMB-10</t>
  </si>
  <si>
    <t>Nr sprawy:  IZSPSA2.532.05.2024</t>
  </si>
  <si>
    <t>wózek motorowy</t>
  </si>
  <si>
    <t>pług odśnieżny</t>
  </si>
  <si>
    <t>PSE 411S</t>
  </si>
  <si>
    <t>DSŻ-02/03</t>
  </si>
  <si>
    <t>MS-L-01</t>
  </si>
  <si>
    <t>przyczepa wózka motorowego</t>
  </si>
  <si>
    <t xml:space="preserve">Wykonanie w roku 2024napraw na 4 i 5- tym poziomie utrzymania P4 i P5 pojazdów kolejowych </t>
  </si>
  <si>
    <t>mikrobus szynowy</t>
  </si>
  <si>
    <t>Nr zadania</t>
  </si>
  <si>
    <t>Zad. 1</t>
  </si>
  <si>
    <t>Zad. 2</t>
  </si>
  <si>
    <t>Zad. 4</t>
  </si>
  <si>
    <t>Zad. 3</t>
  </si>
  <si>
    <t>Zad. 5</t>
  </si>
  <si>
    <t>Nr postępowania: 
0551/IZ11GM/17883/04887/24/P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</si>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</sst>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4"/>
  <sheetViews>
    <sheetView tabSelected="1" topLeftCell="A10" zoomScaleNormal="100" workbookViewId="0">
      <selection activeCell="H21" sqref="H21"/>
    </sheetView>
  </sheetViews>
  <sheetFormatPr defaultRowHeight="14.25" x14ac:dyDescent="0.2"/>
  <cols>
    <col min="1" max="1" width="4.28515625" style="1" customWidth="1"/>
    <col min="2" max="2" width="8.7109375" style="1" customWidth="1"/>
    <col min="3" max="3" width="30" style="1" customWidth="1"/>
    <col min="4" max="4" width="12" style="1" bestFit="1" customWidth="1"/>
    <col min="5" max="5" width="13.85546875" style="1" customWidth="1"/>
    <col min="6" max="6" width="16.7109375" style="1" customWidth="1"/>
    <col min="7" max="7" width="14.85546875" style="1" customWidth="1"/>
    <col min="8" max="8" width="13" style="1" customWidth="1"/>
    <col min="9" max="16384" width="9.140625" style="1"/>
  </cols>
  <sheetData>
    <row r="2" spans="1:8" x14ac:dyDescent="0.2">
      <c r="G2" s="6" t="s">
        <v>10</v>
      </c>
    </row>
    <row r="6" spans="1:8" x14ac:dyDescent="0.2">
      <c r="C6" s="1" t="s">
        <v>20</v>
      </c>
    </row>
    <row r="7" spans="1:8" ht="50.25" customHeight="1" x14ac:dyDescent="0.2">
      <c r="C7" s="15" t="s">
        <v>35</v>
      </c>
      <c r="D7" s="3"/>
      <c r="E7" s="3"/>
    </row>
    <row r="8" spans="1:8" x14ac:dyDescent="0.2">
      <c r="D8" s="3"/>
      <c r="E8" s="3"/>
    </row>
    <row r="9" spans="1:8" x14ac:dyDescent="0.2">
      <c r="D9" s="3"/>
      <c r="E9" s="3"/>
    </row>
    <row r="10" spans="1:8" ht="15" x14ac:dyDescent="0.2">
      <c r="D10" s="3"/>
      <c r="E10" s="5" t="s">
        <v>3</v>
      </c>
    </row>
    <row r="11" spans="1:8" ht="17.25" customHeight="1" x14ac:dyDescent="0.2"/>
    <row r="12" spans="1:8" x14ac:dyDescent="0.2">
      <c r="E12" s="4" t="s">
        <v>27</v>
      </c>
    </row>
    <row r="13" spans="1:8" x14ac:dyDescent="0.2">
      <c r="E13" s="4" t="s">
        <v>12</v>
      </c>
    </row>
    <row r="14" spans="1:8" ht="38.25" customHeight="1" x14ac:dyDescent="0.2">
      <c r="E14" s="4"/>
    </row>
    <row r="15" spans="1:8" ht="45.75" customHeight="1" x14ac:dyDescent="0.2">
      <c r="A15" s="2" t="s">
        <v>0</v>
      </c>
      <c r="B15" s="2" t="s">
        <v>29</v>
      </c>
      <c r="C15" s="2" t="s">
        <v>1</v>
      </c>
      <c r="D15" s="2" t="s">
        <v>2</v>
      </c>
      <c r="E15" s="2" t="s">
        <v>11</v>
      </c>
      <c r="F15" s="2" t="s">
        <v>4</v>
      </c>
      <c r="G15" s="2" t="s">
        <v>5</v>
      </c>
      <c r="H15" s="2" t="s">
        <v>6</v>
      </c>
    </row>
    <row r="16" spans="1:8" ht="39.950000000000003" customHeight="1" x14ac:dyDescent="0.2">
      <c r="A16" s="2" t="s">
        <v>13</v>
      </c>
      <c r="B16" s="2" t="s">
        <v>30</v>
      </c>
      <c r="C16" s="14" t="s">
        <v>21</v>
      </c>
      <c r="D16" s="14" t="s">
        <v>19</v>
      </c>
      <c r="E16" s="14">
        <v>129</v>
      </c>
      <c r="F16" s="13"/>
      <c r="G16" s="10">
        <f>F16*23/100</f>
        <v>0</v>
      </c>
      <c r="H16" s="10">
        <f>F16+G16</f>
        <v>0</v>
      </c>
    </row>
    <row r="17" spans="1:8" ht="39.950000000000003" customHeight="1" x14ac:dyDescent="0.2">
      <c r="A17" s="2" t="s">
        <v>14</v>
      </c>
      <c r="B17" s="2" t="s">
        <v>32</v>
      </c>
      <c r="C17" s="14" t="s">
        <v>21</v>
      </c>
      <c r="D17" s="14" t="s">
        <v>24</v>
      </c>
      <c r="E17" s="14">
        <v>280</v>
      </c>
      <c r="F17" s="13"/>
      <c r="G17" s="10">
        <f>F17*23/100</f>
        <v>0</v>
      </c>
      <c r="H17" s="10">
        <f>F17+G17</f>
        <v>0</v>
      </c>
    </row>
    <row r="18" spans="1:8" ht="39.950000000000003" customHeight="1" x14ac:dyDescent="0.2">
      <c r="A18" s="2" t="s">
        <v>15</v>
      </c>
      <c r="B18" s="2" t="s">
        <v>31</v>
      </c>
      <c r="C18" s="14" t="s">
        <v>22</v>
      </c>
      <c r="D18" s="14" t="s">
        <v>23</v>
      </c>
      <c r="E18" s="14">
        <v>152</v>
      </c>
      <c r="F18" s="13"/>
      <c r="G18" s="10">
        <f t="shared" ref="G18" si="0">F18*23/100</f>
        <v>0</v>
      </c>
      <c r="H18" s="10">
        <f t="shared" ref="H18" si="1">F18+G18</f>
        <v>0</v>
      </c>
    </row>
    <row r="19" spans="1:8" ht="39.950000000000003" customHeight="1" x14ac:dyDescent="0.2">
      <c r="A19" s="2" t="s">
        <v>16</v>
      </c>
      <c r="B19" s="2" t="s">
        <v>34</v>
      </c>
      <c r="C19" s="14" t="s">
        <v>26</v>
      </c>
      <c r="D19" s="14" t="s">
        <v>18</v>
      </c>
      <c r="E19" s="14">
        <v>629</v>
      </c>
      <c r="F19" s="13"/>
      <c r="G19" s="10">
        <f>F19*23/100</f>
        <v>0</v>
      </c>
      <c r="H19" s="10">
        <f>F19+G19</f>
        <v>0</v>
      </c>
    </row>
    <row r="20" spans="1:8" ht="39.950000000000003" customHeight="1" x14ac:dyDescent="0.2">
      <c r="A20" s="2" t="s">
        <v>17</v>
      </c>
      <c r="B20" s="2" t="s">
        <v>33</v>
      </c>
      <c r="C20" s="14" t="s">
        <v>28</v>
      </c>
      <c r="D20" s="14" t="s">
        <v>25</v>
      </c>
      <c r="E20" s="14">
        <v>305</v>
      </c>
      <c r="F20" s="13"/>
      <c r="G20" s="10">
        <f t="shared" ref="G20" si="2">F20*23/100</f>
        <v>0</v>
      </c>
      <c r="H20" s="10">
        <f t="shared" ref="H20" si="3">F20+G20</f>
        <v>0</v>
      </c>
    </row>
    <row r="21" spans="1:8" ht="39.950000000000003" customHeight="1" x14ac:dyDescent="0.2">
      <c r="E21" s="9" t="s">
        <v>36</v>
      </c>
      <c r="F21" s="11">
        <f>SUM(F16:F18)</f>
        <v>0</v>
      </c>
      <c r="G21" s="12">
        <f>ROUND(F21*23/100,2)</f>
        <v>0</v>
      </c>
      <c r="H21" s="12">
        <f>F21+G21</f>
        <v>0</v>
      </c>
    </row>
    <row r="30" spans="1:8" x14ac:dyDescent="0.2">
      <c r="C30" s="1" t="s">
        <v>9</v>
      </c>
    </row>
    <row r="33" spans="7:8" x14ac:dyDescent="0.2">
      <c r="H33" s="7" t="s">
        <v>7</v>
      </c>
    </row>
    <row r="34" spans="7:8" x14ac:dyDescent="0.2">
      <c r="G34" s="8" t="s">
        <v>8</v>
      </c>
    </row>
  </sheetData>
  <protectedRanges>
    <protectedRange algorithmName="SHA-512" hashValue="6EfZeW6tTeH3pnyCfofbkl7jgCoNJ9zTfrgWCcvCnvovX5IXzeBnW8yskftIna8Pt17xweNFLxB7VZzHd4J0CQ==" saltValue="AhxiFpTEah+wP2rJUtmO9A==" spinCount="100000" sqref="C16:C20" name="Marek_2_1" securityDescriptor="O:WDG:WDD:(A;;CC;;;S-1-5-21-114579573-3725427031-314597805-19050)"/>
    <protectedRange algorithmName="SHA-512" hashValue="6EfZeW6tTeH3pnyCfofbkl7jgCoNJ9zTfrgWCcvCnvovX5IXzeBnW8yskftIna8Pt17xweNFLxB7VZzHd4J0CQ==" saltValue="AhxiFpTEah+wP2rJUtmO9A==" spinCount="100000" sqref="D16:D20" name="Marek_2_1_1" securityDescriptor="O:WDG:WDD:(A;;CC;;;S-1-5-21-114579573-3725427031-314597805-19050)"/>
  </protectedRanges>
  <phoneticPr fontId="7" type="noConversion"/>
  <printOptions horizontalCentered="1"/>
  <pageMargins left="0.23622047244094491" right="0.23622047244094491" top="0.25" bottom="0.74803149606299213" header="0.39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Żółkiewska Karolina</dc:creator>
  <cp:lastModifiedBy>Śliwiak Ewelina</cp:lastModifiedBy>
  <cp:lastPrinted>2023-02-22T08:55:59Z</cp:lastPrinted>
  <dcterms:created xsi:type="dcterms:W3CDTF">2014-03-24T10:25:52Z</dcterms:created>
  <dcterms:modified xsi:type="dcterms:W3CDTF">2024-11-05T09:34:25Z</dcterms:modified>
</cp:coreProperties>
</file>