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CF5E6F70-19D6-412E-AFC3-1A3393A4FA11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Obszar nr 1 " sheetId="1" state="hidden" r:id="rId1"/>
    <sheet name="Wzór Zapytania " sheetId="20" r:id="rId2"/>
    <sheet name="Obszar nr 2" sheetId="4" state="hidden" r:id="rId3"/>
    <sheet name="Obszar nr 3i10" sheetId="5" state="hidden" r:id="rId4"/>
    <sheet name="Obszar nr 5" sheetId="7" state="hidden" r:id="rId5"/>
    <sheet name="Obszar nr 6" sheetId="8" state="hidden" r:id="rId6"/>
    <sheet name="Obszar nr 7" sheetId="9" state="hidden" r:id="rId7"/>
    <sheet name="Obszar nr 8" sheetId="10" state="hidden" r:id="rId8"/>
    <sheet name="Obszar nr 9" sheetId="11" state="hidden" r:id="rId9"/>
    <sheet name="Obszar nr 10" sheetId="12" state="hidden" r:id="rId10"/>
  </sheets>
  <definedNames>
    <definedName name="_xlnm.Print_Area" localSheetId="0">'Obszar nr 1 '!$B$2:$AF$74</definedName>
    <definedName name="_xlnm.Print_Area" localSheetId="9">'Obszar nr 10'!$B$1:$Z$74</definedName>
    <definedName name="_xlnm.Print_Area" localSheetId="3">'Obszar nr 3i10'!$B$2:$Z$75</definedName>
    <definedName name="_xlnm.Print_Area" localSheetId="1">'Wzór Zapytania '!$A$1:$K$91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3" i="20" l="1"/>
  <c r="J91" i="20"/>
  <c r="J90" i="20"/>
  <c r="J89" i="20"/>
  <c r="J88" i="20"/>
  <c r="J87" i="20"/>
  <c r="J65" i="20" l="1"/>
  <c r="K65" i="20" s="1"/>
  <c r="I65" i="20"/>
  <c r="J9" i="20" l="1"/>
  <c r="K9" i="20" s="1"/>
  <c r="J10" i="20"/>
  <c r="K10" i="20" s="1"/>
  <c r="I9" i="20"/>
  <c r="I10" i="20"/>
  <c r="I73" i="20" l="1"/>
  <c r="J73" i="20"/>
  <c r="K73" i="20" l="1"/>
  <c r="J82" i="20"/>
  <c r="J81" i="20"/>
  <c r="J80" i="20"/>
  <c r="J79" i="20"/>
  <c r="J78" i="20"/>
  <c r="J77" i="20"/>
  <c r="J76" i="20"/>
  <c r="J75" i="20"/>
  <c r="J74" i="20"/>
  <c r="J72" i="20"/>
  <c r="J71" i="20"/>
  <c r="J70" i="20"/>
  <c r="J69" i="20"/>
  <c r="J68" i="20"/>
  <c r="J67" i="20"/>
  <c r="J66" i="20"/>
  <c r="J64" i="20"/>
  <c r="J63" i="20"/>
  <c r="J62" i="20"/>
  <c r="J61" i="20"/>
  <c r="J60" i="20"/>
  <c r="J59" i="20"/>
  <c r="J58" i="20"/>
  <c r="J57" i="20"/>
  <c r="J56" i="20"/>
  <c r="J55" i="20"/>
  <c r="J54" i="20"/>
  <c r="J53" i="20"/>
  <c r="J52" i="20"/>
  <c r="J51" i="20"/>
  <c r="J50" i="20"/>
  <c r="J49" i="20"/>
  <c r="J48" i="20"/>
  <c r="J47" i="20"/>
  <c r="J46" i="20"/>
  <c r="J45" i="20"/>
  <c r="J44" i="20"/>
  <c r="J43" i="20"/>
  <c r="J42" i="20"/>
  <c r="J41" i="20"/>
  <c r="J40" i="20"/>
  <c r="J39" i="20"/>
  <c r="J38" i="20"/>
  <c r="J37" i="20"/>
  <c r="J36" i="20"/>
  <c r="J35" i="20"/>
  <c r="J34" i="20"/>
  <c r="J33" i="20"/>
  <c r="J32" i="20"/>
  <c r="J31" i="20"/>
  <c r="J30" i="20"/>
  <c r="J29" i="20"/>
  <c r="J28" i="20"/>
  <c r="J27" i="20"/>
  <c r="J26" i="20"/>
  <c r="J25" i="20"/>
  <c r="J24" i="20"/>
  <c r="J23" i="20"/>
  <c r="J22" i="20"/>
  <c r="J21" i="20"/>
  <c r="J20" i="20"/>
  <c r="J19" i="20"/>
  <c r="J18" i="20"/>
  <c r="J17" i="20"/>
  <c r="J16" i="20"/>
  <c r="J15" i="20"/>
  <c r="J14" i="20"/>
  <c r="J12" i="20"/>
  <c r="J11" i="20"/>
  <c r="J8" i="20"/>
  <c r="J7" i="20"/>
  <c r="J6" i="20"/>
  <c r="I6" i="20" l="1"/>
  <c r="I7" i="20"/>
  <c r="I8" i="20"/>
  <c r="I11" i="20"/>
  <c r="I12" i="20"/>
  <c r="I14" i="20"/>
  <c r="I15" i="20"/>
  <c r="I16" i="20"/>
  <c r="I17" i="20"/>
  <c r="I18" i="20"/>
  <c r="I19" i="20"/>
  <c r="I20" i="20"/>
  <c r="I21" i="20"/>
  <c r="I22" i="20"/>
  <c r="I23" i="20"/>
  <c r="I24" i="20"/>
  <c r="I25" i="20"/>
  <c r="I26" i="20"/>
  <c r="I27" i="20"/>
  <c r="I28" i="20"/>
  <c r="I29" i="20"/>
  <c r="I30" i="20"/>
  <c r="I31" i="20"/>
  <c r="I32" i="20"/>
  <c r="I33" i="20"/>
  <c r="I34" i="20"/>
  <c r="I35" i="20"/>
  <c r="I36" i="20"/>
  <c r="I37" i="20"/>
  <c r="I38" i="20"/>
  <c r="I39" i="20"/>
  <c r="I40" i="20"/>
  <c r="I41" i="20"/>
  <c r="I42" i="20"/>
  <c r="I43" i="20"/>
  <c r="I44" i="20"/>
  <c r="I45" i="20"/>
  <c r="I46" i="20"/>
  <c r="I47" i="20"/>
  <c r="I48" i="20"/>
  <c r="I49" i="20"/>
  <c r="I50" i="20"/>
  <c r="I51" i="20"/>
  <c r="I52" i="20"/>
  <c r="I53" i="20"/>
  <c r="I54" i="20"/>
  <c r="I55" i="20"/>
  <c r="I56" i="20"/>
  <c r="I57" i="20"/>
  <c r="I58" i="20"/>
  <c r="I59" i="20"/>
  <c r="I60" i="20"/>
  <c r="I61" i="20"/>
  <c r="I62" i="20"/>
  <c r="I63" i="20"/>
  <c r="I64" i="20"/>
  <c r="I66" i="20"/>
  <c r="I67" i="20"/>
  <c r="I68" i="20"/>
  <c r="I69" i="20"/>
  <c r="I70" i="20"/>
  <c r="I71" i="20"/>
  <c r="I72" i="20"/>
  <c r="I74" i="20"/>
  <c r="I75" i="20"/>
  <c r="I76" i="20"/>
  <c r="I77" i="20"/>
  <c r="I78" i="20"/>
  <c r="I79" i="20"/>
  <c r="I80" i="20"/>
  <c r="I81" i="20"/>
  <c r="I82" i="20"/>
  <c r="I92" i="20" l="1"/>
  <c r="I94" i="20" s="1"/>
  <c r="K17" i="20"/>
  <c r="K7" i="20"/>
  <c r="K6" i="20"/>
  <c r="K11" i="20" l="1"/>
  <c r="K19" i="20"/>
  <c r="Q5" i="7"/>
  <c r="Q7" i="7" s="1"/>
  <c r="K8" i="20" l="1"/>
  <c r="K21" i="20"/>
  <c r="K14" i="20"/>
  <c r="K12" i="20"/>
  <c r="Y74" i="11"/>
  <c r="Y73" i="11"/>
  <c r="Y72" i="11"/>
  <c r="Y71" i="11"/>
  <c r="Y70" i="11"/>
  <c r="Y69" i="11"/>
  <c r="Y68" i="11"/>
  <c r="Y67" i="11"/>
  <c r="Y66" i="11"/>
  <c r="Y65" i="11"/>
  <c r="Y64" i="11"/>
  <c r="Y63" i="11"/>
  <c r="Y62" i="11"/>
  <c r="Y61" i="11"/>
  <c r="Y60" i="11"/>
  <c r="Y59" i="11"/>
  <c r="Y58" i="11"/>
  <c r="Y57" i="11"/>
  <c r="Y56" i="11"/>
  <c r="Y55" i="11"/>
  <c r="Y54" i="11"/>
  <c r="Y53" i="11"/>
  <c r="Y52" i="11"/>
  <c r="Y51" i="11"/>
  <c r="Y50" i="11"/>
  <c r="Y49" i="11"/>
  <c r="Y48" i="11"/>
  <c r="Y47" i="11"/>
  <c r="Y46" i="11"/>
  <c r="Y45" i="11"/>
  <c r="Y44" i="11"/>
  <c r="Y43" i="11"/>
  <c r="Y42" i="11"/>
  <c r="Y41" i="11"/>
  <c r="Y40" i="11"/>
  <c r="Y39" i="11"/>
  <c r="Y38" i="11"/>
  <c r="Y37" i="11"/>
  <c r="Y36" i="11"/>
  <c r="Y35" i="11"/>
  <c r="Y34" i="11"/>
  <c r="Y33" i="11"/>
  <c r="Y32" i="11"/>
  <c r="Y31" i="11"/>
  <c r="Y30" i="11"/>
  <c r="Y29" i="11"/>
  <c r="Y28" i="11"/>
  <c r="Y27" i="11"/>
  <c r="Y26" i="11"/>
  <c r="Y25" i="11"/>
  <c r="Y24" i="11"/>
  <c r="Y23" i="11"/>
  <c r="Y22" i="11"/>
  <c r="Y21" i="11"/>
  <c r="Y20" i="11"/>
  <c r="Y19" i="11"/>
  <c r="Y18" i="11"/>
  <c r="Y17" i="11"/>
  <c r="Y16" i="11"/>
  <c r="Y15" i="11"/>
  <c r="Y14" i="11"/>
  <c r="Y13" i="11"/>
  <c r="Y12" i="11"/>
  <c r="Y11" i="11"/>
  <c r="Y10" i="11"/>
  <c r="Y9" i="11"/>
  <c r="Y8" i="11"/>
  <c r="Y7" i="11"/>
  <c r="Y6" i="11"/>
  <c r="AB74" i="10"/>
  <c r="AB73" i="10"/>
  <c r="AB72" i="10"/>
  <c r="AB71" i="10"/>
  <c r="AB70" i="10"/>
  <c r="AB69" i="10"/>
  <c r="AB68" i="10"/>
  <c r="AB67" i="10"/>
  <c r="AB66" i="10"/>
  <c r="AB65" i="10"/>
  <c r="AB64" i="10"/>
  <c r="AB63" i="10"/>
  <c r="AB62" i="10"/>
  <c r="AB61" i="10"/>
  <c r="AB60" i="10"/>
  <c r="AB59" i="10"/>
  <c r="AB58" i="10"/>
  <c r="AB57" i="10"/>
  <c r="AB56" i="10"/>
  <c r="AB55" i="10"/>
  <c r="AB54" i="10"/>
  <c r="AB53" i="10"/>
  <c r="AB52" i="10"/>
  <c r="AB51" i="10"/>
  <c r="AB50" i="10"/>
  <c r="AB49" i="10"/>
  <c r="AB48" i="10"/>
  <c r="AB47" i="10"/>
  <c r="AB46" i="10"/>
  <c r="AB45" i="10"/>
  <c r="AB44" i="10"/>
  <c r="AB43" i="10"/>
  <c r="AB42" i="10"/>
  <c r="AB41" i="10"/>
  <c r="AB40" i="10"/>
  <c r="AB39" i="10"/>
  <c r="AB38" i="10"/>
  <c r="AB37" i="10"/>
  <c r="AB36" i="10"/>
  <c r="AB35" i="10"/>
  <c r="AB34" i="10"/>
  <c r="AB33" i="10"/>
  <c r="AB32" i="10"/>
  <c r="AB31" i="10"/>
  <c r="AB30" i="10"/>
  <c r="AB29" i="10"/>
  <c r="AB28" i="10"/>
  <c r="AB27" i="10"/>
  <c r="AB26" i="10"/>
  <c r="AB25" i="10"/>
  <c r="AB24" i="10"/>
  <c r="AB23" i="10"/>
  <c r="AB22" i="10"/>
  <c r="AB21" i="10"/>
  <c r="AB20" i="10"/>
  <c r="AB19" i="10"/>
  <c r="AB18" i="10"/>
  <c r="AB17" i="10"/>
  <c r="AB16" i="10"/>
  <c r="AB15" i="10"/>
  <c r="AB14" i="10"/>
  <c r="AB13" i="10"/>
  <c r="AB12" i="10"/>
  <c r="AB11" i="10"/>
  <c r="AB10" i="10"/>
  <c r="AB9" i="10"/>
  <c r="AB8" i="10"/>
  <c r="AB7" i="10"/>
  <c r="AB6" i="10"/>
  <c r="Y74" i="9"/>
  <c r="Y73" i="9"/>
  <c r="Y72" i="9"/>
  <c r="Y71" i="9"/>
  <c r="Y70" i="9"/>
  <c r="Y69" i="9"/>
  <c r="Y68" i="9"/>
  <c r="Y67" i="9"/>
  <c r="Y66" i="9"/>
  <c r="Y65" i="9"/>
  <c r="Y64" i="9"/>
  <c r="Y63" i="9"/>
  <c r="Y62" i="9"/>
  <c r="Y61" i="9"/>
  <c r="Y60" i="9"/>
  <c r="Y59" i="9"/>
  <c r="Y58" i="9"/>
  <c r="Y57" i="9"/>
  <c r="Y56" i="9"/>
  <c r="Y55" i="9"/>
  <c r="Y54" i="9"/>
  <c r="Y53" i="9"/>
  <c r="Y52" i="9"/>
  <c r="Y51" i="9"/>
  <c r="Y50" i="9"/>
  <c r="Y49" i="9"/>
  <c r="Y48" i="9"/>
  <c r="Y47" i="9"/>
  <c r="Y46" i="9"/>
  <c r="Y45" i="9"/>
  <c r="Y44" i="9"/>
  <c r="Y43" i="9"/>
  <c r="Y42" i="9"/>
  <c r="Y41" i="9"/>
  <c r="Y40" i="9"/>
  <c r="Y39" i="9"/>
  <c r="Y38" i="9"/>
  <c r="Y37" i="9"/>
  <c r="Y36" i="9"/>
  <c r="Y35" i="9"/>
  <c r="Y34" i="9"/>
  <c r="Y33" i="9"/>
  <c r="Y32" i="9"/>
  <c r="Y31" i="9"/>
  <c r="Y30" i="9"/>
  <c r="Y29" i="9"/>
  <c r="Y28" i="9"/>
  <c r="Y27" i="9"/>
  <c r="Y26" i="9"/>
  <c r="Y25" i="9"/>
  <c r="Y24" i="9"/>
  <c r="Y23" i="9"/>
  <c r="Y22" i="9"/>
  <c r="Y21" i="9"/>
  <c r="Y20" i="9"/>
  <c r="Y19" i="9"/>
  <c r="Y18" i="9"/>
  <c r="Y17" i="9"/>
  <c r="Y16" i="9"/>
  <c r="Y15" i="9"/>
  <c r="Y14" i="9"/>
  <c r="Y13" i="9"/>
  <c r="Y12" i="9"/>
  <c r="Y11" i="9"/>
  <c r="Y10" i="9"/>
  <c r="Y9" i="9"/>
  <c r="Y8" i="9"/>
  <c r="Y7" i="9"/>
  <c r="Y6" i="9"/>
  <c r="AB74" i="8"/>
  <c r="AB73" i="8"/>
  <c r="AB72" i="8"/>
  <c r="AB71" i="8"/>
  <c r="AB70" i="8"/>
  <c r="AB69" i="8"/>
  <c r="AB68" i="8"/>
  <c r="AB67" i="8"/>
  <c r="AB66" i="8"/>
  <c r="AB65" i="8"/>
  <c r="AB64" i="8"/>
  <c r="AB63" i="8"/>
  <c r="AB62" i="8"/>
  <c r="AB61" i="8"/>
  <c r="AB60" i="8"/>
  <c r="AB59" i="8"/>
  <c r="AB58" i="8"/>
  <c r="AB57" i="8"/>
  <c r="AB56" i="8"/>
  <c r="AB55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K16" i="20" l="1"/>
  <c r="K23" i="20"/>
  <c r="V7" i="5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3" i="5"/>
  <c r="V34" i="5"/>
  <c r="V35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57" i="5"/>
  <c r="V58" i="5"/>
  <c r="V59" i="5"/>
  <c r="V60" i="5"/>
  <c r="V61" i="5"/>
  <c r="V62" i="5"/>
  <c r="V63" i="5"/>
  <c r="V64" i="5"/>
  <c r="V65" i="5"/>
  <c r="V66" i="5"/>
  <c r="V67" i="5"/>
  <c r="V68" i="5"/>
  <c r="V69" i="5"/>
  <c r="V70" i="5"/>
  <c r="Y7" i="12"/>
  <c r="Y8" i="12"/>
  <c r="Y9" i="12"/>
  <c r="Y10" i="12"/>
  <c r="Y11" i="12"/>
  <c r="Y12" i="12"/>
  <c r="Y13" i="12"/>
  <c r="Y14" i="12"/>
  <c r="Y15" i="12"/>
  <c r="Y16" i="12"/>
  <c r="Y17" i="12"/>
  <c r="Y18" i="12"/>
  <c r="Y19" i="12"/>
  <c r="Y20" i="12"/>
  <c r="Y21" i="12"/>
  <c r="Y22" i="12"/>
  <c r="Y23" i="12"/>
  <c r="Y24" i="12"/>
  <c r="Y25" i="12"/>
  <c r="Y26" i="12"/>
  <c r="Y27" i="12"/>
  <c r="Y28" i="12"/>
  <c r="Y29" i="12"/>
  <c r="Y30" i="12"/>
  <c r="Y31" i="12"/>
  <c r="Y32" i="12"/>
  <c r="Y33" i="12"/>
  <c r="Y34" i="12"/>
  <c r="Y35" i="12"/>
  <c r="Y36" i="12"/>
  <c r="Y37" i="12"/>
  <c r="Y38" i="12"/>
  <c r="Y39" i="12"/>
  <c r="Y40" i="12"/>
  <c r="Y41" i="12"/>
  <c r="Y42" i="12"/>
  <c r="Y43" i="12"/>
  <c r="Y44" i="12"/>
  <c r="Y45" i="12"/>
  <c r="Y46" i="12"/>
  <c r="Y47" i="12"/>
  <c r="Y48" i="12"/>
  <c r="Y49" i="12"/>
  <c r="Y50" i="12"/>
  <c r="Y51" i="12"/>
  <c r="Y52" i="12"/>
  <c r="Y53" i="12"/>
  <c r="Y54" i="12"/>
  <c r="Y55" i="12"/>
  <c r="Y56" i="12"/>
  <c r="Y57" i="12"/>
  <c r="Y58" i="12"/>
  <c r="Y59" i="12"/>
  <c r="Y60" i="12"/>
  <c r="Y61" i="12"/>
  <c r="Y62" i="12"/>
  <c r="Y63" i="12"/>
  <c r="Y64" i="12"/>
  <c r="Y65" i="12"/>
  <c r="Y66" i="12"/>
  <c r="Y67" i="12"/>
  <c r="Y68" i="12"/>
  <c r="Y69" i="12"/>
  <c r="Y70" i="12"/>
  <c r="Y71" i="12"/>
  <c r="Y72" i="12"/>
  <c r="Y73" i="12"/>
  <c r="Y74" i="12"/>
  <c r="Y6" i="12"/>
  <c r="Y8" i="5"/>
  <c r="Y9" i="5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26" i="5"/>
  <c r="Y27" i="5"/>
  <c r="Y28" i="5"/>
  <c r="Y29" i="5"/>
  <c r="Y30" i="5"/>
  <c r="Y31" i="5"/>
  <c r="Y32" i="5"/>
  <c r="Y33" i="5"/>
  <c r="Y34" i="5"/>
  <c r="Y35" i="5"/>
  <c r="Y36" i="5"/>
  <c r="Y37" i="5"/>
  <c r="Y38" i="5"/>
  <c r="Y39" i="5"/>
  <c r="Y40" i="5"/>
  <c r="Y41" i="5"/>
  <c r="Y42" i="5"/>
  <c r="Y43" i="5"/>
  <c r="Y44" i="5"/>
  <c r="Y45" i="5"/>
  <c r="Y46" i="5"/>
  <c r="Y47" i="5"/>
  <c r="Y48" i="5"/>
  <c r="Y49" i="5"/>
  <c r="Y50" i="5"/>
  <c r="Y51" i="5"/>
  <c r="Y52" i="5"/>
  <c r="Y53" i="5"/>
  <c r="Y54" i="5"/>
  <c r="Y55" i="5"/>
  <c r="Y56" i="5"/>
  <c r="Y57" i="5"/>
  <c r="Y58" i="5"/>
  <c r="Y59" i="5"/>
  <c r="Y60" i="5"/>
  <c r="Y61" i="5"/>
  <c r="Y62" i="5"/>
  <c r="Y63" i="5"/>
  <c r="Y64" i="5"/>
  <c r="Y65" i="5"/>
  <c r="Y66" i="5"/>
  <c r="Y67" i="5"/>
  <c r="Y68" i="5"/>
  <c r="Y69" i="5"/>
  <c r="Y70" i="5"/>
  <c r="Y71" i="5"/>
  <c r="Y72" i="5"/>
  <c r="Y73" i="5"/>
  <c r="Y74" i="5"/>
  <c r="Y75" i="5"/>
  <c r="Y7" i="5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6" i="1"/>
  <c r="K25" i="20" l="1"/>
  <c r="K18" i="20"/>
  <c r="AN6" i="8"/>
  <c r="K20" i="20" l="1"/>
  <c r="K27" i="20"/>
  <c r="AZ7" i="8"/>
  <c r="AZ8" i="8"/>
  <c r="AZ9" i="8"/>
  <c r="AZ10" i="8"/>
  <c r="AZ11" i="8"/>
  <c r="AZ12" i="8"/>
  <c r="AZ13" i="8"/>
  <c r="AZ14" i="8"/>
  <c r="AZ15" i="8"/>
  <c r="AZ16" i="8"/>
  <c r="AZ17" i="8"/>
  <c r="AZ18" i="8"/>
  <c r="AZ19" i="8"/>
  <c r="AZ20" i="8"/>
  <c r="AZ21" i="8"/>
  <c r="AZ22" i="8"/>
  <c r="AZ23" i="8"/>
  <c r="AZ24" i="8"/>
  <c r="AZ25" i="8"/>
  <c r="AZ26" i="8"/>
  <c r="AZ27" i="8"/>
  <c r="AZ28" i="8"/>
  <c r="AZ29" i="8"/>
  <c r="AZ30" i="8"/>
  <c r="AZ31" i="8"/>
  <c r="AZ32" i="8"/>
  <c r="AZ33" i="8"/>
  <c r="AZ34" i="8"/>
  <c r="AZ35" i="8"/>
  <c r="AZ36" i="8"/>
  <c r="AZ37" i="8"/>
  <c r="AZ38" i="8"/>
  <c r="AZ39" i="8"/>
  <c r="AZ40" i="8"/>
  <c r="AZ41" i="8"/>
  <c r="AZ42" i="8"/>
  <c r="AZ43" i="8"/>
  <c r="AZ44" i="8"/>
  <c r="AZ45" i="8"/>
  <c r="AZ46" i="8"/>
  <c r="AZ47" i="8"/>
  <c r="AZ48" i="8"/>
  <c r="AZ49" i="8"/>
  <c r="AZ50" i="8"/>
  <c r="AZ51" i="8"/>
  <c r="AZ52" i="8"/>
  <c r="AZ53" i="8"/>
  <c r="AZ54" i="8"/>
  <c r="AZ55" i="8"/>
  <c r="AZ56" i="8"/>
  <c r="AZ57" i="8"/>
  <c r="AZ58" i="8"/>
  <c r="AZ59" i="8"/>
  <c r="AZ60" i="8"/>
  <c r="AZ61" i="8"/>
  <c r="AZ62" i="8"/>
  <c r="AZ63" i="8"/>
  <c r="AZ64" i="8"/>
  <c r="AZ65" i="8"/>
  <c r="AZ66" i="8"/>
  <c r="AZ67" i="8"/>
  <c r="AZ68" i="8"/>
  <c r="AZ69" i="8"/>
  <c r="AZ70" i="8"/>
  <c r="AZ71" i="8"/>
  <c r="AZ72" i="8"/>
  <c r="AZ73" i="8"/>
  <c r="AZ74" i="8"/>
  <c r="AZ6" i="8"/>
  <c r="K29" i="20" l="1"/>
  <c r="K22" i="20"/>
  <c r="AQ74" i="12"/>
  <c r="AN74" i="12"/>
  <c r="AQ73" i="12"/>
  <c r="AN73" i="12"/>
  <c r="AQ72" i="12"/>
  <c r="AN72" i="12"/>
  <c r="AQ71" i="12"/>
  <c r="AN71" i="12"/>
  <c r="AQ70" i="12"/>
  <c r="AN70" i="12"/>
  <c r="AQ69" i="12"/>
  <c r="AN69" i="12"/>
  <c r="AQ68" i="12"/>
  <c r="AN68" i="12"/>
  <c r="AQ67" i="12"/>
  <c r="AN67" i="12"/>
  <c r="AQ66" i="12"/>
  <c r="AN66" i="12"/>
  <c r="AQ65" i="12"/>
  <c r="AN65" i="12"/>
  <c r="AQ64" i="12"/>
  <c r="AN64" i="12"/>
  <c r="AQ63" i="12"/>
  <c r="AN63" i="12"/>
  <c r="AQ62" i="12"/>
  <c r="AN62" i="12"/>
  <c r="AQ61" i="12"/>
  <c r="AN61" i="12"/>
  <c r="AQ60" i="12"/>
  <c r="AN60" i="12"/>
  <c r="AQ59" i="12"/>
  <c r="AN59" i="12"/>
  <c r="AQ58" i="12"/>
  <c r="AN58" i="12"/>
  <c r="AQ57" i="12"/>
  <c r="AN57" i="12"/>
  <c r="AQ56" i="12"/>
  <c r="AN56" i="12"/>
  <c r="AQ55" i="12"/>
  <c r="AN55" i="12"/>
  <c r="AQ54" i="12"/>
  <c r="AN54" i="12"/>
  <c r="AQ53" i="12"/>
  <c r="AN53" i="12"/>
  <c r="AQ52" i="12"/>
  <c r="AN52" i="12"/>
  <c r="AQ51" i="12"/>
  <c r="AN51" i="12"/>
  <c r="AQ50" i="12"/>
  <c r="AN50" i="12"/>
  <c r="AQ49" i="12"/>
  <c r="AN49" i="12"/>
  <c r="AQ48" i="12"/>
  <c r="AN48" i="12"/>
  <c r="AQ47" i="12"/>
  <c r="AN47" i="12"/>
  <c r="AQ46" i="12"/>
  <c r="AN46" i="12"/>
  <c r="AQ45" i="12"/>
  <c r="AN45" i="12"/>
  <c r="AQ44" i="12"/>
  <c r="AN44" i="12"/>
  <c r="AQ43" i="12"/>
  <c r="AN43" i="12"/>
  <c r="AQ42" i="12"/>
  <c r="AN42" i="12"/>
  <c r="AQ41" i="12"/>
  <c r="AN41" i="12"/>
  <c r="AQ40" i="12"/>
  <c r="AN40" i="12"/>
  <c r="AQ39" i="12"/>
  <c r="AN39" i="12"/>
  <c r="AQ38" i="12"/>
  <c r="AN38" i="12"/>
  <c r="AQ37" i="12"/>
  <c r="AN37" i="12"/>
  <c r="AQ36" i="12"/>
  <c r="AN36" i="12"/>
  <c r="AQ35" i="12"/>
  <c r="AN35" i="12"/>
  <c r="AQ34" i="12"/>
  <c r="AN34" i="12"/>
  <c r="AQ33" i="12"/>
  <c r="AN33" i="12"/>
  <c r="AQ32" i="12"/>
  <c r="AN32" i="12"/>
  <c r="AQ31" i="12"/>
  <c r="AN31" i="12"/>
  <c r="AQ30" i="12"/>
  <c r="AN30" i="12"/>
  <c r="AQ29" i="12"/>
  <c r="AN29" i="12"/>
  <c r="AQ28" i="12"/>
  <c r="AN28" i="12"/>
  <c r="AQ27" i="12"/>
  <c r="AN27" i="12"/>
  <c r="AQ26" i="12"/>
  <c r="AN26" i="12"/>
  <c r="AQ25" i="12"/>
  <c r="AN25" i="12"/>
  <c r="AQ24" i="12"/>
  <c r="AN24" i="12"/>
  <c r="AQ23" i="12"/>
  <c r="AN23" i="12"/>
  <c r="AQ22" i="12"/>
  <c r="AN22" i="12"/>
  <c r="AQ21" i="12"/>
  <c r="AN21" i="12"/>
  <c r="AQ20" i="12"/>
  <c r="AN20" i="12"/>
  <c r="AQ19" i="12"/>
  <c r="AN19" i="12"/>
  <c r="AQ18" i="12"/>
  <c r="AN18" i="12"/>
  <c r="AQ17" i="12"/>
  <c r="AN17" i="12"/>
  <c r="AQ16" i="12"/>
  <c r="AN16" i="12"/>
  <c r="AQ15" i="12"/>
  <c r="AN15" i="12"/>
  <c r="AQ14" i="12"/>
  <c r="AN14" i="12"/>
  <c r="AQ13" i="12"/>
  <c r="AN13" i="12"/>
  <c r="AQ12" i="12"/>
  <c r="AN12" i="12"/>
  <c r="AQ11" i="12"/>
  <c r="AN11" i="12"/>
  <c r="AQ10" i="12"/>
  <c r="AN10" i="12"/>
  <c r="AQ9" i="12"/>
  <c r="AN9" i="12"/>
  <c r="AQ8" i="12"/>
  <c r="AN8" i="12"/>
  <c r="AQ7" i="12"/>
  <c r="AN7" i="12"/>
  <c r="AQ6" i="12"/>
  <c r="AN6" i="12"/>
  <c r="AZ74" i="11"/>
  <c r="AW74" i="11"/>
  <c r="AZ73" i="11"/>
  <c r="AW73" i="11"/>
  <c r="AZ72" i="11"/>
  <c r="AW72" i="11"/>
  <c r="AZ71" i="11"/>
  <c r="AW71" i="11"/>
  <c r="AZ70" i="11"/>
  <c r="AW70" i="11"/>
  <c r="AZ69" i="11"/>
  <c r="AW69" i="11"/>
  <c r="AZ68" i="11"/>
  <c r="AW68" i="11"/>
  <c r="AZ67" i="11"/>
  <c r="AW67" i="11"/>
  <c r="AZ66" i="11"/>
  <c r="AW66" i="11"/>
  <c r="AZ65" i="11"/>
  <c r="AW65" i="11"/>
  <c r="AZ64" i="11"/>
  <c r="AW64" i="11"/>
  <c r="AZ63" i="11"/>
  <c r="AW63" i="11"/>
  <c r="AZ62" i="11"/>
  <c r="AW62" i="11"/>
  <c r="AZ61" i="11"/>
  <c r="AW61" i="11"/>
  <c r="AZ60" i="11"/>
  <c r="AW60" i="11"/>
  <c r="AZ59" i="11"/>
  <c r="AW59" i="11"/>
  <c r="AZ58" i="11"/>
  <c r="AW58" i="11"/>
  <c r="AZ57" i="11"/>
  <c r="AW57" i="11"/>
  <c r="AZ56" i="11"/>
  <c r="AW56" i="11"/>
  <c r="AZ55" i="11"/>
  <c r="AW55" i="11"/>
  <c r="AZ54" i="11"/>
  <c r="AW54" i="11"/>
  <c r="AZ53" i="11"/>
  <c r="AW53" i="11"/>
  <c r="AZ52" i="11"/>
  <c r="AW52" i="11"/>
  <c r="AZ51" i="11"/>
  <c r="AW51" i="11"/>
  <c r="AZ50" i="11"/>
  <c r="AW50" i="11"/>
  <c r="AZ49" i="11"/>
  <c r="AW49" i="11"/>
  <c r="AZ48" i="11"/>
  <c r="AW48" i="11"/>
  <c r="AZ47" i="11"/>
  <c r="AW47" i="11"/>
  <c r="AZ46" i="11"/>
  <c r="AW46" i="11"/>
  <c r="AZ45" i="11"/>
  <c r="AW45" i="11"/>
  <c r="AZ44" i="11"/>
  <c r="AW44" i="11"/>
  <c r="AZ43" i="11"/>
  <c r="AW43" i="11"/>
  <c r="AZ42" i="11"/>
  <c r="AW42" i="11"/>
  <c r="AZ41" i="11"/>
  <c r="AW41" i="11"/>
  <c r="AZ40" i="11"/>
  <c r="AW40" i="11"/>
  <c r="AZ39" i="11"/>
  <c r="AW39" i="11"/>
  <c r="AZ38" i="11"/>
  <c r="AW38" i="11"/>
  <c r="AZ37" i="11"/>
  <c r="AW37" i="11"/>
  <c r="AZ36" i="11"/>
  <c r="AW36" i="11"/>
  <c r="AZ35" i="11"/>
  <c r="AW35" i="11"/>
  <c r="AZ34" i="11"/>
  <c r="AW34" i="11"/>
  <c r="AZ33" i="11"/>
  <c r="AW33" i="11"/>
  <c r="AZ32" i="11"/>
  <c r="AW32" i="11"/>
  <c r="AZ31" i="11"/>
  <c r="AW31" i="11"/>
  <c r="AZ30" i="11"/>
  <c r="AW30" i="11"/>
  <c r="AZ29" i="11"/>
  <c r="AW29" i="11"/>
  <c r="AZ28" i="11"/>
  <c r="AW28" i="11"/>
  <c r="AZ27" i="11"/>
  <c r="AW27" i="11"/>
  <c r="AZ26" i="11"/>
  <c r="AW26" i="11"/>
  <c r="AZ25" i="11"/>
  <c r="AW25" i="11"/>
  <c r="AZ24" i="11"/>
  <c r="AW24" i="11"/>
  <c r="AZ23" i="11"/>
  <c r="AW23" i="11"/>
  <c r="AZ22" i="11"/>
  <c r="AW22" i="11"/>
  <c r="AZ21" i="11"/>
  <c r="AW21" i="11"/>
  <c r="AZ20" i="11"/>
  <c r="AW20" i="11"/>
  <c r="AZ19" i="11"/>
  <c r="AW19" i="11"/>
  <c r="AZ18" i="11"/>
  <c r="AW18" i="11"/>
  <c r="AZ17" i="11"/>
  <c r="AW17" i="11"/>
  <c r="AZ16" i="11"/>
  <c r="AW16" i="11"/>
  <c r="AZ15" i="11"/>
  <c r="AW15" i="11"/>
  <c r="AZ14" i="11"/>
  <c r="AW14" i="11"/>
  <c r="AZ13" i="11"/>
  <c r="AW13" i="11"/>
  <c r="AZ12" i="11"/>
  <c r="AW12" i="11"/>
  <c r="AZ11" i="11"/>
  <c r="AW11" i="11"/>
  <c r="AZ10" i="11"/>
  <c r="AW10" i="11"/>
  <c r="AZ9" i="11"/>
  <c r="AW9" i="11"/>
  <c r="AZ8" i="11"/>
  <c r="AW8" i="11"/>
  <c r="AZ7" i="11"/>
  <c r="AW7" i="11"/>
  <c r="AZ6" i="11"/>
  <c r="AW6" i="11"/>
  <c r="AT74" i="10"/>
  <c r="AT73" i="10"/>
  <c r="AT72" i="10"/>
  <c r="AT71" i="10"/>
  <c r="AT70" i="10"/>
  <c r="AT69" i="10"/>
  <c r="AT68" i="10"/>
  <c r="AT67" i="10"/>
  <c r="AT66" i="10"/>
  <c r="AT65" i="10"/>
  <c r="AT64" i="10"/>
  <c r="AT63" i="10"/>
  <c r="AT62" i="10"/>
  <c r="AT61" i="10"/>
  <c r="AT60" i="10"/>
  <c r="AT59" i="10"/>
  <c r="AT58" i="10"/>
  <c r="AT57" i="10"/>
  <c r="AT56" i="10"/>
  <c r="AT55" i="10"/>
  <c r="AT54" i="10"/>
  <c r="AT53" i="10"/>
  <c r="AT52" i="10"/>
  <c r="AT51" i="10"/>
  <c r="AT50" i="10"/>
  <c r="AT49" i="10"/>
  <c r="AT48" i="10"/>
  <c r="AT47" i="10"/>
  <c r="AT46" i="10"/>
  <c r="AT45" i="10"/>
  <c r="AT44" i="10"/>
  <c r="AT43" i="10"/>
  <c r="AT42" i="10"/>
  <c r="AT41" i="10"/>
  <c r="AT40" i="10"/>
  <c r="AT39" i="10"/>
  <c r="AT38" i="10"/>
  <c r="AT37" i="10"/>
  <c r="AT36" i="10"/>
  <c r="AT35" i="10"/>
  <c r="AT34" i="10"/>
  <c r="AT33" i="10"/>
  <c r="AT32" i="10"/>
  <c r="AT31" i="10"/>
  <c r="AT30" i="10"/>
  <c r="AT29" i="10"/>
  <c r="AT28" i="10"/>
  <c r="AT27" i="10"/>
  <c r="AT26" i="10"/>
  <c r="AT25" i="10"/>
  <c r="AT24" i="10"/>
  <c r="AT23" i="10"/>
  <c r="AT22" i="10"/>
  <c r="AT21" i="10"/>
  <c r="AT20" i="10"/>
  <c r="AT19" i="10"/>
  <c r="AT18" i="10"/>
  <c r="AT17" i="10"/>
  <c r="AT16" i="10"/>
  <c r="AT15" i="10"/>
  <c r="AT14" i="10"/>
  <c r="AT13" i="10"/>
  <c r="AT12" i="10"/>
  <c r="AT11" i="10"/>
  <c r="AT10" i="10"/>
  <c r="AT9" i="10"/>
  <c r="AT8" i="10"/>
  <c r="AT7" i="10"/>
  <c r="AT6" i="10"/>
  <c r="AT74" i="9"/>
  <c r="AQ74" i="9"/>
  <c r="AT73" i="9"/>
  <c r="AQ73" i="9"/>
  <c r="AT72" i="9"/>
  <c r="AQ72" i="9"/>
  <c r="AT71" i="9"/>
  <c r="AQ71" i="9"/>
  <c r="AT70" i="9"/>
  <c r="AQ70" i="9"/>
  <c r="AT69" i="9"/>
  <c r="AQ69" i="9"/>
  <c r="AT68" i="9"/>
  <c r="AQ68" i="9"/>
  <c r="AT67" i="9"/>
  <c r="AQ67" i="9"/>
  <c r="AT66" i="9"/>
  <c r="AQ66" i="9"/>
  <c r="AT65" i="9"/>
  <c r="AQ65" i="9"/>
  <c r="AT64" i="9"/>
  <c r="AQ64" i="9"/>
  <c r="AT63" i="9"/>
  <c r="AQ63" i="9"/>
  <c r="AT62" i="9"/>
  <c r="AQ62" i="9"/>
  <c r="AT61" i="9"/>
  <c r="AQ61" i="9"/>
  <c r="AT60" i="9"/>
  <c r="AQ60" i="9"/>
  <c r="AT59" i="9"/>
  <c r="AQ59" i="9"/>
  <c r="AT58" i="9"/>
  <c r="AQ58" i="9"/>
  <c r="AT57" i="9"/>
  <c r="AQ57" i="9"/>
  <c r="AT56" i="9"/>
  <c r="AQ56" i="9"/>
  <c r="AT55" i="9"/>
  <c r="AQ55" i="9"/>
  <c r="AT54" i="9"/>
  <c r="AQ54" i="9"/>
  <c r="AT53" i="9"/>
  <c r="AQ53" i="9"/>
  <c r="AT52" i="9"/>
  <c r="AQ52" i="9"/>
  <c r="AT51" i="9"/>
  <c r="AQ51" i="9"/>
  <c r="AT50" i="9"/>
  <c r="AQ50" i="9"/>
  <c r="AT49" i="9"/>
  <c r="AQ49" i="9"/>
  <c r="AT48" i="9"/>
  <c r="AQ48" i="9"/>
  <c r="AT47" i="9"/>
  <c r="AQ47" i="9"/>
  <c r="AT46" i="9"/>
  <c r="AQ46" i="9"/>
  <c r="AT45" i="9"/>
  <c r="AQ45" i="9"/>
  <c r="AT44" i="9"/>
  <c r="AQ44" i="9"/>
  <c r="AT43" i="9"/>
  <c r="AQ43" i="9"/>
  <c r="AT42" i="9"/>
  <c r="AQ42" i="9"/>
  <c r="AT41" i="9"/>
  <c r="AQ41" i="9"/>
  <c r="AT40" i="9"/>
  <c r="AQ40" i="9"/>
  <c r="AT39" i="9"/>
  <c r="AQ39" i="9"/>
  <c r="AT38" i="9"/>
  <c r="AQ38" i="9"/>
  <c r="AT37" i="9"/>
  <c r="AQ37" i="9"/>
  <c r="AT36" i="9"/>
  <c r="AQ36" i="9"/>
  <c r="AT35" i="9"/>
  <c r="AQ35" i="9"/>
  <c r="AT34" i="9"/>
  <c r="AQ34" i="9"/>
  <c r="AT33" i="9"/>
  <c r="AQ33" i="9"/>
  <c r="AT32" i="9"/>
  <c r="AQ32" i="9"/>
  <c r="AT31" i="9"/>
  <c r="AQ31" i="9"/>
  <c r="AT30" i="9"/>
  <c r="AQ30" i="9"/>
  <c r="AT29" i="9"/>
  <c r="AQ29" i="9"/>
  <c r="AT28" i="9"/>
  <c r="AQ28" i="9"/>
  <c r="AT27" i="9"/>
  <c r="AQ27" i="9"/>
  <c r="AT26" i="9"/>
  <c r="AQ26" i="9"/>
  <c r="AT25" i="9"/>
  <c r="AQ25" i="9"/>
  <c r="AT24" i="9"/>
  <c r="AQ24" i="9"/>
  <c r="AT23" i="9"/>
  <c r="AQ23" i="9"/>
  <c r="AT22" i="9"/>
  <c r="AQ22" i="9"/>
  <c r="AT21" i="9"/>
  <c r="AQ21" i="9"/>
  <c r="AT20" i="9"/>
  <c r="AQ20" i="9"/>
  <c r="AT19" i="9"/>
  <c r="AQ19" i="9"/>
  <c r="AT18" i="9"/>
  <c r="AQ18" i="9"/>
  <c r="AT17" i="9"/>
  <c r="AQ17" i="9"/>
  <c r="AT16" i="9"/>
  <c r="AQ16" i="9"/>
  <c r="AT15" i="9"/>
  <c r="AQ15" i="9"/>
  <c r="AT14" i="9"/>
  <c r="AQ14" i="9"/>
  <c r="AT13" i="9"/>
  <c r="AQ13" i="9"/>
  <c r="AT12" i="9"/>
  <c r="AQ12" i="9"/>
  <c r="AT11" i="9"/>
  <c r="AQ11" i="9"/>
  <c r="AT10" i="9"/>
  <c r="AQ10" i="9"/>
  <c r="AT9" i="9"/>
  <c r="AQ9" i="9"/>
  <c r="AT8" i="9"/>
  <c r="AQ8" i="9"/>
  <c r="AT7" i="9"/>
  <c r="AQ7" i="9"/>
  <c r="AT6" i="9"/>
  <c r="AQ6" i="9"/>
  <c r="AH75" i="5"/>
  <c r="AH74" i="5"/>
  <c r="AH73" i="5"/>
  <c r="AH72" i="5"/>
  <c r="AH71" i="5"/>
  <c r="AH70" i="5"/>
  <c r="AH69" i="5"/>
  <c r="AH68" i="5"/>
  <c r="AH67" i="5"/>
  <c r="AH66" i="5"/>
  <c r="AH65" i="5"/>
  <c r="AH64" i="5"/>
  <c r="AH63" i="5"/>
  <c r="AH62" i="5"/>
  <c r="AH61" i="5"/>
  <c r="AH60" i="5"/>
  <c r="AH59" i="5"/>
  <c r="AH58" i="5"/>
  <c r="AH57" i="5"/>
  <c r="AH56" i="5"/>
  <c r="AH55" i="5"/>
  <c r="AH54" i="5"/>
  <c r="AH53" i="5"/>
  <c r="AH52" i="5"/>
  <c r="AH51" i="5"/>
  <c r="AH50" i="5"/>
  <c r="AH49" i="5"/>
  <c r="AH48" i="5"/>
  <c r="AH47" i="5"/>
  <c r="AH46" i="5"/>
  <c r="AH45" i="5"/>
  <c r="AH44" i="5"/>
  <c r="AH43" i="5"/>
  <c r="AH42" i="5"/>
  <c r="AH41" i="5"/>
  <c r="AH40" i="5"/>
  <c r="AH39" i="5"/>
  <c r="AH38" i="5"/>
  <c r="AH37" i="5"/>
  <c r="AH36" i="5"/>
  <c r="AH35" i="5"/>
  <c r="AH34" i="5"/>
  <c r="AH33" i="5"/>
  <c r="AH32" i="5"/>
  <c r="AH31" i="5"/>
  <c r="AH30" i="5"/>
  <c r="AH29" i="5"/>
  <c r="AH28" i="5"/>
  <c r="AH27" i="5"/>
  <c r="AH26" i="5"/>
  <c r="AH25" i="5"/>
  <c r="AH24" i="5"/>
  <c r="AH23" i="5"/>
  <c r="AH22" i="5"/>
  <c r="AH21" i="5"/>
  <c r="AH20" i="5"/>
  <c r="AH19" i="5"/>
  <c r="AH18" i="5"/>
  <c r="AH17" i="5"/>
  <c r="AH16" i="5"/>
  <c r="AH15" i="5"/>
  <c r="AH14" i="5"/>
  <c r="AH13" i="5"/>
  <c r="AH12" i="5"/>
  <c r="AH11" i="5"/>
  <c r="AH10" i="5"/>
  <c r="AH9" i="5"/>
  <c r="AH8" i="5"/>
  <c r="AH7" i="5"/>
  <c r="AQ74" i="4"/>
  <c r="AQ73" i="4"/>
  <c r="AQ72" i="4"/>
  <c r="AQ71" i="4"/>
  <c r="AQ70" i="4"/>
  <c r="AQ69" i="4"/>
  <c r="AQ68" i="4"/>
  <c r="AQ67" i="4"/>
  <c r="AQ66" i="4"/>
  <c r="AQ65" i="4"/>
  <c r="AQ64" i="4"/>
  <c r="AQ63" i="4"/>
  <c r="AQ62" i="4"/>
  <c r="AQ61" i="4"/>
  <c r="AQ60" i="4"/>
  <c r="AQ59" i="4"/>
  <c r="AQ58" i="4"/>
  <c r="AQ57" i="4"/>
  <c r="AQ56" i="4"/>
  <c r="AQ55" i="4"/>
  <c r="AQ54" i="4"/>
  <c r="AQ53" i="4"/>
  <c r="AQ52" i="4"/>
  <c r="AQ51" i="4"/>
  <c r="AQ50" i="4"/>
  <c r="AQ49" i="4"/>
  <c r="AQ48" i="4"/>
  <c r="AQ47" i="4"/>
  <c r="AQ46" i="4"/>
  <c r="AQ45" i="4"/>
  <c r="AQ44" i="4"/>
  <c r="AQ43" i="4"/>
  <c r="AQ42" i="4"/>
  <c r="AQ41" i="4"/>
  <c r="AQ40" i="4"/>
  <c r="AQ39" i="4"/>
  <c r="AQ38" i="4"/>
  <c r="AQ37" i="4"/>
  <c r="AQ36" i="4"/>
  <c r="AQ35" i="4"/>
  <c r="AQ34" i="4"/>
  <c r="AQ33" i="4"/>
  <c r="AQ32" i="4"/>
  <c r="AQ31" i="4"/>
  <c r="AQ30" i="4"/>
  <c r="AQ29" i="4"/>
  <c r="AQ28" i="4"/>
  <c r="AQ27" i="4"/>
  <c r="AQ26" i="4"/>
  <c r="AQ25" i="4"/>
  <c r="AQ24" i="4"/>
  <c r="AQ23" i="4"/>
  <c r="AQ22" i="4"/>
  <c r="AQ21" i="4"/>
  <c r="AQ20" i="4"/>
  <c r="AQ19" i="4"/>
  <c r="AQ18" i="4"/>
  <c r="AQ17" i="4"/>
  <c r="AQ16" i="4"/>
  <c r="AQ15" i="4"/>
  <c r="AQ14" i="4"/>
  <c r="AQ13" i="4"/>
  <c r="AQ12" i="4"/>
  <c r="AQ11" i="4"/>
  <c r="AQ10" i="4"/>
  <c r="AQ9" i="4"/>
  <c r="AQ8" i="4"/>
  <c r="AQ7" i="4"/>
  <c r="AQ6" i="4"/>
  <c r="K31" i="20" l="1"/>
  <c r="AK74" i="12"/>
  <c r="AK73" i="12"/>
  <c r="AK72" i="12"/>
  <c r="AK71" i="12"/>
  <c r="AK70" i="12"/>
  <c r="AK69" i="12"/>
  <c r="AK68" i="12"/>
  <c r="AK67" i="12"/>
  <c r="AK66" i="12"/>
  <c r="AK65" i="12"/>
  <c r="AK64" i="12"/>
  <c r="AK63" i="12"/>
  <c r="AK62" i="12"/>
  <c r="AK61" i="12"/>
  <c r="AK60" i="12"/>
  <c r="AK59" i="12"/>
  <c r="AK58" i="12"/>
  <c r="AK57" i="12"/>
  <c r="AK56" i="12"/>
  <c r="AK55" i="12"/>
  <c r="AK54" i="12"/>
  <c r="AK53" i="12"/>
  <c r="AK52" i="12"/>
  <c r="AK51" i="12"/>
  <c r="AK50" i="12"/>
  <c r="AK49" i="12"/>
  <c r="AK48" i="12"/>
  <c r="AK47" i="12"/>
  <c r="AK46" i="12"/>
  <c r="AK45" i="12"/>
  <c r="AK44" i="12"/>
  <c r="AK43" i="12"/>
  <c r="AK42" i="12"/>
  <c r="AK41" i="12"/>
  <c r="AK40" i="12"/>
  <c r="AK39" i="12"/>
  <c r="AK38" i="12"/>
  <c r="AK37" i="12"/>
  <c r="AK36" i="12"/>
  <c r="AK35" i="12"/>
  <c r="AK34" i="12"/>
  <c r="AK33" i="12"/>
  <c r="AK32" i="12"/>
  <c r="AK31" i="12"/>
  <c r="AK30" i="12"/>
  <c r="AK29" i="12"/>
  <c r="AK28" i="12"/>
  <c r="AK27" i="12"/>
  <c r="AK26" i="12"/>
  <c r="AK25" i="12"/>
  <c r="AK24" i="12"/>
  <c r="AK23" i="12"/>
  <c r="AK22" i="12"/>
  <c r="AK21" i="12"/>
  <c r="AK20" i="12"/>
  <c r="AK19" i="12"/>
  <c r="AK18" i="12"/>
  <c r="AK17" i="12"/>
  <c r="AK16" i="12"/>
  <c r="AK15" i="12"/>
  <c r="AK14" i="12"/>
  <c r="AK13" i="12"/>
  <c r="AK12" i="12"/>
  <c r="AK11" i="12"/>
  <c r="AK10" i="12"/>
  <c r="AK9" i="12"/>
  <c r="AK8" i="12"/>
  <c r="AK7" i="12"/>
  <c r="AK6" i="12"/>
  <c r="AT74" i="11"/>
  <c r="AQ74" i="11"/>
  <c r="AT73" i="11"/>
  <c r="AQ73" i="11"/>
  <c r="AT72" i="11"/>
  <c r="AQ72" i="11"/>
  <c r="AT71" i="11"/>
  <c r="AQ71" i="11"/>
  <c r="AT70" i="11"/>
  <c r="AQ70" i="11"/>
  <c r="AT69" i="11"/>
  <c r="AQ69" i="11"/>
  <c r="AT68" i="11"/>
  <c r="AQ68" i="11"/>
  <c r="AT67" i="11"/>
  <c r="AQ67" i="11"/>
  <c r="AT66" i="11"/>
  <c r="AQ66" i="11"/>
  <c r="AT65" i="11"/>
  <c r="AQ65" i="11"/>
  <c r="AT64" i="11"/>
  <c r="AQ64" i="11"/>
  <c r="AT63" i="11"/>
  <c r="AQ63" i="11"/>
  <c r="AT62" i="11"/>
  <c r="AQ62" i="11"/>
  <c r="AT61" i="11"/>
  <c r="AQ61" i="11"/>
  <c r="AT60" i="11"/>
  <c r="AQ60" i="11"/>
  <c r="AT59" i="11"/>
  <c r="AQ59" i="11"/>
  <c r="AT58" i="11"/>
  <c r="AQ58" i="11"/>
  <c r="AT57" i="11"/>
  <c r="AQ57" i="11"/>
  <c r="AT56" i="11"/>
  <c r="AQ56" i="11"/>
  <c r="AT55" i="11"/>
  <c r="AQ55" i="11"/>
  <c r="AT54" i="11"/>
  <c r="AQ54" i="11"/>
  <c r="AT53" i="11"/>
  <c r="AQ53" i="11"/>
  <c r="AT52" i="11"/>
  <c r="AQ52" i="11"/>
  <c r="AT51" i="11"/>
  <c r="AQ51" i="11"/>
  <c r="AT50" i="11"/>
  <c r="AQ50" i="11"/>
  <c r="AT49" i="11"/>
  <c r="AQ49" i="11"/>
  <c r="AT48" i="11"/>
  <c r="AQ48" i="11"/>
  <c r="AT47" i="11"/>
  <c r="AQ47" i="11"/>
  <c r="AT46" i="11"/>
  <c r="AQ46" i="11"/>
  <c r="AT45" i="11"/>
  <c r="AQ45" i="11"/>
  <c r="AT44" i="11"/>
  <c r="AQ44" i="11"/>
  <c r="AT43" i="11"/>
  <c r="AQ43" i="11"/>
  <c r="AT42" i="11"/>
  <c r="AQ42" i="11"/>
  <c r="AT41" i="11"/>
  <c r="AQ41" i="11"/>
  <c r="AT40" i="11"/>
  <c r="AQ40" i="11"/>
  <c r="AT39" i="11"/>
  <c r="AQ39" i="11"/>
  <c r="AT38" i="11"/>
  <c r="AQ38" i="11"/>
  <c r="AT37" i="11"/>
  <c r="AQ37" i="11"/>
  <c r="AT36" i="11"/>
  <c r="AQ36" i="11"/>
  <c r="AT35" i="11"/>
  <c r="AQ35" i="11"/>
  <c r="AT34" i="11"/>
  <c r="AQ34" i="11"/>
  <c r="AT33" i="11"/>
  <c r="AQ33" i="11"/>
  <c r="AT32" i="11"/>
  <c r="AQ32" i="11"/>
  <c r="AT31" i="11"/>
  <c r="AQ31" i="11"/>
  <c r="AT30" i="11"/>
  <c r="AQ30" i="11"/>
  <c r="AT29" i="11"/>
  <c r="AQ29" i="11"/>
  <c r="AT28" i="11"/>
  <c r="AQ28" i="11"/>
  <c r="AT27" i="11"/>
  <c r="AQ27" i="11"/>
  <c r="AT26" i="11"/>
  <c r="AQ26" i="11"/>
  <c r="AT25" i="11"/>
  <c r="AQ25" i="11"/>
  <c r="AT24" i="11"/>
  <c r="AQ24" i="11"/>
  <c r="AT23" i="11"/>
  <c r="AQ23" i="11"/>
  <c r="AT22" i="11"/>
  <c r="AQ22" i="11"/>
  <c r="AT21" i="11"/>
  <c r="AQ21" i="11"/>
  <c r="AT20" i="11"/>
  <c r="AQ20" i="11"/>
  <c r="AT19" i="11"/>
  <c r="AQ19" i="11"/>
  <c r="AT18" i="11"/>
  <c r="AQ18" i="11"/>
  <c r="AT17" i="11"/>
  <c r="AQ17" i="11"/>
  <c r="AT16" i="11"/>
  <c r="AQ16" i="11"/>
  <c r="AT15" i="11"/>
  <c r="AQ15" i="11"/>
  <c r="AT14" i="11"/>
  <c r="AQ14" i="11"/>
  <c r="AT13" i="11"/>
  <c r="AQ13" i="11"/>
  <c r="AT12" i="11"/>
  <c r="AQ12" i="11"/>
  <c r="AT11" i="11"/>
  <c r="AQ11" i="11"/>
  <c r="AT10" i="11"/>
  <c r="AQ10" i="11"/>
  <c r="AT9" i="11"/>
  <c r="AQ9" i="11"/>
  <c r="AT8" i="11"/>
  <c r="AQ8" i="11"/>
  <c r="AT7" i="11"/>
  <c r="AQ7" i="11"/>
  <c r="AT6" i="11"/>
  <c r="AQ6" i="11"/>
  <c r="AQ74" i="10"/>
  <c r="AQ73" i="10"/>
  <c r="AQ72" i="10"/>
  <c r="AQ71" i="10"/>
  <c r="AQ70" i="10"/>
  <c r="AQ69" i="10"/>
  <c r="AQ68" i="10"/>
  <c r="AQ67" i="10"/>
  <c r="AQ66" i="10"/>
  <c r="AQ65" i="10"/>
  <c r="AQ64" i="10"/>
  <c r="AQ63" i="10"/>
  <c r="AQ62" i="10"/>
  <c r="AQ61" i="10"/>
  <c r="AQ60" i="10"/>
  <c r="AQ59" i="10"/>
  <c r="AQ58" i="10"/>
  <c r="AQ57" i="10"/>
  <c r="AQ56" i="10"/>
  <c r="AQ55" i="10"/>
  <c r="AQ54" i="10"/>
  <c r="AQ53" i="10"/>
  <c r="AQ52" i="10"/>
  <c r="AQ51" i="10"/>
  <c r="AQ50" i="10"/>
  <c r="AQ49" i="10"/>
  <c r="AQ48" i="10"/>
  <c r="AQ47" i="10"/>
  <c r="AQ46" i="10"/>
  <c r="AQ45" i="10"/>
  <c r="AQ44" i="10"/>
  <c r="AQ43" i="10"/>
  <c r="AQ42" i="10"/>
  <c r="AQ41" i="10"/>
  <c r="AQ40" i="10"/>
  <c r="AQ39" i="10"/>
  <c r="AQ38" i="10"/>
  <c r="AQ37" i="10"/>
  <c r="AQ36" i="10"/>
  <c r="AQ35" i="10"/>
  <c r="AQ34" i="10"/>
  <c r="AQ33" i="10"/>
  <c r="AQ32" i="10"/>
  <c r="AQ31" i="10"/>
  <c r="AQ30" i="10"/>
  <c r="AQ29" i="10"/>
  <c r="AQ28" i="10"/>
  <c r="AQ27" i="10"/>
  <c r="AQ26" i="10"/>
  <c r="AQ25" i="10"/>
  <c r="AQ24" i="10"/>
  <c r="AQ23" i="10"/>
  <c r="AQ22" i="10"/>
  <c r="AQ21" i="10"/>
  <c r="AQ20" i="10"/>
  <c r="AQ19" i="10"/>
  <c r="AQ18" i="10"/>
  <c r="AQ17" i="10"/>
  <c r="AQ16" i="10"/>
  <c r="AQ15" i="10"/>
  <c r="AQ14" i="10"/>
  <c r="AQ13" i="10"/>
  <c r="AQ12" i="10"/>
  <c r="AQ11" i="10"/>
  <c r="AQ10" i="10"/>
  <c r="AQ9" i="10"/>
  <c r="AQ8" i="10"/>
  <c r="AQ7" i="10"/>
  <c r="AQ6" i="10"/>
  <c r="AN74" i="9"/>
  <c r="AN73" i="9"/>
  <c r="AN72" i="9"/>
  <c r="AN71" i="9"/>
  <c r="AN70" i="9"/>
  <c r="AN69" i="9"/>
  <c r="AN68" i="9"/>
  <c r="AN67" i="9"/>
  <c r="AN66" i="9"/>
  <c r="AN65" i="9"/>
  <c r="AN64" i="9"/>
  <c r="AN63" i="9"/>
  <c r="AN62" i="9"/>
  <c r="AN61" i="9"/>
  <c r="AN60" i="9"/>
  <c r="AN59" i="9"/>
  <c r="AN58" i="9"/>
  <c r="AN57" i="9"/>
  <c r="AN56" i="9"/>
  <c r="AN55" i="9"/>
  <c r="AN54" i="9"/>
  <c r="AN53" i="9"/>
  <c r="AN52" i="9"/>
  <c r="AN51" i="9"/>
  <c r="AN50" i="9"/>
  <c r="AN49" i="9"/>
  <c r="AN48" i="9"/>
  <c r="AN47" i="9"/>
  <c r="AN46" i="9"/>
  <c r="AN45" i="9"/>
  <c r="AN44" i="9"/>
  <c r="AN43" i="9"/>
  <c r="AN42" i="9"/>
  <c r="AN41" i="9"/>
  <c r="AN40" i="9"/>
  <c r="AN39" i="9"/>
  <c r="AN38" i="9"/>
  <c r="AN37" i="9"/>
  <c r="AN36" i="9"/>
  <c r="AN35" i="9"/>
  <c r="AN34" i="9"/>
  <c r="AN33" i="9"/>
  <c r="AN32" i="9"/>
  <c r="AN31" i="9"/>
  <c r="AN30" i="9"/>
  <c r="AN29" i="9"/>
  <c r="AN28" i="9"/>
  <c r="AN27" i="9"/>
  <c r="AN26" i="9"/>
  <c r="AN25" i="9"/>
  <c r="AN24" i="9"/>
  <c r="AN23" i="9"/>
  <c r="AN22" i="9"/>
  <c r="AN21" i="9"/>
  <c r="AN20" i="9"/>
  <c r="AN19" i="9"/>
  <c r="AN18" i="9"/>
  <c r="AN17" i="9"/>
  <c r="AN16" i="9"/>
  <c r="AN15" i="9"/>
  <c r="AN14" i="9"/>
  <c r="AN13" i="9"/>
  <c r="AN12" i="9"/>
  <c r="AN11" i="9"/>
  <c r="AN10" i="9"/>
  <c r="AN9" i="9"/>
  <c r="AN8" i="9"/>
  <c r="AN7" i="9"/>
  <c r="AN6" i="9"/>
  <c r="AW74" i="8"/>
  <c r="AT74" i="8"/>
  <c r="AW73" i="8"/>
  <c r="AT73" i="8"/>
  <c r="AW72" i="8"/>
  <c r="AT72" i="8"/>
  <c r="AW71" i="8"/>
  <c r="AT71" i="8"/>
  <c r="AW70" i="8"/>
  <c r="AT70" i="8"/>
  <c r="AW69" i="8"/>
  <c r="AT69" i="8"/>
  <c r="AW68" i="8"/>
  <c r="AT68" i="8"/>
  <c r="AW67" i="8"/>
  <c r="AT67" i="8"/>
  <c r="AW66" i="8"/>
  <c r="AT66" i="8"/>
  <c r="AW65" i="8"/>
  <c r="AT65" i="8"/>
  <c r="AW64" i="8"/>
  <c r="AT64" i="8"/>
  <c r="AW63" i="8"/>
  <c r="AT63" i="8"/>
  <c r="AW62" i="8"/>
  <c r="AT62" i="8"/>
  <c r="AW61" i="8"/>
  <c r="AT61" i="8"/>
  <c r="AW60" i="8"/>
  <c r="AT60" i="8"/>
  <c r="AW59" i="8"/>
  <c r="AT59" i="8"/>
  <c r="AW58" i="8"/>
  <c r="AT58" i="8"/>
  <c r="AW57" i="8"/>
  <c r="AT57" i="8"/>
  <c r="AW56" i="8"/>
  <c r="AT56" i="8"/>
  <c r="AW55" i="8"/>
  <c r="AT55" i="8"/>
  <c r="AW54" i="8"/>
  <c r="AT54" i="8"/>
  <c r="AW53" i="8"/>
  <c r="AT53" i="8"/>
  <c r="AW52" i="8"/>
  <c r="AT52" i="8"/>
  <c r="AW51" i="8"/>
  <c r="AT51" i="8"/>
  <c r="AW50" i="8"/>
  <c r="AT50" i="8"/>
  <c r="AW49" i="8"/>
  <c r="AT49" i="8"/>
  <c r="AW48" i="8"/>
  <c r="AT48" i="8"/>
  <c r="AW47" i="8"/>
  <c r="AT47" i="8"/>
  <c r="AW46" i="8"/>
  <c r="AT46" i="8"/>
  <c r="AW45" i="8"/>
  <c r="AT45" i="8"/>
  <c r="AW44" i="8"/>
  <c r="AT44" i="8"/>
  <c r="AW43" i="8"/>
  <c r="AT43" i="8"/>
  <c r="AW42" i="8"/>
  <c r="AT42" i="8"/>
  <c r="AW41" i="8"/>
  <c r="AT41" i="8"/>
  <c r="AW40" i="8"/>
  <c r="AT40" i="8"/>
  <c r="AW39" i="8"/>
  <c r="AT39" i="8"/>
  <c r="AW38" i="8"/>
  <c r="AT38" i="8"/>
  <c r="AW37" i="8"/>
  <c r="AT37" i="8"/>
  <c r="AW36" i="8"/>
  <c r="AT36" i="8"/>
  <c r="AW35" i="8"/>
  <c r="AT35" i="8"/>
  <c r="AW34" i="8"/>
  <c r="AT34" i="8"/>
  <c r="AW33" i="8"/>
  <c r="AT33" i="8"/>
  <c r="AW32" i="8"/>
  <c r="AT32" i="8"/>
  <c r="AW31" i="8"/>
  <c r="AT31" i="8"/>
  <c r="AW30" i="8"/>
  <c r="AT30" i="8"/>
  <c r="AW29" i="8"/>
  <c r="AT29" i="8"/>
  <c r="AW28" i="8"/>
  <c r="AT28" i="8"/>
  <c r="AW27" i="8"/>
  <c r="AT27" i="8"/>
  <c r="AW26" i="8"/>
  <c r="AT26" i="8"/>
  <c r="AW25" i="8"/>
  <c r="AT25" i="8"/>
  <c r="AW24" i="8"/>
  <c r="AT24" i="8"/>
  <c r="AW23" i="8"/>
  <c r="AT23" i="8"/>
  <c r="AW22" i="8"/>
  <c r="AT22" i="8"/>
  <c r="AW21" i="8"/>
  <c r="AT21" i="8"/>
  <c r="AW20" i="8"/>
  <c r="AT20" i="8"/>
  <c r="AW19" i="8"/>
  <c r="AT19" i="8"/>
  <c r="AW18" i="8"/>
  <c r="AT18" i="8"/>
  <c r="AW17" i="8"/>
  <c r="AT17" i="8"/>
  <c r="AW16" i="8"/>
  <c r="AT16" i="8"/>
  <c r="AW15" i="8"/>
  <c r="AT15" i="8"/>
  <c r="AW14" i="8"/>
  <c r="AT14" i="8"/>
  <c r="AW13" i="8"/>
  <c r="AT13" i="8"/>
  <c r="AW12" i="8"/>
  <c r="AT12" i="8"/>
  <c r="AW11" i="8"/>
  <c r="AT11" i="8"/>
  <c r="AW10" i="8"/>
  <c r="AT10" i="8"/>
  <c r="AW9" i="8"/>
  <c r="AT9" i="8"/>
  <c r="AW8" i="8"/>
  <c r="AT8" i="8"/>
  <c r="AW7" i="8"/>
  <c r="AT7" i="8"/>
  <c r="AW6" i="8"/>
  <c r="AT6" i="8"/>
  <c r="AN74" i="4"/>
  <c r="AN73" i="4"/>
  <c r="AN72" i="4"/>
  <c r="AN71" i="4"/>
  <c r="AN70" i="4"/>
  <c r="AN69" i="4"/>
  <c r="AN68" i="4"/>
  <c r="AN67" i="4"/>
  <c r="AN66" i="4"/>
  <c r="AN65" i="4"/>
  <c r="AN64" i="4"/>
  <c r="AN63" i="4"/>
  <c r="AN62" i="4"/>
  <c r="AN61" i="4"/>
  <c r="AN60" i="4"/>
  <c r="AN59" i="4"/>
  <c r="AN58" i="4"/>
  <c r="AN57" i="4"/>
  <c r="AN56" i="4"/>
  <c r="AN55" i="4"/>
  <c r="AN54" i="4"/>
  <c r="AN53" i="4"/>
  <c r="AN52" i="4"/>
  <c r="AN51" i="4"/>
  <c r="AN50" i="4"/>
  <c r="AN49" i="4"/>
  <c r="AN48" i="4"/>
  <c r="AN47" i="4"/>
  <c r="AN46" i="4"/>
  <c r="AN45" i="4"/>
  <c r="AN44" i="4"/>
  <c r="AN43" i="4"/>
  <c r="AN42" i="4"/>
  <c r="AN41" i="4"/>
  <c r="AN40" i="4"/>
  <c r="AN39" i="4"/>
  <c r="AN38" i="4"/>
  <c r="AN37" i="4"/>
  <c r="AN36" i="4"/>
  <c r="AN35" i="4"/>
  <c r="AN34" i="4"/>
  <c r="AN33" i="4"/>
  <c r="AN32" i="4"/>
  <c r="AN31" i="4"/>
  <c r="AN30" i="4"/>
  <c r="AN29" i="4"/>
  <c r="AN28" i="4"/>
  <c r="AN27" i="4"/>
  <c r="AN26" i="4"/>
  <c r="AN25" i="4"/>
  <c r="AN24" i="4"/>
  <c r="AN23" i="4"/>
  <c r="AN22" i="4"/>
  <c r="AN21" i="4"/>
  <c r="AN20" i="4"/>
  <c r="AN19" i="4"/>
  <c r="AN18" i="4"/>
  <c r="AN17" i="4"/>
  <c r="AN16" i="4"/>
  <c r="AN15" i="4"/>
  <c r="AN14" i="4"/>
  <c r="AN13" i="4"/>
  <c r="AN12" i="4"/>
  <c r="AN11" i="4"/>
  <c r="AN10" i="4"/>
  <c r="AN9" i="4"/>
  <c r="AN8" i="4"/>
  <c r="AN7" i="4"/>
  <c r="AN6" i="4"/>
  <c r="K24" i="20" l="1"/>
  <c r="K33" i="20"/>
  <c r="K26" i="20"/>
  <c r="AH74" i="12"/>
  <c r="AH73" i="12"/>
  <c r="AH72" i="12"/>
  <c r="AH71" i="12"/>
  <c r="AH70" i="12"/>
  <c r="AH69" i="12"/>
  <c r="AH68" i="12"/>
  <c r="AH67" i="12"/>
  <c r="AH66" i="12"/>
  <c r="AH65" i="12"/>
  <c r="AH64" i="12"/>
  <c r="AH63" i="12"/>
  <c r="AH62" i="12"/>
  <c r="AH61" i="12"/>
  <c r="AH60" i="12"/>
  <c r="AH59" i="12"/>
  <c r="AH58" i="12"/>
  <c r="AH57" i="12"/>
  <c r="AH56" i="12"/>
  <c r="AH55" i="12"/>
  <c r="AH54" i="12"/>
  <c r="AH53" i="12"/>
  <c r="AH52" i="12"/>
  <c r="AH51" i="12"/>
  <c r="AH50" i="12"/>
  <c r="AH49" i="12"/>
  <c r="AH48" i="12"/>
  <c r="AH47" i="12"/>
  <c r="AH46" i="12"/>
  <c r="AH45" i="12"/>
  <c r="AH44" i="12"/>
  <c r="AH43" i="12"/>
  <c r="AH42" i="12"/>
  <c r="AH41" i="12"/>
  <c r="AH40" i="12"/>
  <c r="AH39" i="12"/>
  <c r="AH38" i="12"/>
  <c r="AH37" i="12"/>
  <c r="AH36" i="12"/>
  <c r="AH35" i="12"/>
  <c r="AH34" i="12"/>
  <c r="AH33" i="12"/>
  <c r="AH32" i="12"/>
  <c r="AH31" i="12"/>
  <c r="AH30" i="12"/>
  <c r="AH29" i="12"/>
  <c r="AH28" i="12"/>
  <c r="AH27" i="12"/>
  <c r="AH26" i="12"/>
  <c r="AH25" i="12"/>
  <c r="AH24" i="12"/>
  <c r="AH23" i="12"/>
  <c r="AH22" i="12"/>
  <c r="AH21" i="12"/>
  <c r="AH20" i="12"/>
  <c r="AH19" i="12"/>
  <c r="AH18" i="12"/>
  <c r="AH17" i="12"/>
  <c r="AH16" i="12"/>
  <c r="AH15" i="12"/>
  <c r="AH14" i="12"/>
  <c r="AH13" i="12"/>
  <c r="AH12" i="12"/>
  <c r="AH11" i="12"/>
  <c r="AH10" i="12"/>
  <c r="AH9" i="12"/>
  <c r="AH8" i="12"/>
  <c r="AH7" i="12"/>
  <c r="AH6" i="12"/>
  <c r="AN74" i="11"/>
  <c r="AK74" i="11"/>
  <c r="AH74" i="11"/>
  <c r="AN73" i="11"/>
  <c r="AK73" i="11"/>
  <c r="AH73" i="11"/>
  <c r="AN72" i="11"/>
  <c r="AK72" i="11"/>
  <c r="AH72" i="11"/>
  <c r="AN71" i="11"/>
  <c r="AK71" i="11"/>
  <c r="AH71" i="11"/>
  <c r="AN70" i="11"/>
  <c r="AK70" i="11"/>
  <c r="AH70" i="11"/>
  <c r="AN69" i="11"/>
  <c r="AK69" i="11"/>
  <c r="AH69" i="11"/>
  <c r="AN68" i="11"/>
  <c r="AK68" i="11"/>
  <c r="AH68" i="11"/>
  <c r="AN67" i="11"/>
  <c r="AK67" i="11"/>
  <c r="AH67" i="11"/>
  <c r="AN66" i="11"/>
  <c r="AK66" i="11"/>
  <c r="AH66" i="11"/>
  <c r="AN65" i="11"/>
  <c r="AK65" i="11"/>
  <c r="AH65" i="11"/>
  <c r="AN64" i="11"/>
  <c r="AK64" i="11"/>
  <c r="AH64" i="11"/>
  <c r="AN63" i="11"/>
  <c r="AK63" i="11"/>
  <c r="AH63" i="11"/>
  <c r="AN62" i="11"/>
  <c r="AK62" i="11"/>
  <c r="AH62" i="11"/>
  <c r="AN61" i="11"/>
  <c r="AK61" i="11"/>
  <c r="AH61" i="11"/>
  <c r="AN60" i="11"/>
  <c r="AK60" i="11"/>
  <c r="AH60" i="11"/>
  <c r="AN59" i="11"/>
  <c r="AK59" i="11"/>
  <c r="AH59" i="11"/>
  <c r="AN58" i="11"/>
  <c r="AK58" i="11"/>
  <c r="AH58" i="11"/>
  <c r="AN57" i="11"/>
  <c r="AK57" i="11"/>
  <c r="AH57" i="11"/>
  <c r="AN56" i="11"/>
  <c r="AK56" i="11"/>
  <c r="AH56" i="11"/>
  <c r="AN55" i="11"/>
  <c r="AK55" i="11"/>
  <c r="AH55" i="11"/>
  <c r="AN54" i="11"/>
  <c r="AK54" i="11"/>
  <c r="AH54" i="11"/>
  <c r="AN53" i="11"/>
  <c r="AK53" i="11"/>
  <c r="AH53" i="11"/>
  <c r="AN52" i="11"/>
  <c r="AK52" i="11"/>
  <c r="AH52" i="11"/>
  <c r="AN51" i="11"/>
  <c r="AK51" i="11"/>
  <c r="AH51" i="11"/>
  <c r="AN50" i="11"/>
  <c r="AK50" i="11"/>
  <c r="AH50" i="11"/>
  <c r="AN49" i="11"/>
  <c r="AK49" i="11"/>
  <c r="AH49" i="11"/>
  <c r="AN48" i="11"/>
  <c r="AK48" i="11"/>
  <c r="AH48" i="11"/>
  <c r="AN47" i="11"/>
  <c r="AK47" i="11"/>
  <c r="AH47" i="11"/>
  <c r="AN46" i="11"/>
  <c r="AK46" i="11"/>
  <c r="AH46" i="11"/>
  <c r="AN45" i="11"/>
  <c r="AK45" i="11"/>
  <c r="AH45" i="11"/>
  <c r="AN44" i="11"/>
  <c r="AK44" i="11"/>
  <c r="AH44" i="11"/>
  <c r="AN43" i="11"/>
  <c r="AK43" i="11"/>
  <c r="AH43" i="11"/>
  <c r="AN42" i="11"/>
  <c r="AK42" i="11"/>
  <c r="AH42" i="11"/>
  <c r="AN41" i="11"/>
  <c r="AK41" i="11"/>
  <c r="AH41" i="11"/>
  <c r="AN40" i="11"/>
  <c r="AK40" i="11"/>
  <c r="AH40" i="11"/>
  <c r="AN39" i="11"/>
  <c r="AK39" i="11"/>
  <c r="AH39" i="11"/>
  <c r="AN38" i="11"/>
  <c r="AK38" i="11"/>
  <c r="AH38" i="11"/>
  <c r="AN37" i="11"/>
  <c r="AK37" i="11"/>
  <c r="AH37" i="11"/>
  <c r="AN36" i="11"/>
  <c r="AK36" i="11"/>
  <c r="AH36" i="11"/>
  <c r="AN35" i="11"/>
  <c r="AK35" i="11"/>
  <c r="AH35" i="11"/>
  <c r="AN34" i="11"/>
  <c r="AK34" i="11"/>
  <c r="AH34" i="11"/>
  <c r="AN33" i="11"/>
  <c r="AK33" i="11"/>
  <c r="AH33" i="11"/>
  <c r="AN32" i="11"/>
  <c r="AK32" i="11"/>
  <c r="AH32" i="11"/>
  <c r="AN31" i="11"/>
  <c r="AK31" i="11"/>
  <c r="AH31" i="11"/>
  <c r="AN30" i="11"/>
  <c r="AK30" i="11"/>
  <c r="AH30" i="11"/>
  <c r="AN29" i="11"/>
  <c r="AK29" i="11"/>
  <c r="AH29" i="11"/>
  <c r="AN28" i="11"/>
  <c r="AK28" i="11"/>
  <c r="AH28" i="11"/>
  <c r="AN27" i="11"/>
  <c r="AK27" i="11"/>
  <c r="AH27" i="11"/>
  <c r="AN26" i="11"/>
  <c r="AK26" i="11"/>
  <c r="AH26" i="11"/>
  <c r="AN25" i="11"/>
  <c r="AK25" i="11"/>
  <c r="AH25" i="11"/>
  <c r="AN24" i="11"/>
  <c r="AK24" i="11"/>
  <c r="AH24" i="11"/>
  <c r="AN23" i="11"/>
  <c r="AK23" i="11"/>
  <c r="AH23" i="11"/>
  <c r="AN22" i="11"/>
  <c r="AK22" i="11"/>
  <c r="AH22" i="11"/>
  <c r="AN21" i="11"/>
  <c r="AK21" i="11"/>
  <c r="AH21" i="11"/>
  <c r="AN20" i="11"/>
  <c r="AK20" i="11"/>
  <c r="AH20" i="11"/>
  <c r="AN19" i="11"/>
  <c r="AK19" i="11"/>
  <c r="AH19" i="11"/>
  <c r="AN18" i="11"/>
  <c r="AK18" i="11"/>
  <c r="AH18" i="11"/>
  <c r="AN17" i="11"/>
  <c r="AK17" i="11"/>
  <c r="AH17" i="11"/>
  <c r="AN16" i="11"/>
  <c r="AK16" i="11"/>
  <c r="AH16" i="11"/>
  <c r="AN15" i="11"/>
  <c r="AK15" i="11"/>
  <c r="AH15" i="11"/>
  <c r="AN14" i="11"/>
  <c r="AK14" i="11"/>
  <c r="AH14" i="11"/>
  <c r="AN13" i="11"/>
  <c r="AK13" i="11"/>
  <c r="AH13" i="11"/>
  <c r="AN12" i="11"/>
  <c r="AK12" i="11"/>
  <c r="AH12" i="11"/>
  <c r="AN11" i="11"/>
  <c r="AK11" i="11"/>
  <c r="AH11" i="11"/>
  <c r="AN10" i="11"/>
  <c r="AK10" i="11"/>
  <c r="AH10" i="11"/>
  <c r="AN9" i="11"/>
  <c r="AK9" i="11"/>
  <c r="AH9" i="11"/>
  <c r="AN8" i="11"/>
  <c r="AK8" i="11"/>
  <c r="AH8" i="11"/>
  <c r="AN7" i="11"/>
  <c r="AK7" i="11"/>
  <c r="AH7" i="11"/>
  <c r="AN6" i="11"/>
  <c r="AK6" i="11"/>
  <c r="AH6" i="11"/>
  <c r="AN74" i="10"/>
  <c r="AK74" i="10"/>
  <c r="AH74" i="10"/>
  <c r="AN73" i="10"/>
  <c r="AK73" i="10"/>
  <c r="AH73" i="10"/>
  <c r="AN72" i="10"/>
  <c r="AK72" i="10"/>
  <c r="AH72" i="10"/>
  <c r="AN71" i="10"/>
  <c r="AK71" i="10"/>
  <c r="AH71" i="10"/>
  <c r="AN70" i="10"/>
  <c r="AK70" i="10"/>
  <c r="AH70" i="10"/>
  <c r="AN69" i="10"/>
  <c r="AK69" i="10"/>
  <c r="AH69" i="10"/>
  <c r="AN68" i="10"/>
  <c r="AK68" i="10"/>
  <c r="AH68" i="10"/>
  <c r="AN67" i="10"/>
  <c r="AK67" i="10"/>
  <c r="AH67" i="10"/>
  <c r="AN66" i="10"/>
  <c r="AK66" i="10"/>
  <c r="AH66" i="10"/>
  <c r="AN65" i="10"/>
  <c r="AK65" i="10"/>
  <c r="AH65" i="10"/>
  <c r="AN64" i="10"/>
  <c r="AK64" i="10"/>
  <c r="AH64" i="10"/>
  <c r="AN63" i="10"/>
  <c r="AK63" i="10"/>
  <c r="AH63" i="10"/>
  <c r="AN62" i="10"/>
  <c r="AK62" i="10"/>
  <c r="AH62" i="10"/>
  <c r="AN61" i="10"/>
  <c r="AK61" i="10"/>
  <c r="AH61" i="10"/>
  <c r="AN60" i="10"/>
  <c r="AK60" i="10"/>
  <c r="AH60" i="10"/>
  <c r="AN59" i="10"/>
  <c r="AK59" i="10"/>
  <c r="AH59" i="10"/>
  <c r="AN58" i="10"/>
  <c r="AK58" i="10"/>
  <c r="AH58" i="10"/>
  <c r="AN57" i="10"/>
  <c r="AK57" i="10"/>
  <c r="AH57" i="10"/>
  <c r="AN56" i="10"/>
  <c r="AK56" i="10"/>
  <c r="AH56" i="10"/>
  <c r="AN55" i="10"/>
  <c r="AK55" i="10"/>
  <c r="AH55" i="10"/>
  <c r="AN54" i="10"/>
  <c r="AK54" i="10"/>
  <c r="AH54" i="10"/>
  <c r="AN53" i="10"/>
  <c r="AK53" i="10"/>
  <c r="AH53" i="10"/>
  <c r="AN52" i="10"/>
  <c r="AK52" i="10"/>
  <c r="AH52" i="10"/>
  <c r="AN51" i="10"/>
  <c r="AK51" i="10"/>
  <c r="AH51" i="10"/>
  <c r="AN50" i="10"/>
  <c r="AK50" i="10"/>
  <c r="AH50" i="10"/>
  <c r="AN49" i="10"/>
  <c r="AK49" i="10"/>
  <c r="AH49" i="10"/>
  <c r="AN48" i="10"/>
  <c r="AK48" i="10"/>
  <c r="AH48" i="10"/>
  <c r="AN47" i="10"/>
  <c r="AK47" i="10"/>
  <c r="AH47" i="10"/>
  <c r="AN46" i="10"/>
  <c r="AK46" i="10"/>
  <c r="AH46" i="10"/>
  <c r="AN45" i="10"/>
  <c r="AK45" i="10"/>
  <c r="AH45" i="10"/>
  <c r="AN44" i="10"/>
  <c r="AK44" i="10"/>
  <c r="AH44" i="10"/>
  <c r="AN43" i="10"/>
  <c r="AK43" i="10"/>
  <c r="AH43" i="10"/>
  <c r="AN42" i="10"/>
  <c r="AK42" i="10"/>
  <c r="AH42" i="10"/>
  <c r="AN41" i="10"/>
  <c r="AK41" i="10"/>
  <c r="AH41" i="10"/>
  <c r="AN40" i="10"/>
  <c r="AK40" i="10"/>
  <c r="AH40" i="10"/>
  <c r="AN39" i="10"/>
  <c r="AK39" i="10"/>
  <c r="AH39" i="10"/>
  <c r="AN38" i="10"/>
  <c r="AK38" i="10"/>
  <c r="AH38" i="10"/>
  <c r="AN37" i="10"/>
  <c r="AK37" i="10"/>
  <c r="AH37" i="10"/>
  <c r="AN36" i="10"/>
  <c r="AK36" i="10"/>
  <c r="AH36" i="10"/>
  <c r="AN35" i="10"/>
  <c r="AK35" i="10"/>
  <c r="AH35" i="10"/>
  <c r="AN34" i="10"/>
  <c r="AK34" i="10"/>
  <c r="AH34" i="10"/>
  <c r="AN33" i="10"/>
  <c r="AK33" i="10"/>
  <c r="AH33" i="10"/>
  <c r="AN32" i="10"/>
  <c r="AK32" i="10"/>
  <c r="AH32" i="10"/>
  <c r="AN31" i="10"/>
  <c r="AK31" i="10"/>
  <c r="AH31" i="10"/>
  <c r="AN30" i="10"/>
  <c r="AK30" i="10"/>
  <c r="AH30" i="10"/>
  <c r="AN29" i="10"/>
  <c r="AK29" i="10"/>
  <c r="AH29" i="10"/>
  <c r="AN28" i="10"/>
  <c r="AK28" i="10"/>
  <c r="AH28" i="10"/>
  <c r="AN27" i="10"/>
  <c r="AK27" i="10"/>
  <c r="AH27" i="10"/>
  <c r="AN26" i="10"/>
  <c r="AK26" i="10"/>
  <c r="AH26" i="10"/>
  <c r="AN25" i="10"/>
  <c r="AK25" i="10"/>
  <c r="AH25" i="10"/>
  <c r="AN24" i="10"/>
  <c r="AK24" i="10"/>
  <c r="AH24" i="10"/>
  <c r="AN23" i="10"/>
  <c r="AK23" i="10"/>
  <c r="AH23" i="10"/>
  <c r="AN22" i="10"/>
  <c r="AK22" i="10"/>
  <c r="AH22" i="10"/>
  <c r="AN21" i="10"/>
  <c r="AK21" i="10"/>
  <c r="AH21" i="10"/>
  <c r="AN20" i="10"/>
  <c r="AK20" i="10"/>
  <c r="AH20" i="10"/>
  <c r="AN19" i="10"/>
  <c r="AK19" i="10"/>
  <c r="AH19" i="10"/>
  <c r="AN18" i="10"/>
  <c r="AK18" i="10"/>
  <c r="AH18" i="10"/>
  <c r="AN17" i="10"/>
  <c r="AK17" i="10"/>
  <c r="AH17" i="10"/>
  <c r="AN16" i="10"/>
  <c r="AK16" i="10"/>
  <c r="AH16" i="10"/>
  <c r="AN15" i="10"/>
  <c r="AK15" i="10"/>
  <c r="AH15" i="10"/>
  <c r="AN14" i="10"/>
  <c r="AK14" i="10"/>
  <c r="AH14" i="10"/>
  <c r="AN13" i="10"/>
  <c r="AK13" i="10"/>
  <c r="AH13" i="10"/>
  <c r="AN12" i="10"/>
  <c r="AK12" i="10"/>
  <c r="AH12" i="10"/>
  <c r="AN11" i="10"/>
  <c r="AK11" i="10"/>
  <c r="AH11" i="10"/>
  <c r="AN10" i="10"/>
  <c r="AK10" i="10"/>
  <c r="AH10" i="10"/>
  <c r="AN9" i="10"/>
  <c r="AK9" i="10"/>
  <c r="AH9" i="10"/>
  <c r="AN8" i="10"/>
  <c r="AK8" i="10"/>
  <c r="AH8" i="10"/>
  <c r="AN7" i="10"/>
  <c r="AK7" i="10"/>
  <c r="AH7" i="10"/>
  <c r="AN6" i="10"/>
  <c r="AK6" i="10"/>
  <c r="AH6" i="10"/>
  <c r="AK74" i="9"/>
  <c r="AH74" i="9"/>
  <c r="AE74" i="9"/>
  <c r="AK73" i="9"/>
  <c r="AH73" i="9"/>
  <c r="AE73" i="9"/>
  <c r="AK72" i="9"/>
  <c r="AH72" i="9"/>
  <c r="AE72" i="9"/>
  <c r="AK71" i="9"/>
  <c r="AH71" i="9"/>
  <c r="AE71" i="9"/>
  <c r="AK70" i="9"/>
  <c r="AH70" i="9"/>
  <c r="AE70" i="9"/>
  <c r="AK69" i="9"/>
  <c r="AH69" i="9"/>
  <c r="AE69" i="9"/>
  <c r="AK68" i="9"/>
  <c r="AH68" i="9"/>
  <c r="AE68" i="9"/>
  <c r="AK67" i="9"/>
  <c r="AH67" i="9"/>
  <c r="AE67" i="9"/>
  <c r="AK66" i="9"/>
  <c r="AH66" i="9"/>
  <c r="AE66" i="9"/>
  <c r="AK65" i="9"/>
  <c r="AH65" i="9"/>
  <c r="AE65" i="9"/>
  <c r="AK64" i="9"/>
  <c r="AH64" i="9"/>
  <c r="AE64" i="9"/>
  <c r="AK63" i="9"/>
  <c r="AH63" i="9"/>
  <c r="AE63" i="9"/>
  <c r="AK62" i="9"/>
  <c r="AH62" i="9"/>
  <c r="AE62" i="9"/>
  <c r="AK61" i="9"/>
  <c r="AH61" i="9"/>
  <c r="AE61" i="9"/>
  <c r="AK60" i="9"/>
  <c r="AH60" i="9"/>
  <c r="AE60" i="9"/>
  <c r="AK59" i="9"/>
  <c r="AH59" i="9"/>
  <c r="AE59" i="9"/>
  <c r="AK58" i="9"/>
  <c r="AH58" i="9"/>
  <c r="AE58" i="9"/>
  <c r="AK57" i="9"/>
  <c r="AH57" i="9"/>
  <c r="AE57" i="9"/>
  <c r="AK56" i="9"/>
  <c r="AH56" i="9"/>
  <c r="AE56" i="9"/>
  <c r="AK55" i="9"/>
  <c r="AH55" i="9"/>
  <c r="AE55" i="9"/>
  <c r="AK54" i="9"/>
  <c r="AH54" i="9"/>
  <c r="AE54" i="9"/>
  <c r="AK53" i="9"/>
  <c r="AH53" i="9"/>
  <c r="AE53" i="9"/>
  <c r="AK52" i="9"/>
  <c r="AH52" i="9"/>
  <c r="AE52" i="9"/>
  <c r="AK51" i="9"/>
  <c r="AH51" i="9"/>
  <c r="AE51" i="9"/>
  <c r="AK50" i="9"/>
  <c r="AH50" i="9"/>
  <c r="AE50" i="9"/>
  <c r="AK49" i="9"/>
  <c r="AH49" i="9"/>
  <c r="AE49" i="9"/>
  <c r="AK48" i="9"/>
  <c r="AH48" i="9"/>
  <c r="AE48" i="9"/>
  <c r="AK47" i="9"/>
  <c r="AH47" i="9"/>
  <c r="AE47" i="9"/>
  <c r="AK46" i="9"/>
  <c r="AH46" i="9"/>
  <c r="AE46" i="9"/>
  <c r="AK45" i="9"/>
  <c r="AH45" i="9"/>
  <c r="AE45" i="9"/>
  <c r="AK44" i="9"/>
  <c r="AH44" i="9"/>
  <c r="AE44" i="9"/>
  <c r="AK43" i="9"/>
  <c r="AH43" i="9"/>
  <c r="AE43" i="9"/>
  <c r="AK42" i="9"/>
  <c r="AH42" i="9"/>
  <c r="AE42" i="9"/>
  <c r="AK41" i="9"/>
  <c r="AH41" i="9"/>
  <c r="AE41" i="9"/>
  <c r="AK40" i="9"/>
  <c r="AH40" i="9"/>
  <c r="AE40" i="9"/>
  <c r="AK39" i="9"/>
  <c r="AH39" i="9"/>
  <c r="AE39" i="9"/>
  <c r="AK38" i="9"/>
  <c r="AH38" i="9"/>
  <c r="AE38" i="9"/>
  <c r="AK37" i="9"/>
  <c r="AH37" i="9"/>
  <c r="AE37" i="9"/>
  <c r="AK36" i="9"/>
  <c r="AH36" i="9"/>
  <c r="AE36" i="9"/>
  <c r="AK35" i="9"/>
  <c r="AH35" i="9"/>
  <c r="AE35" i="9"/>
  <c r="AK34" i="9"/>
  <c r="AH34" i="9"/>
  <c r="AE34" i="9"/>
  <c r="AK33" i="9"/>
  <c r="AH33" i="9"/>
  <c r="AE33" i="9"/>
  <c r="AK32" i="9"/>
  <c r="AH32" i="9"/>
  <c r="AE32" i="9"/>
  <c r="AK31" i="9"/>
  <c r="AH31" i="9"/>
  <c r="AE31" i="9"/>
  <c r="AK30" i="9"/>
  <c r="AH30" i="9"/>
  <c r="AE30" i="9"/>
  <c r="AK29" i="9"/>
  <c r="AH29" i="9"/>
  <c r="AE29" i="9"/>
  <c r="AK28" i="9"/>
  <c r="AH28" i="9"/>
  <c r="AE28" i="9"/>
  <c r="AK27" i="9"/>
  <c r="AH27" i="9"/>
  <c r="AE27" i="9"/>
  <c r="AK26" i="9"/>
  <c r="AH26" i="9"/>
  <c r="AE26" i="9"/>
  <c r="AK25" i="9"/>
  <c r="AH25" i="9"/>
  <c r="AE25" i="9"/>
  <c r="AK24" i="9"/>
  <c r="AH24" i="9"/>
  <c r="AE24" i="9"/>
  <c r="AK23" i="9"/>
  <c r="AH23" i="9"/>
  <c r="AE23" i="9"/>
  <c r="AK22" i="9"/>
  <c r="AH22" i="9"/>
  <c r="AE22" i="9"/>
  <c r="AK21" i="9"/>
  <c r="AH21" i="9"/>
  <c r="AE21" i="9"/>
  <c r="AK20" i="9"/>
  <c r="AH20" i="9"/>
  <c r="AE20" i="9"/>
  <c r="AK19" i="9"/>
  <c r="AH19" i="9"/>
  <c r="AE19" i="9"/>
  <c r="AK18" i="9"/>
  <c r="AH18" i="9"/>
  <c r="AE18" i="9"/>
  <c r="AK17" i="9"/>
  <c r="AH17" i="9"/>
  <c r="AE17" i="9"/>
  <c r="AK16" i="9"/>
  <c r="AH16" i="9"/>
  <c r="AE16" i="9"/>
  <c r="AK15" i="9"/>
  <c r="AH15" i="9"/>
  <c r="AE15" i="9"/>
  <c r="AK14" i="9"/>
  <c r="AH14" i="9"/>
  <c r="AE14" i="9"/>
  <c r="AK13" i="9"/>
  <c r="AH13" i="9"/>
  <c r="AE13" i="9"/>
  <c r="AK12" i="9"/>
  <c r="AH12" i="9"/>
  <c r="AE12" i="9"/>
  <c r="AK11" i="9"/>
  <c r="AH11" i="9"/>
  <c r="AE11" i="9"/>
  <c r="AK10" i="9"/>
  <c r="AH10" i="9"/>
  <c r="AE10" i="9"/>
  <c r="AK9" i="9"/>
  <c r="AH9" i="9"/>
  <c r="AE9" i="9"/>
  <c r="AK8" i="9"/>
  <c r="AH8" i="9"/>
  <c r="AE8" i="9"/>
  <c r="AK7" i="9"/>
  <c r="AH7" i="9"/>
  <c r="AE7" i="9"/>
  <c r="AK6" i="9"/>
  <c r="AH6" i="9"/>
  <c r="AE6" i="9"/>
  <c r="AQ74" i="8"/>
  <c r="AN74" i="8"/>
  <c r="AK74" i="8"/>
  <c r="AH74" i="8"/>
  <c r="AQ73" i="8"/>
  <c r="AN73" i="8"/>
  <c r="AK73" i="8"/>
  <c r="AH73" i="8"/>
  <c r="AQ72" i="8"/>
  <c r="AN72" i="8"/>
  <c r="AK72" i="8"/>
  <c r="AH72" i="8"/>
  <c r="AQ71" i="8"/>
  <c r="AN71" i="8"/>
  <c r="AK71" i="8"/>
  <c r="AH71" i="8"/>
  <c r="AQ70" i="8"/>
  <c r="AN70" i="8"/>
  <c r="AK70" i="8"/>
  <c r="AH70" i="8"/>
  <c r="AQ69" i="8"/>
  <c r="AN69" i="8"/>
  <c r="AK69" i="8"/>
  <c r="AH69" i="8"/>
  <c r="AQ68" i="8"/>
  <c r="AN68" i="8"/>
  <c r="AK68" i="8"/>
  <c r="AH68" i="8"/>
  <c r="AQ67" i="8"/>
  <c r="AN67" i="8"/>
  <c r="AK67" i="8"/>
  <c r="AH67" i="8"/>
  <c r="AQ66" i="8"/>
  <c r="AN66" i="8"/>
  <c r="AK66" i="8"/>
  <c r="AH66" i="8"/>
  <c r="AQ65" i="8"/>
  <c r="AN65" i="8"/>
  <c r="AK65" i="8"/>
  <c r="AH65" i="8"/>
  <c r="AQ64" i="8"/>
  <c r="AN64" i="8"/>
  <c r="AK64" i="8"/>
  <c r="AH64" i="8"/>
  <c r="AQ63" i="8"/>
  <c r="AN63" i="8"/>
  <c r="AK63" i="8"/>
  <c r="AH63" i="8"/>
  <c r="AQ62" i="8"/>
  <c r="AN62" i="8"/>
  <c r="AK62" i="8"/>
  <c r="AH62" i="8"/>
  <c r="AQ61" i="8"/>
  <c r="AN61" i="8"/>
  <c r="AK61" i="8"/>
  <c r="AH61" i="8"/>
  <c r="AQ60" i="8"/>
  <c r="AN60" i="8"/>
  <c r="AK60" i="8"/>
  <c r="AH60" i="8"/>
  <c r="AQ59" i="8"/>
  <c r="AN59" i="8"/>
  <c r="AK59" i="8"/>
  <c r="AH59" i="8"/>
  <c r="AQ58" i="8"/>
  <c r="AN58" i="8"/>
  <c r="AK58" i="8"/>
  <c r="AH58" i="8"/>
  <c r="AQ57" i="8"/>
  <c r="AN57" i="8"/>
  <c r="AK57" i="8"/>
  <c r="AH57" i="8"/>
  <c r="AQ56" i="8"/>
  <c r="AN56" i="8"/>
  <c r="AK56" i="8"/>
  <c r="AH56" i="8"/>
  <c r="AQ55" i="8"/>
  <c r="AN55" i="8"/>
  <c r="AK55" i="8"/>
  <c r="AH55" i="8"/>
  <c r="AQ54" i="8"/>
  <c r="AN54" i="8"/>
  <c r="AK54" i="8"/>
  <c r="AH54" i="8"/>
  <c r="AQ53" i="8"/>
  <c r="AN53" i="8"/>
  <c r="AK53" i="8"/>
  <c r="AH53" i="8"/>
  <c r="AQ52" i="8"/>
  <c r="AN52" i="8"/>
  <c r="AK52" i="8"/>
  <c r="AH52" i="8"/>
  <c r="AQ51" i="8"/>
  <c r="AN51" i="8"/>
  <c r="AK51" i="8"/>
  <c r="AH51" i="8"/>
  <c r="AQ50" i="8"/>
  <c r="AN50" i="8"/>
  <c r="AK50" i="8"/>
  <c r="AH50" i="8"/>
  <c r="AQ49" i="8"/>
  <c r="AN49" i="8"/>
  <c r="AK49" i="8"/>
  <c r="AH49" i="8"/>
  <c r="AQ48" i="8"/>
  <c r="AN48" i="8"/>
  <c r="AK48" i="8"/>
  <c r="AH48" i="8"/>
  <c r="AQ47" i="8"/>
  <c r="AN47" i="8"/>
  <c r="AK47" i="8"/>
  <c r="AH47" i="8"/>
  <c r="AQ46" i="8"/>
  <c r="AN46" i="8"/>
  <c r="AK46" i="8"/>
  <c r="AH46" i="8"/>
  <c r="AQ45" i="8"/>
  <c r="AN45" i="8"/>
  <c r="AK45" i="8"/>
  <c r="AH45" i="8"/>
  <c r="AQ44" i="8"/>
  <c r="AN44" i="8"/>
  <c r="AK44" i="8"/>
  <c r="AH44" i="8"/>
  <c r="AQ43" i="8"/>
  <c r="AN43" i="8"/>
  <c r="AK43" i="8"/>
  <c r="AH43" i="8"/>
  <c r="AQ42" i="8"/>
  <c r="AN42" i="8"/>
  <c r="AK42" i="8"/>
  <c r="AH42" i="8"/>
  <c r="AQ41" i="8"/>
  <c r="AN41" i="8"/>
  <c r="AK41" i="8"/>
  <c r="AH41" i="8"/>
  <c r="AQ40" i="8"/>
  <c r="AN40" i="8"/>
  <c r="AK40" i="8"/>
  <c r="AH40" i="8"/>
  <c r="AQ39" i="8"/>
  <c r="AN39" i="8"/>
  <c r="AK39" i="8"/>
  <c r="AH39" i="8"/>
  <c r="AQ38" i="8"/>
  <c r="AN38" i="8"/>
  <c r="AK38" i="8"/>
  <c r="AH38" i="8"/>
  <c r="AQ37" i="8"/>
  <c r="AN37" i="8"/>
  <c r="AK37" i="8"/>
  <c r="AH37" i="8"/>
  <c r="AQ36" i="8"/>
  <c r="AN36" i="8"/>
  <c r="AK36" i="8"/>
  <c r="AH36" i="8"/>
  <c r="AQ35" i="8"/>
  <c r="AN35" i="8"/>
  <c r="AK35" i="8"/>
  <c r="AH35" i="8"/>
  <c r="AQ34" i="8"/>
  <c r="AN34" i="8"/>
  <c r="AK34" i="8"/>
  <c r="AH34" i="8"/>
  <c r="AQ33" i="8"/>
  <c r="AN33" i="8"/>
  <c r="AK33" i="8"/>
  <c r="AH33" i="8"/>
  <c r="AQ32" i="8"/>
  <c r="AN32" i="8"/>
  <c r="AK32" i="8"/>
  <c r="AH32" i="8"/>
  <c r="AQ31" i="8"/>
  <c r="AN31" i="8"/>
  <c r="AK31" i="8"/>
  <c r="AH31" i="8"/>
  <c r="AQ30" i="8"/>
  <c r="AN30" i="8"/>
  <c r="AK30" i="8"/>
  <c r="AH30" i="8"/>
  <c r="AQ29" i="8"/>
  <c r="AN29" i="8"/>
  <c r="AK29" i="8"/>
  <c r="AH29" i="8"/>
  <c r="AQ28" i="8"/>
  <c r="AN28" i="8"/>
  <c r="AK28" i="8"/>
  <c r="AH28" i="8"/>
  <c r="AQ27" i="8"/>
  <c r="AN27" i="8"/>
  <c r="AK27" i="8"/>
  <c r="AH27" i="8"/>
  <c r="AQ26" i="8"/>
  <c r="AN26" i="8"/>
  <c r="AK26" i="8"/>
  <c r="AH26" i="8"/>
  <c r="AQ25" i="8"/>
  <c r="AN25" i="8"/>
  <c r="AK25" i="8"/>
  <c r="AH25" i="8"/>
  <c r="AQ24" i="8"/>
  <c r="AN24" i="8"/>
  <c r="AK24" i="8"/>
  <c r="AH24" i="8"/>
  <c r="AQ23" i="8"/>
  <c r="AN23" i="8"/>
  <c r="AK23" i="8"/>
  <c r="AH23" i="8"/>
  <c r="AQ22" i="8"/>
  <c r="AN22" i="8"/>
  <c r="AK22" i="8"/>
  <c r="AH22" i="8"/>
  <c r="AQ21" i="8"/>
  <c r="AN21" i="8"/>
  <c r="AK21" i="8"/>
  <c r="AH21" i="8"/>
  <c r="AQ20" i="8"/>
  <c r="AN20" i="8"/>
  <c r="AK20" i="8"/>
  <c r="AH20" i="8"/>
  <c r="AQ19" i="8"/>
  <c r="AN19" i="8"/>
  <c r="AK19" i="8"/>
  <c r="AH19" i="8"/>
  <c r="AQ18" i="8"/>
  <c r="AN18" i="8"/>
  <c r="AK18" i="8"/>
  <c r="AH18" i="8"/>
  <c r="AQ17" i="8"/>
  <c r="AN17" i="8"/>
  <c r="AK17" i="8"/>
  <c r="AH17" i="8"/>
  <c r="AQ16" i="8"/>
  <c r="AN16" i="8"/>
  <c r="AK16" i="8"/>
  <c r="AH16" i="8"/>
  <c r="AQ15" i="8"/>
  <c r="AN15" i="8"/>
  <c r="AK15" i="8"/>
  <c r="AH15" i="8"/>
  <c r="AQ14" i="8"/>
  <c r="AN14" i="8"/>
  <c r="AK14" i="8"/>
  <c r="AH14" i="8"/>
  <c r="AQ13" i="8"/>
  <c r="AN13" i="8"/>
  <c r="AK13" i="8"/>
  <c r="AH13" i="8"/>
  <c r="AQ12" i="8"/>
  <c r="AN12" i="8"/>
  <c r="AK12" i="8"/>
  <c r="AH12" i="8"/>
  <c r="AQ11" i="8"/>
  <c r="AN11" i="8"/>
  <c r="AK11" i="8"/>
  <c r="AH11" i="8"/>
  <c r="AQ10" i="8"/>
  <c r="AN10" i="8"/>
  <c r="AK10" i="8"/>
  <c r="AH10" i="8"/>
  <c r="AQ9" i="8"/>
  <c r="AN9" i="8"/>
  <c r="AK9" i="8"/>
  <c r="AH9" i="8"/>
  <c r="AQ8" i="8"/>
  <c r="AN8" i="8"/>
  <c r="AK8" i="8"/>
  <c r="AH8" i="8"/>
  <c r="AQ7" i="8"/>
  <c r="AN7" i="8"/>
  <c r="AK7" i="8"/>
  <c r="AH7" i="8"/>
  <c r="AQ6" i="8"/>
  <c r="AK6" i="8"/>
  <c r="AH6" i="8"/>
  <c r="AE75" i="5"/>
  <c r="AE74" i="5"/>
  <c r="AE73" i="5"/>
  <c r="AE72" i="5"/>
  <c r="AE71" i="5"/>
  <c r="AE70" i="5"/>
  <c r="AE69" i="5"/>
  <c r="AE68" i="5"/>
  <c r="AE67" i="5"/>
  <c r="AE66" i="5"/>
  <c r="AE65" i="5"/>
  <c r="AE64" i="5"/>
  <c r="AE63" i="5"/>
  <c r="AE62" i="5"/>
  <c r="AE61" i="5"/>
  <c r="AE60" i="5"/>
  <c r="AE59" i="5"/>
  <c r="AE58" i="5"/>
  <c r="AE57" i="5"/>
  <c r="AE56" i="5"/>
  <c r="AE55" i="5"/>
  <c r="AE54" i="5"/>
  <c r="AE53" i="5"/>
  <c r="AE52" i="5"/>
  <c r="AE51" i="5"/>
  <c r="AE50" i="5"/>
  <c r="AE49" i="5"/>
  <c r="AE48" i="5"/>
  <c r="AE47" i="5"/>
  <c r="AE46" i="5"/>
  <c r="AE45" i="5"/>
  <c r="AE44" i="5"/>
  <c r="AE43" i="5"/>
  <c r="AE42" i="5"/>
  <c r="AE41" i="5"/>
  <c r="AE40" i="5"/>
  <c r="AE39" i="5"/>
  <c r="AE38" i="5"/>
  <c r="AE37" i="5"/>
  <c r="AE36" i="5"/>
  <c r="AE35" i="5"/>
  <c r="AE34" i="5"/>
  <c r="AE33" i="5"/>
  <c r="AE32" i="5"/>
  <c r="AE31" i="5"/>
  <c r="AE30" i="5"/>
  <c r="AE29" i="5"/>
  <c r="AE28" i="5"/>
  <c r="AE27" i="5"/>
  <c r="AE26" i="5"/>
  <c r="AE25" i="5"/>
  <c r="AE24" i="5"/>
  <c r="AE23" i="5"/>
  <c r="AE22" i="5"/>
  <c r="AE21" i="5"/>
  <c r="AE20" i="5"/>
  <c r="AE19" i="5"/>
  <c r="AE18" i="5"/>
  <c r="AE17" i="5"/>
  <c r="AE16" i="5"/>
  <c r="AE15" i="5"/>
  <c r="AE14" i="5"/>
  <c r="AE13" i="5"/>
  <c r="AE12" i="5"/>
  <c r="AE11" i="5"/>
  <c r="AE10" i="5"/>
  <c r="AE9" i="5"/>
  <c r="AE8" i="5"/>
  <c r="AE7" i="5"/>
  <c r="AK74" i="4"/>
  <c r="AH74" i="4"/>
  <c r="AE74" i="4"/>
  <c r="AK73" i="4"/>
  <c r="AH73" i="4"/>
  <c r="AE73" i="4"/>
  <c r="AK72" i="4"/>
  <c r="AH72" i="4"/>
  <c r="AE72" i="4"/>
  <c r="AK71" i="4"/>
  <c r="AH71" i="4"/>
  <c r="AE71" i="4"/>
  <c r="AK70" i="4"/>
  <c r="AH70" i="4"/>
  <c r="AE70" i="4"/>
  <c r="AK69" i="4"/>
  <c r="AH69" i="4"/>
  <c r="AE69" i="4"/>
  <c r="AK68" i="4"/>
  <c r="AH68" i="4"/>
  <c r="AE68" i="4"/>
  <c r="AK67" i="4"/>
  <c r="AH67" i="4"/>
  <c r="AE67" i="4"/>
  <c r="AK66" i="4"/>
  <c r="AH66" i="4"/>
  <c r="AE66" i="4"/>
  <c r="AK65" i="4"/>
  <c r="AH65" i="4"/>
  <c r="AE65" i="4"/>
  <c r="AK64" i="4"/>
  <c r="AH64" i="4"/>
  <c r="AE64" i="4"/>
  <c r="AK63" i="4"/>
  <c r="AH63" i="4"/>
  <c r="AE63" i="4"/>
  <c r="AK62" i="4"/>
  <c r="AH62" i="4"/>
  <c r="AE62" i="4"/>
  <c r="AK61" i="4"/>
  <c r="AH61" i="4"/>
  <c r="AE61" i="4"/>
  <c r="AK60" i="4"/>
  <c r="AH60" i="4"/>
  <c r="AE60" i="4"/>
  <c r="AK59" i="4"/>
  <c r="AH59" i="4"/>
  <c r="AE59" i="4"/>
  <c r="AK58" i="4"/>
  <c r="AH58" i="4"/>
  <c r="AE58" i="4"/>
  <c r="AK57" i="4"/>
  <c r="AH57" i="4"/>
  <c r="AE57" i="4"/>
  <c r="AK56" i="4"/>
  <c r="AH56" i="4"/>
  <c r="AE56" i="4"/>
  <c r="AK55" i="4"/>
  <c r="AH55" i="4"/>
  <c r="AE55" i="4"/>
  <c r="AK54" i="4"/>
  <c r="AH54" i="4"/>
  <c r="AE54" i="4"/>
  <c r="AK53" i="4"/>
  <c r="AH53" i="4"/>
  <c r="AE53" i="4"/>
  <c r="AK52" i="4"/>
  <c r="AH52" i="4"/>
  <c r="AE52" i="4"/>
  <c r="AK51" i="4"/>
  <c r="AH51" i="4"/>
  <c r="AE51" i="4"/>
  <c r="AK50" i="4"/>
  <c r="AH50" i="4"/>
  <c r="AE50" i="4"/>
  <c r="AK49" i="4"/>
  <c r="AH49" i="4"/>
  <c r="AE49" i="4"/>
  <c r="AK48" i="4"/>
  <c r="AH48" i="4"/>
  <c r="AE48" i="4"/>
  <c r="AK47" i="4"/>
  <c r="AH47" i="4"/>
  <c r="AE47" i="4"/>
  <c r="AK46" i="4"/>
  <c r="AH46" i="4"/>
  <c r="AE46" i="4"/>
  <c r="AK45" i="4"/>
  <c r="AH45" i="4"/>
  <c r="AE45" i="4"/>
  <c r="AK44" i="4"/>
  <c r="AH44" i="4"/>
  <c r="AE44" i="4"/>
  <c r="AK43" i="4"/>
  <c r="AH43" i="4"/>
  <c r="AE43" i="4"/>
  <c r="AK42" i="4"/>
  <c r="AH42" i="4"/>
  <c r="AE42" i="4"/>
  <c r="AK41" i="4"/>
  <c r="AH41" i="4"/>
  <c r="AE41" i="4"/>
  <c r="AK40" i="4"/>
  <c r="AH40" i="4"/>
  <c r="AE40" i="4"/>
  <c r="AK39" i="4"/>
  <c r="AH39" i="4"/>
  <c r="AE39" i="4"/>
  <c r="AK38" i="4"/>
  <c r="AH38" i="4"/>
  <c r="AE38" i="4"/>
  <c r="AK37" i="4"/>
  <c r="AH37" i="4"/>
  <c r="AE37" i="4"/>
  <c r="AK36" i="4"/>
  <c r="AH36" i="4"/>
  <c r="AE36" i="4"/>
  <c r="AK35" i="4"/>
  <c r="AH35" i="4"/>
  <c r="AE35" i="4"/>
  <c r="AK34" i="4"/>
  <c r="AH34" i="4"/>
  <c r="AE34" i="4"/>
  <c r="AK33" i="4"/>
  <c r="AH33" i="4"/>
  <c r="AE33" i="4"/>
  <c r="AK32" i="4"/>
  <c r="AH32" i="4"/>
  <c r="AE32" i="4"/>
  <c r="AK31" i="4"/>
  <c r="AH31" i="4"/>
  <c r="AE31" i="4"/>
  <c r="AK30" i="4"/>
  <c r="AH30" i="4"/>
  <c r="AE30" i="4"/>
  <c r="AK29" i="4"/>
  <c r="AH29" i="4"/>
  <c r="AE29" i="4"/>
  <c r="AK28" i="4"/>
  <c r="AH28" i="4"/>
  <c r="AE28" i="4"/>
  <c r="AK27" i="4"/>
  <c r="AH27" i="4"/>
  <c r="AE27" i="4"/>
  <c r="AK26" i="4"/>
  <c r="AH26" i="4"/>
  <c r="AE26" i="4"/>
  <c r="AK25" i="4"/>
  <c r="AH25" i="4"/>
  <c r="AE25" i="4"/>
  <c r="AK24" i="4"/>
  <c r="AH24" i="4"/>
  <c r="AE24" i="4"/>
  <c r="AK23" i="4"/>
  <c r="AH23" i="4"/>
  <c r="AE23" i="4"/>
  <c r="AK22" i="4"/>
  <c r="AH22" i="4"/>
  <c r="AE22" i="4"/>
  <c r="AK21" i="4"/>
  <c r="AH21" i="4"/>
  <c r="AE21" i="4"/>
  <c r="AK20" i="4"/>
  <c r="AH20" i="4"/>
  <c r="AE20" i="4"/>
  <c r="AK19" i="4"/>
  <c r="AH19" i="4"/>
  <c r="AE19" i="4"/>
  <c r="AK18" i="4"/>
  <c r="AH18" i="4"/>
  <c r="AE18" i="4"/>
  <c r="AK17" i="4"/>
  <c r="AH17" i="4"/>
  <c r="AE17" i="4"/>
  <c r="AK16" i="4"/>
  <c r="AH16" i="4"/>
  <c r="AE16" i="4"/>
  <c r="AK15" i="4"/>
  <c r="AH15" i="4"/>
  <c r="AE15" i="4"/>
  <c r="AK14" i="4"/>
  <c r="AH14" i="4"/>
  <c r="AE14" i="4"/>
  <c r="AK13" i="4"/>
  <c r="AH13" i="4"/>
  <c r="AE13" i="4"/>
  <c r="AK12" i="4"/>
  <c r="AH12" i="4"/>
  <c r="AE12" i="4"/>
  <c r="AK11" i="4"/>
  <c r="AH11" i="4"/>
  <c r="AE11" i="4"/>
  <c r="AK10" i="4"/>
  <c r="AH10" i="4"/>
  <c r="AE10" i="4"/>
  <c r="AK9" i="4"/>
  <c r="AH9" i="4"/>
  <c r="AE9" i="4"/>
  <c r="AK8" i="4"/>
  <c r="AH8" i="4"/>
  <c r="AE8" i="4"/>
  <c r="AK7" i="4"/>
  <c r="AH7" i="4"/>
  <c r="AE7" i="4"/>
  <c r="AK6" i="4"/>
  <c r="AH6" i="4"/>
  <c r="AE6" i="4"/>
  <c r="AK74" i="1"/>
  <c r="AH74" i="1"/>
  <c r="AK73" i="1"/>
  <c r="AH73" i="1"/>
  <c r="AK72" i="1"/>
  <c r="AH72" i="1"/>
  <c r="AK71" i="1"/>
  <c r="AH71" i="1"/>
  <c r="AK70" i="1"/>
  <c r="AH70" i="1"/>
  <c r="AK69" i="1"/>
  <c r="AH69" i="1"/>
  <c r="AK68" i="1"/>
  <c r="AH68" i="1"/>
  <c r="AK67" i="1"/>
  <c r="AH67" i="1"/>
  <c r="AK66" i="1"/>
  <c r="AH66" i="1"/>
  <c r="AK65" i="1"/>
  <c r="AH65" i="1"/>
  <c r="AK64" i="1"/>
  <c r="AH64" i="1"/>
  <c r="AK63" i="1"/>
  <c r="AH63" i="1"/>
  <c r="AK62" i="1"/>
  <c r="AH62" i="1"/>
  <c r="AK61" i="1"/>
  <c r="AH61" i="1"/>
  <c r="AK60" i="1"/>
  <c r="AH60" i="1"/>
  <c r="AK59" i="1"/>
  <c r="AH59" i="1"/>
  <c r="AK58" i="1"/>
  <c r="AH58" i="1"/>
  <c r="AK57" i="1"/>
  <c r="AH57" i="1"/>
  <c r="AK56" i="1"/>
  <c r="AH56" i="1"/>
  <c r="AK55" i="1"/>
  <c r="AH55" i="1"/>
  <c r="AK54" i="1"/>
  <c r="AH54" i="1"/>
  <c r="AK53" i="1"/>
  <c r="AH53" i="1"/>
  <c r="AK52" i="1"/>
  <c r="AH52" i="1"/>
  <c r="AK51" i="1"/>
  <c r="AH51" i="1"/>
  <c r="AK50" i="1"/>
  <c r="AH50" i="1"/>
  <c r="AK49" i="1"/>
  <c r="AH49" i="1"/>
  <c r="AK48" i="1"/>
  <c r="AH48" i="1"/>
  <c r="AK47" i="1"/>
  <c r="AH47" i="1"/>
  <c r="AK46" i="1"/>
  <c r="AH46" i="1"/>
  <c r="AK45" i="1"/>
  <c r="AH45" i="1"/>
  <c r="AK44" i="1"/>
  <c r="AH44" i="1"/>
  <c r="AK43" i="1"/>
  <c r="AH43" i="1"/>
  <c r="AK42" i="1"/>
  <c r="AH42" i="1"/>
  <c r="AK41" i="1"/>
  <c r="AH41" i="1"/>
  <c r="AK40" i="1"/>
  <c r="AH40" i="1"/>
  <c r="AK39" i="1"/>
  <c r="AH39" i="1"/>
  <c r="AK38" i="1"/>
  <c r="AH38" i="1"/>
  <c r="AK37" i="1"/>
  <c r="AH37" i="1"/>
  <c r="AK36" i="1"/>
  <c r="AH36" i="1"/>
  <c r="AK35" i="1"/>
  <c r="AH35" i="1"/>
  <c r="AK34" i="1"/>
  <c r="AH34" i="1"/>
  <c r="AK33" i="1"/>
  <c r="AH33" i="1"/>
  <c r="AK32" i="1"/>
  <c r="AH32" i="1"/>
  <c r="AK31" i="1"/>
  <c r="AH31" i="1"/>
  <c r="AK30" i="1"/>
  <c r="AH30" i="1"/>
  <c r="AK29" i="1"/>
  <c r="AH29" i="1"/>
  <c r="AK28" i="1"/>
  <c r="AH28" i="1"/>
  <c r="AK27" i="1"/>
  <c r="AH27" i="1"/>
  <c r="AK26" i="1"/>
  <c r="AH26" i="1"/>
  <c r="AK25" i="1"/>
  <c r="AH25" i="1"/>
  <c r="AK24" i="1"/>
  <c r="AH24" i="1"/>
  <c r="AK23" i="1"/>
  <c r="AH23" i="1"/>
  <c r="AK22" i="1"/>
  <c r="AH22" i="1"/>
  <c r="AK21" i="1"/>
  <c r="AH21" i="1"/>
  <c r="AK20" i="1"/>
  <c r="AH20" i="1"/>
  <c r="AK19" i="1"/>
  <c r="AH19" i="1"/>
  <c r="AK18" i="1"/>
  <c r="AH18" i="1"/>
  <c r="AK17" i="1"/>
  <c r="AH17" i="1"/>
  <c r="AK16" i="1"/>
  <c r="AH16" i="1"/>
  <c r="AK15" i="1"/>
  <c r="AH15" i="1"/>
  <c r="AK14" i="1"/>
  <c r="AH14" i="1"/>
  <c r="AK13" i="1"/>
  <c r="AH13" i="1"/>
  <c r="AK12" i="1"/>
  <c r="AH12" i="1"/>
  <c r="AK11" i="1"/>
  <c r="AH11" i="1"/>
  <c r="AK10" i="1"/>
  <c r="AH10" i="1"/>
  <c r="AK9" i="1"/>
  <c r="AH9" i="1"/>
  <c r="AK8" i="1"/>
  <c r="AH8" i="1"/>
  <c r="AK7" i="1"/>
  <c r="AH7" i="1"/>
  <c r="AK6" i="1"/>
  <c r="AH6" i="1"/>
  <c r="K28" i="20" l="1"/>
  <c r="K35" i="20"/>
  <c r="AE74" i="12"/>
  <c r="AB74" i="12"/>
  <c r="V74" i="12"/>
  <c r="AE73" i="12"/>
  <c r="AB73" i="12"/>
  <c r="V73" i="12"/>
  <c r="AE72" i="12"/>
  <c r="AB72" i="12"/>
  <c r="V72" i="12"/>
  <c r="AE71" i="12"/>
  <c r="AB71" i="12"/>
  <c r="V71" i="12"/>
  <c r="AE70" i="12"/>
  <c r="AB70" i="12"/>
  <c r="V70" i="12"/>
  <c r="AE69" i="12"/>
  <c r="AB69" i="12"/>
  <c r="V69" i="12"/>
  <c r="AE68" i="12"/>
  <c r="AB68" i="12"/>
  <c r="V68" i="12"/>
  <c r="AE67" i="12"/>
  <c r="AB67" i="12"/>
  <c r="V67" i="12"/>
  <c r="AE66" i="12"/>
  <c r="AB66" i="12"/>
  <c r="V66" i="12"/>
  <c r="AE65" i="12"/>
  <c r="AB65" i="12"/>
  <c r="V65" i="12"/>
  <c r="AE64" i="12"/>
  <c r="AB64" i="12"/>
  <c r="V64" i="12"/>
  <c r="AE63" i="12"/>
  <c r="AB63" i="12"/>
  <c r="V63" i="12"/>
  <c r="AE62" i="12"/>
  <c r="AB62" i="12"/>
  <c r="V62" i="12"/>
  <c r="AE61" i="12"/>
  <c r="AB61" i="12"/>
  <c r="V61" i="12"/>
  <c r="AE60" i="12"/>
  <c r="AB60" i="12"/>
  <c r="V60" i="12"/>
  <c r="AE59" i="12"/>
  <c r="AB59" i="12"/>
  <c r="V59" i="12"/>
  <c r="AE58" i="12"/>
  <c r="AB58" i="12"/>
  <c r="V58" i="12"/>
  <c r="AE57" i="12"/>
  <c r="AB57" i="12"/>
  <c r="V57" i="12"/>
  <c r="AE56" i="12"/>
  <c r="AB56" i="12"/>
  <c r="V56" i="12"/>
  <c r="AE55" i="12"/>
  <c r="AB55" i="12"/>
  <c r="V55" i="12"/>
  <c r="AE54" i="12"/>
  <c r="AB54" i="12"/>
  <c r="V54" i="12"/>
  <c r="AE53" i="12"/>
  <c r="AB53" i="12"/>
  <c r="V53" i="12"/>
  <c r="AE52" i="12"/>
  <c r="AB52" i="12"/>
  <c r="V52" i="12"/>
  <c r="AE51" i="12"/>
  <c r="AB51" i="12"/>
  <c r="V51" i="12"/>
  <c r="AE50" i="12"/>
  <c r="AB50" i="12"/>
  <c r="V50" i="12"/>
  <c r="AE49" i="12"/>
  <c r="AB49" i="12"/>
  <c r="V49" i="12"/>
  <c r="AE48" i="12"/>
  <c r="AB48" i="12"/>
  <c r="V48" i="12"/>
  <c r="AE47" i="12"/>
  <c r="AB47" i="12"/>
  <c r="V47" i="12"/>
  <c r="AE46" i="12"/>
  <c r="AB46" i="12"/>
  <c r="V46" i="12"/>
  <c r="AE45" i="12"/>
  <c r="AB45" i="12"/>
  <c r="V45" i="12"/>
  <c r="AE44" i="12"/>
  <c r="AB44" i="12"/>
  <c r="V44" i="12"/>
  <c r="AE43" i="12"/>
  <c r="AB43" i="12"/>
  <c r="V43" i="12"/>
  <c r="AE42" i="12"/>
  <c r="AB42" i="12"/>
  <c r="V42" i="12"/>
  <c r="AE41" i="12"/>
  <c r="AB41" i="12"/>
  <c r="V41" i="12"/>
  <c r="AE40" i="12"/>
  <c r="AB40" i="12"/>
  <c r="V40" i="12"/>
  <c r="AE39" i="12"/>
  <c r="AB39" i="12"/>
  <c r="V39" i="12"/>
  <c r="AE38" i="12"/>
  <c r="AB38" i="12"/>
  <c r="V38" i="12"/>
  <c r="AE37" i="12"/>
  <c r="AB37" i="12"/>
  <c r="V37" i="12"/>
  <c r="AE36" i="12"/>
  <c r="AB36" i="12"/>
  <c r="V36" i="12"/>
  <c r="AE35" i="12"/>
  <c r="AB35" i="12"/>
  <c r="V35" i="12"/>
  <c r="AE34" i="12"/>
  <c r="AB34" i="12"/>
  <c r="V34" i="12"/>
  <c r="AE33" i="12"/>
  <c r="AB33" i="12"/>
  <c r="V33" i="12"/>
  <c r="AE32" i="12"/>
  <c r="AB32" i="12"/>
  <c r="V32" i="12"/>
  <c r="AE31" i="12"/>
  <c r="AB31" i="12"/>
  <c r="V31" i="12"/>
  <c r="AE30" i="12"/>
  <c r="AB30" i="12"/>
  <c r="V30" i="12"/>
  <c r="AE29" i="12"/>
  <c r="AB29" i="12"/>
  <c r="V29" i="12"/>
  <c r="AE28" i="12"/>
  <c r="AB28" i="12"/>
  <c r="V28" i="12"/>
  <c r="AE27" i="12"/>
  <c r="AB27" i="12"/>
  <c r="V27" i="12"/>
  <c r="AE26" i="12"/>
  <c r="AB26" i="12"/>
  <c r="V26" i="12"/>
  <c r="AE25" i="12"/>
  <c r="AB25" i="12"/>
  <c r="V25" i="12"/>
  <c r="AE24" i="12"/>
  <c r="AB24" i="12"/>
  <c r="V24" i="12"/>
  <c r="AE23" i="12"/>
  <c r="AB23" i="12"/>
  <c r="V23" i="12"/>
  <c r="AE22" i="12"/>
  <c r="AB22" i="12"/>
  <c r="V22" i="12"/>
  <c r="AE21" i="12"/>
  <c r="AB21" i="12"/>
  <c r="V21" i="12"/>
  <c r="AE20" i="12"/>
  <c r="AB20" i="12"/>
  <c r="V20" i="12"/>
  <c r="AE19" i="12"/>
  <c r="AB19" i="12"/>
  <c r="V19" i="12"/>
  <c r="AE18" i="12"/>
  <c r="AB18" i="12"/>
  <c r="V18" i="12"/>
  <c r="AE17" i="12"/>
  <c r="AB17" i="12"/>
  <c r="V17" i="12"/>
  <c r="AE16" i="12"/>
  <c r="AB16" i="12"/>
  <c r="V16" i="12"/>
  <c r="AE15" i="12"/>
  <c r="AB15" i="12"/>
  <c r="V15" i="12"/>
  <c r="AE14" i="12"/>
  <c r="AB14" i="12"/>
  <c r="V14" i="12"/>
  <c r="AE13" i="12"/>
  <c r="AB13" i="12"/>
  <c r="V13" i="12"/>
  <c r="AE12" i="12"/>
  <c r="AB12" i="12"/>
  <c r="V12" i="12"/>
  <c r="AE11" i="12"/>
  <c r="AB11" i="12"/>
  <c r="V11" i="12"/>
  <c r="AE10" i="12"/>
  <c r="AB10" i="12"/>
  <c r="V10" i="12"/>
  <c r="AE9" i="12"/>
  <c r="AB9" i="12"/>
  <c r="V9" i="12"/>
  <c r="AE8" i="12"/>
  <c r="AB8" i="12"/>
  <c r="V8" i="12"/>
  <c r="AE7" i="12"/>
  <c r="AB7" i="12"/>
  <c r="V7" i="12"/>
  <c r="AE6" i="12"/>
  <c r="AB6" i="12"/>
  <c r="V6" i="12"/>
  <c r="AE74" i="11"/>
  <c r="AB74" i="11"/>
  <c r="V74" i="11"/>
  <c r="AE73" i="11"/>
  <c r="AB73" i="11"/>
  <c r="V73" i="11"/>
  <c r="AE72" i="11"/>
  <c r="AB72" i="11"/>
  <c r="V72" i="11"/>
  <c r="AE71" i="11"/>
  <c r="AB71" i="11"/>
  <c r="V71" i="11"/>
  <c r="AE70" i="11"/>
  <c r="AB70" i="11"/>
  <c r="V70" i="11"/>
  <c r="AE69" i="11"/>
  <c r="AB69" i="11"/>
  <c r="V69" i="11"/>
  <c r="AE68" i="11"/>
  <c r="AB68" i="11"/>
  <c r="V68" i="11"/>
  <c r="AE67" i="11"/>
  <c r="AB67" i="11"/>
  <c r="V67" i="11"/>
  <c r="AE66" i="11"/>
  <c r="AB66" i="11"/>
  <c r="V66" i="11"/>
  <c r="AE65" i="11"/>
  <c r="AB65" i="11"/>
  <c r="V65" i="11"/>
  <c r="AE64" i="11"/>
  <c r="AB64" i="11"/>
  <c r="V64" i="11"/>
  <c r="AE63" i="11"/>
  <c r="AB63" i="11"/>
  <c r="V63" i="11"/>
  <c r="AE62" i="11"/>
  <c r="AB62" i="11"/>
  <c r="V62" i="11"/>
  <c r="AE61" i="11"/>
  <c r="AB61" i="11"/>
  <c r="V61" i="11"/>
  <c r="AE60" i="11"/>
  <c r="AB60" i="11"/>
  <c r="V60" i="11"/>
  <c r="AE59" i="11"/>
  <c r="AB59" i="11"/>
  <c r="V59" i="11"/>
  <c r="AE58" i="11"/>
  <c r="AB58" i="11"/>
  <c r="V58" i="11"/>
  <c r="AE57" i="11"/>
  <c r="AB57" i="11"/>
  <c r="V57" i="11"/>
  <c r="AE56" i="11"/>
  <c r="AB56" i="11"/>
  <c r="V56" i="11"/>
  <c r="AE55" i="11"/>
  <c r="AB55" i="11"/>
  <c r="V55" i="11"/>
  <c r="AE54" i="11"/>
  <c r="AB54" i="11"/>
  <c r="V54" i="11"/>
  <c r="AE53" i="11"/>
  <c r="AB53" i="11"/>
  <c r="V53" i="11"/>
  <c r="AE52" i="11"/>
  <c r="AB52" i="11"/>
  <c r="V52" i="11"/>
  <c r="AE51" i="11"/>
  <c r="AB51" i="11"/>
  <c r="V51" i="11"/>
  <c r="AE50" i="11"/>
  <c r="AB50" i="11"/>
  <c r="V50" i="11"/>
  <c r="AE49" i="11"/>
  <c r="AB49" i="11"/>
  <c r="V49" i="11"/>
  <c r="AE48" i="11"/>
  <c r="AB48" i="11"/>
  <c r="V48" i="11"/>
  <c r="AE47" i="11"/>
  <c r="AB47" i="11"/>
  <c r="V47" i="11"/>
  <c r="AE46" i="11"/>
  <c r="AB46" i="11"/>
  <c r="V46" i="11"/>
  <c r="AE45" i="11"/>
  <c r="AB45" i="11"/>
  <c r="V45" i="11"/>
  <c r="AE44" i="11"/>
  <c r="AB44" i="11"/>
  <c r="V44" i="11"/>
  <c r="AE43" i="11"/>
  <c r="AB43" i="11"/>
  <c r="V43" i="11"/>
  <c r="AE42" i="11"/>
  <c r="AB42" i="11"/>
  <c r="V42" i="11"/>
  <c r="AE41" i="11"/>
  <c r="AB41" i="11"/>
  <c r="V41" i="11"/>
  <c r="AE40" i="11"/>
  <c r="AB40" i="11"/>
  <c r="V40" i="11"/>
  <c r="AE39" i="11"/>
  <c r="AB39" i="11"/>
  <c r="V39" i="11"/>
  <c r="AE38" i="11"/>
  <c r="AB38" i="11"/>
  <c r="V38" i="11"/>
  <c r="AE37" i="11"/>
  <c r="AB37" i="11"/>
  <c r="V37" i="11"/>
  <c r="AE36" i="11"/>
  <c r="AB36" i="11"/>
  <c r="V36" i="11"/>
  <c r="AE35" i="11"/>
  <c r="AB35" i="11"/>
  <c r="V35" i="11"/>
  <c r="AE34" i="11"/>
  <c r="AB34" i="11"/>
  <c r="V34" i="11"/>
  <c r="AE33" i="11"/>
  <c r="AB33" i="11"/>
  <c r="V33" i="11"/>
  <c r="AE32" i="11"/>
  <c r="AB32" i="11"/>
  <c r="V32" i="11"/>
  <c r="AE31" i="11"/>
  <c r="AB31" i="11"/>
  <c r="V31" i="11"/>
  <c r="AE30" i="11"/>
  <c r="AB30" i="11"/>
  <c r="V30" i="11"/>
  <c r="AE29" i="11"/>
  <c r="AB29" i="11"/>
  <c r="V29" i="11"/>
  <c r="AE28" i="11"/>
  <c r="AB28" i="11"/>
  <c r="V28" i="11"/>
  <c r="AE27" i="11"/>
  <c r="AB27" i="11"/>
  <c r="V27" i="11"/>
  <c r="AE26" i="11"/>
  <c r="AB26" i="11"/>
  <c r="V26" i="11"/>
  <c r="AE25" i="11"/>
  <c r="AB25" i="11"/>
  <c r="V25" i="11"/>
  <c r="AE24" i="11"/>
  <c r="AB24" i="11"/>
  <c r="V24" i="11"/>
  <c r="AE23" i="11"/>
  <c r="AB23" i="11"/>
  <c r="V23" i="11"/>
  <c r="AE22" i="11"/>
  <c r="AB22" i="11"/>
  <c r="V22" i="11"/>
  <c r="AE21" i="11"/>
  <c r="AB21" i="11"/>
  <c r="V21" i="11"/>
  <c r="AE20" i="11"/>
  <c r="AB20" i="11"/>
  <c r="V20" i="11"/>
  <c r="AE19" i="11"/>
  <c r="AB19" i="11"/>
  <c r="V19" i="11"/>
  <c r="AE18" i="11"/>
  <c r="AB18" i="11"/>
  <c r="V18" i="11"/>
  <c r="AE17" i="11"/>
  <c r="AB17" i="11"/>
  <c r="V17" i="11"/>
  <c r="AE16" i="11"/>
  <c r="AB16" i="11"/>
  <c r="V16" i="11"/>
  <c r="AE15" i="11"/>
  <c r="AB15" i="11"/>
  <c r="V15" i="11"/>
  <c r="AE14" i="11"/>
  <c r="AB14" i="11"/>
  <c r="V14" i="11"/>
  <c r="AE13" i="11"/>
  <c r="AB13" i="11"/>
  <c r="V13" i="11"/>
  <c r="AE12" i="11"/>
  <c r="AB12" i="11"/>
  <c r="V12" i="11"/>
  <c r="AE11" i="11"/>
  <c r="AB11" i="11"/>
  <c r="V11" i="11"/>
  <c r="AE10" i="11"/>
  <c r="AB10" i="11"/>
  <c r="V10" i="11"/>
  <c r="AE9" i="11"/>
  <c r="AB9" i="11"/>
  <c r="V9" i="11"/>
  <c r="AE8" i="11"/>
  <c r="AB8" i="11"/>
  <c r="V8" i="11"/>
  <c r="AE7" i="11"/>
  <c r="AB7" i="11"/>
  <c r="V7" i="11"/>
  <c r="AE6" i="11"/>
  <c r="AB6" i="11"/>
  <c r="V6" i="11"/>
  <c r="AE74" i="10"/>
  <c r="Y74" i="10"/>
  <c r="AE73" i="10"/>
  <c r="Y73" i="10"/>
  <c r="AE72" i="10"/>
  <c r="Y72" i="10"/>
  <c r="AE71" i="10"/>
  <c r="Y71" i="10"/>
  <c r="AE70" i="10"/>
  <c r="Y70" i="10"/>
  <c r="AE69" i="10"/>
  <c r="Y69" i="10"/>
  <c r="AE68" i="10"/>
  <c r="Y68" i="10"/>
  <c r="AE67" i="10"/>
  <c r="Y67" i="10"/>
  <c r="AE66" i="10"/>
  <c r="Y66" i="10"/>
  <c r="AE65" i="10"/>
  <c r="Y65" i="10"/>
  <c r="AE64" i="10"/>
  <c r="Y64" i="10"/>
  <c r="AE63" i="10"/>
  <c r="Y63" i="10"/>
  <c r="AE62" i="10"/>
  <c r="Y62" i="10"/>
  <c r="AE61" i="10"/>
  <c r="Y61" i="10"/>
  <c r="AE60" i="10"/>
  <c r="Y60" i="10"/>
  <c r="AE59" i="10"/>
  <c r="Y59" i="10"/>
  <c r="AE58" i="10"/>
  <c r="Y58" i="10"/>
  <c r="AE57" i="10"/>
  <c r="Y57" i="10"/>
  <c r="AE56" i="10"/>
  <c r="Y56" i="10"/>
  <c r="AE55" i="10"/>
  <c r="Y55" i="10"/>
  <c r="AE54" i="10"/>
  <c r="Y54" i="10"/>
  <c r="AE53" i="10"/>
  <c r="Y53" i="10"/>
  <c r="AE52" i="10"/>
  <c r="Y52" i="10"/>
  <c r="AE51" i="10"/>
  <c r="Y51" i="10"/>
  <c r="AE50" i="10"/>
  <c r="Y50" i="10"/>
  <c r="AE49" i="10"/>
  <c r="Y49" i="10"/>
  <c r="AE48" i="10"/>
  <c r="Y48" i="10"/>
  <c r="AE47" i="10"/>
  <c r="Y47" i="10"/>
  <c r="AE46" i="10"/>
  <c r="Y46" i="10"/>
  <c r="AE45" i="10"/>
  <c r="Y45" i="10"/>
  <c r="AE44" i="10"/>
  <c r="Y44" i="10"/>
  <c r="AE43" i="10"/>
  <c r="Y43" i="10"/>
  <c r="AE42" i="10"/>
  <c r="Y42" i="10"/>
  <c r="AE41" i="10"/>
  <c r="Y41" i="10"/>
  <c r="AE40" i="10"/>
  <c r="Y40" i="10"/>
  <c r="AE39" i="10"/>
  <c r="Y39" i="10"/>
  <c r="AE38" i="10"/>
  <c r="Y38" i="10"/>
  <c r="AE37" i="10"/>
  <c r="Y37" i="10"/>
  <c r="AE36" i="10"/>
  <c r="Y36" i="10"/>
  <c r="AE35" i="10"/>
  <c r="Y35" i="10"/>
  <c r="AE34" i="10"/>
  <c r="Y34" i="10"/>
  <c r="AE33" i="10"/>
  <c r="Y33" i="10"/>
  <c r="AE32" i="10"/>
  <c r="Y32" i="10"/>
  <c r="AE31" i="10"/>
  <c r="Y31" i="10"/>
  <c r="AE30" i="10"/>
  <c r="Y30" i="10"/>
  <c r="AE29" i="10"/>
  <c r="Y29" i="10"/>
  <c r="AE28" i="10"/>
  <c r="Y28" i="10"/>
  <c r="AE27" i="10"/>
  <c r="Y27" i="10"/>
  <c r="AE26" i="10"/>
  <c r="Y26" i="10"/>
  <c r="AE25" i="10"/>
  <c r="Y25" i="10"/>
  <c r="AE24" i="10"/>
  <c r="Y24" i="10"/>
  <c r="AE23" i="10"/>
  <c r="Y23" i="10"/>
  <c r="AE22" i="10"/>
  <c r="Y22" i="10"/>
  <c r="AE21" i="10"/>
  <c r="Y21" i="10"/>
  <c r="AE20" i="10"/>
  <c r="Y20" i="10"/>
  <c r="AE19" i="10"/>
  <c r="Y19" i="10"/>
  <c r="AE18" i="10"/>
  <c r="Y18" i="10"/>
  <c r="AE17" i="10"/>
  <c r="Y17" i="10"/>
  <c r="AE16" i="10"/>
  <c r="Y16" i="10"/>
  <c r="AE15" i="10"/>
  <c r="Y15" i="10"/>
  <c r="AE14" i="10"/>
  <c r="Y14" i="10"/>
  <c r="AE13" i="10"/>
  <c r="Y13" i="10"/>
  <c r="AE12" i="10"/>
  <c r="Y12" i="10"/>
  <c r="AE11" i="10"/>
  <c r="Y11" i="10"/>
  <c r="AE10" i="10"/>
  <c r="Y10" i="10"/>
  <c r="AE9" i="10"/>
  <c r="Y9" i="10"/>
  <c r="AE8" i="10"/>
  <c r="Y8" i="10"/>
  <c r="AE7" i="10"/>
  <c r="Y7" i="10"/>
  <c r="AE6" i="10"/>
  <c r="Y6" i="10"/>
  <c r="AB74" i="9"/>
  <c r="V74" i="9"/>
  <c r="AB73" i="9"/>
  <c r="V73" i="9"/>
  <c r="AB72" i="9"/>
  <c r="V72" i="9"/>
  <c r="AB71" i="9"/>
  <c r="V71" i="9"/>
  <c r="AB70" i="9"/>
  <c r="V70" i="9"/>
  <c r="AB69" i="9"/>
  <c r="V69" i="9"/>
  <c r="AB68" i="9"/>
  <c r="V68" i="9"/>
  <c r="AB67" i="9"/>
  <c r="V67" i="9"/>
  <c r="AB66" i="9"/>
  <c r="V66" i="9"/>
  <c r="AB65" i="9"/>
  <c r="V65" i="9"/>
  <c r="AB64" i="9"/>
  <c r="V64" i="9"/>
  <c r="AB63" i="9"/>
  <c r="V63" i="9"/>
  <c r="AB62" i="9"/>
  <c r="V62" i="9"/>
  <c r="AB61" i="9"/>
  <c r="V61" i="9"/>
  <c r="AB60" i="9"/>
  <c r="V60" i="9"/>
  <c r="AB59" i="9"/>
  <c r="V59" i="9"/>
  <c r="AB58" i="9"/>
  <c r="V58" i="9"/>
  <c r="AB57" i="9"/>
  <c r="V57" i="9"/>
  <c r="AB56" i="9"/>
  <c r="V56" i="9"/>
  <c r="AB55" i="9"/>
  <c r="V55" i="9"/>
  <c r="AB54" i="9"/>
  <c r="V54" i="9"/>
  <c r="AB53" i="9"/>
  <c r="V53" i="9"/>
  <c r="AB52" i="9"/>
  <c r="V52" i="9"/>
  <c r="AB51" i="9"/>
  <c r="V51" i="9"/>
  <c r="AB50" i="9"/>
  <c r="V50" i="9"/>
  <c r="AB49" i="9"/>
  <c r="V49" i="9"/>
  <c r="AB48" i="9"/>
  <c r="V48" i="9"/>
  <c r="AB47" i="9"/>
  <c r="V47" i="9"/>
  <c r="AB46" i="9"/>
  <c r="V46" i="9"/>
  <c r="AB45" i="9"/>
  <c r="V45" i="9"/>
  <c r="AB44" i="9"/>
  <c r="V44" i="9"/>
  <c r="AB43" i="9"/>
  <c r="V43" i="9"/>
  <c r="AB42" i="9"/>
  <c r="V42" i="9"/>
  <c r="AB41" i="9"/>
  <c r="V41" i="9"/>
  <c r="AB40" i="9"/>
  <c r="V40" i="9"/>
  <c r="AB39" i="9"/>
  <c r="V39" i="9"/>
  <c r="AB38" i="9"/>
  <c r="V38" i="9"/>
  <c r="AB37" i="9"/>
  <c r="V37" i="9"/>
  <c r="AB36" i="9"/>
  <c r="V36" i="9"/>
  <c r="AB35" i="9"/>
  <c r="V35" i="9"/>
  <c r="AB34" i="9"/>
  <c r="V34" i="9"/>
  <c r="AB33" i="9"/>
  <c r="V33" i="9"/>
  <c r="AB32" i="9"/>
  <c r="V32" i="9"/>
  <c r="AB31" i="9"/>
  <c r="V31" i="9"/>
  <c r="AB30" i="9"/>
  <c r="V30" i="9"/>
  <c r="AB29" i="9"/>
  <c r="V29" i="9"/>
  <c r="AB28" i="9"/>
  <c r="V28" i="9"/>
  <c r="AB27" i="9"/>
  <c r="V27" i="9"/>
  <c r="AB26" i="9"/>
  <c r="V26" i="9"/>
  <c r="AB25" i="9"/>
  <c r="V25" i="9"/>
  <c r="AB24" i="9"/>
  <c r="V24" i="9"/>
  <c r="AB23" i="9"/>
  <c r="V23" i="9"/>
  <c r="AB22" i="9"/>
  <c r="V22" i="9"/>
  <c r="AB21" i="9"/>
  <c r="V21" i="9"/>
  <c r="AB20" i="9"/>
  <c r="V20" i="9"/>
  <c r="AB19" i="9"/>
  <c r="V19" i="9"/>
  <c r="AB18" i="9"/>
  <c r="V18" i="9"/>
  <c r="AB17" i="9"/>
  <c r="V17" i="9"/>
  <c r="AB16" i="9"/>
  <c r="V16" i="9"/>
  <c r="AB15" i="9"/>
  <c r="V15" i="9"/>
  <c r="AB14" i="9"/>
  <c r="V14" i="9"/>
  <c r="AB13" i="9"/>
  <c r="V13" i="9"/>
  <c r="AB12" i="9"/>
  <c r="V12" i="9"/>
  <c r="AB11" i="9"/>
  <c r="V11" i="9"/>
  <c r="AB10" i="9"/>
  <c r="V10" i="9"/>
  <c r="AB9" i="9"/>
  <c r="V9" i="9"/>
  <c r="AB8" i="9"/>
  <c r="V8" i="9"/>
  <c r="AB7" i="9"/>
  <c r="V7" i="9"/>
  <c r="AB6" i="9"/>
  <c r="V6" i="9"/>
  <c r="AE74" i="8"/>
  <c r="Y74" i="8"/>
  <c r="AE73" i="8"/>
  <c r="Y73" i="8"/>
  <c r="AE72" i="8"/>
  <c r="Y72" i="8"/>
  <c r="AE71" i="8"/>
  <c r="Y71" i="8"/>
  <c r="AE70" i="8"/>
  <c r="Y70" i="8"/>
  <c r="AE69" i="8"/>
  <c r="Y69" i="8"/>
  <c r="AE68" i="8"/>
  <c r="Y68" i="8"/>
  <c r="AE67" i="8"/>
  <c r="Y67" i="8"/>
  <c r="AE66" i="8"/>
  <c r="Y66" i="8"/>
  <c r="AE65" i="8"/>
  <c r="Y65" i="8"/>
  <c r="AE64" i="8"/>
  <c r="Y64" i="8"/>
  <c r="AE63" i="8"/>
  <c r="Y63" i="8"/>
  <c r="AE62" i="8"/>
  <c r="Y62" i="8"/>
  <c r="AE61" i="8"/>
  <c r="Y61" i="8"/>
  <c r="AE60" i="8"/>
  <c r="Y60" i="8"/>
  <c r="AE59" i="8"/>
  <c r="Y59" i="8"/>
  <c r="AE58" i="8"/>
  <c r="Y58" i="8"/>
  <c r="AE57" i="8"/>
  <c r="Y57" i="8"/>
  <c r="AE56" i="8"/>
  <c r="Y56" i="8"/>
  <c r="AE55" i="8"/>
  <c r="Y55" i="8"/>
  <c r="AE54" i="8"/>
  <c r="Y54" i="8"/>
  <c r="AE53" i="8"/>
  <c r="Y53" i="8"/>
  <c r="AE52" i="8"/>
  <c r="Y52" i="8"/>
  <c r="AE51" i="8"/>
  <c r="Y51" i="8"/>
  <c r="AE50" i="8"/>
  <c r="Y50" i="8"/>
  <c r="AE49" i="8"/>
  <c r="Y49" i="8"/>
  <c r="AE48" i="8"/>
  <c r="Y48" i="8"/>
  <c r="AE47" i="8"/>
  <c r="Y47" i="8"/>
  <c r="AE46" i="8"/>
  <c r="Y46" i="8"/>
  <c r="AE45" i="8"/>
  <c r="Y45" i="8"/>
  <c r="AE44" i="8"/>
  <c r="Y44" i="8"/>
  <c r="AE43" i="8"/>
  <c r="Y43" i="8"/>
  <c r="AE42" i="8"/>
  <c r="Y42" i="8"/>
  <c r="AE41" i="8"/>
  <c r="Y41" i="8"/>
  <c r="AE40" i="8"/>
  <c r="Y40" i="8"/>
  <c r="AE39" i="8"/>
  <c r="Y39" i="8"/>
  <c r="AE38" i="8"/>
  <c r="Y38" i="8"/>
  <c r="AE37" i="8"/>
  <c r="Y37" i="8"/>
  <c r="AE36" i="8"/>
  <c r="Y36" i="8"/>
  <c r="AE35" i="8"/>
  <c r="Y35" i="8"/>
  <c r="AE34" i="8"/>
  <c r="Y34" i="8"/>
  <c r="AE33" i="8"/>
  <c r="Y33" i="8"/>
  <c r="AE32" i="8"/>
  <c r="Y32" i="8"/>
  <c r="AE31" i="8"/>
  <c r="Y31" i="8"/>
  <c r="AE30" i="8"/>
  <c r="Y30" i="8"/>
  <c r="AE29" i="8"/>
  <c r="Y29" i="8"/>
  <c r="AE28" i="8"/>
  <c r="Y28" i="8"/>
  <c r="AE27" i="8"/>
  <c r="Y27" i="8"/>
  <c r="AE26" i="8"/>
  <c r="Y26" i="8"/>
  <c r="AE25" i="8"/>
  <c r="Y25" i="8"/>
  <c r="AE24" i="8"/>
  <c r="Y24" i="8"/>
  <c r="AE23" i="8"/>
  <c r="Y23" i="8"/>
  <c r="AE22" i="8"/>
  <c r="Y22" i="8"/>
  <c r="AE21" i="8"/>
  <c r="Y21" i="8"/>
  <c r="AE20" i="8"/>
  <c r="Y20" i="8"/>
  <c r="AE19" i="8"/>
  <c r="Y19" i="8"/>
  <c r="AE18" i="8"/>
  <c r="Y18" i="8"/>
  <c r="AE17" i="8"/>
  <c r="Y17" i="8"/>
  <c r="AE16" i="8"/>
  <c r="Y16" i="8"/>
  <c r="AE15" i="8"/>
  <c r="Y15" i="8"/>
  <c r="AE14" i="8"/>
  <c r="Y14" i="8"/>
  <c r="AE13" i="8"/>
  <c r="Y13" i="8"/>
  <c r="AE12" i="8"/>
  <c r="Y12" i="8"/>
  <c r="AE11" i="8"/>
  <c r="Y11" i="8"/>
  <c r="AE10" i="8"/>
  <c r="Y10" i="8"/>
  <c r="AE9" i="8"/>
  <c r="Y9" i="8"/>
  <c r="AE8" i="8"/>
  <c r="Y8" i="8"/>
  <c r="AE7" i="8"/>
  <c r="Y7" i="8"/>
  <c r="AE6" i="8"/>
  <c r="Y6" i="8"/>
  <c r="AB75" i="5"/>
  <c r="V75" i="5"/>
  <c r="AB74" i="5"/>
  <c r="V74" i="5"/>
  <c r="AB73" i="5"/>
  <c r="V73" i="5"/>
  <c r="AB72" i="5"/>
  <c r="V72" i="5"/>
  <c r="AB71" i="5"/>
  <c r="V71" i="5"/>
  <c r="AB70" i="5"/>
  <c r="AB69" i="5"/>
  <c r="AB68" i="5"/>
  <c r="AB67" i="5"/>
  <c r="AB66" i="5"/>
  <c r="AB65" i="5"/>
  <c r="AB64" i="5"/>
  <c r="AB63" i="5"/>
  <c r="AB62" i="5"/>
  <c r="AB61" i="5"/>
  <c r="AB60" i="5"/>
  <c r="AB59" i="5"/>
  <c r="AB58" i="5"/>
  <c r="AB57" i="5"/>
  <c r="AB56" i="5"/>
  <c r="AB55" i="5"/>
  <c r="AB54" i="5"/>
  <c r="AB53" i="5"/>
  <c r="AB52" i="5"/>
  <c r="AB51" i="5"/>
  <c r="AB50" i="5"/>
  <c r="AB49" i="5"/>
  <c r="AB48" i="5"/>
  <c r="AB47" i="5"/>
  <c r="AB46" i="5"/>
  <c r="AB45" i="5"/>
  <c r="AB44" i="5"/>
  <c r="AB43" i="5"/>
  <c r="AB42" i="5"/>
  <c r="AB41" i="5"/>
  <c r="AB40" i="5"/>
  <c r="AB39" i="5"/>
  <c r="AB38" i="5"/>
  <c r="AB37" i="5"/>
  <c r="AB36" i="5"/>
  <c r="AB35" i="5"/>
  <c r="AB34" i="5"/>
  <c r="AB33" i="5"/>
  <c r="AB32" i="5"/>
  <c r="AB31" i="5"/>
  <c r="AB30" i="5"/>
  <c r="AB29" i="5"/>
  <c r="AB28" i="5"/>
  <c r="AB27" i="5"/>
  <c r="AB26" i="5"/>
  <c r="AB25" i="5"/>
  <c r="AB24" i="5"/>
  <c r="AB23" i="5"/>
  <c r="AB22" i="5"/>
  <c r="AB21" i="5"/>
  <c r="AB20" i="5"/>
  <c r="AB19" i="5"/>
  <c r="AB18" i="5"/>
  <c r="AB17" i="5"/>
  <c r="AB16" i="5"/>
  <c r="AB15" i="5"/>
  <c r="AB14" i="5"/>
  <c r="AB13" i="5"/>
  <c r="AB12" i="5"/>
  <c r="AB11" i="5"/>
  <c r="AB10" i="5"/>
  <c r="AB9" i="5"/>
  <c r="AB8" i="5"/>
  <c r="AB7" i="5"/>
  <c r="AB74" i="4"/>
  <c r="Y74" i="4"/>
  <c r="V74" i="4"/>
  <c r="AB73" i="4"/>
  <c r="Y73" i="4"/>
  <c r="V73" i="4"/>
  <c r="AB72" i="4"/>
  <c r="Y72" i="4"/>
  <c r="V72" i="4"/>
  <c r="AB71" i="4"/>
  <c r="Y71" i="4"/>
  <c r="V71" i="4"/>
  <c r="AB70" i="4"/>
  <c r="Y70" i="4"/>
  <c r="V70" i="4"/>
  <c r="AB69" i="4"/>
  <c r="Y69" i="4"/>
  <c r="V69" i="4"/>
  <c r="AB68" i="4"/>
  <c r="Y68" i="4"/>
  <c r="V68" i="4"/>
  <c r="AB67" i="4"/>
  <c r="Y67" i="4"/>
  <c r="V67" i="4"/>
  <c r="AB66" i="4"/>
  <c r="Y66" i="4"/>
  <c r="V66" i="4"/>
  <c r="AB65" i="4"/>
  <c r="Y65" i="4"/>
  <c r="V65" i="4"/>
  <c r="AB64" i="4"/>
  <c r="Y64" i="4"/>
  <c r="V64" i="4"/>
  <c r="AB63" i="4"/>
  <c r="Y63" i="4"/>
  <c r="V63" i="4"/>
  <c r="AB62" i="4"/>
  <c r="Y62" i="4"/>
  <c r="V62" i="4"/>
  <c r="AB61" i="4"/>
  <c r="Y61" i="4"/>
  <c r="V61" i="4"/>
  <c r="AB60" i="4"/>
  <c r="Y60" i="4"/>
  <c r="V60" i="4"/>
  <c r="AB59" i="4"/>
  <c r="Y59" i="4"/>
  <c r="V59" i="4"/>
  <c r="AB58" i="4"/>
  <c r="Y58" i="4"/>
  <c r="V58" i="4"/>
  <c r="AB57" i="4"/>
  <c r="Y57" i="4"/>
  <c r="V57" i="4"/>
  <c r="AB56" i="4"/>
  <c r="Y56" i="4"/>
  <c r="V56" i="4"/>
  <c r="AB55" i="4"/>
  <c r="Y55" i="4"/>
  <c r="V55" i="4"/>
  <c r="AB54" i="4"/>
  <c r="Y54" i="4"/>
  <c r="V54" i="4"/>
  <c r="AB53" i="4"/>
  <c r="Y53" i="4"/>
  <c r="V53" i="4"/>
  <c r="AB52" i="4"/>
  <c r="Y52" i="4"/>
  <c r="V52" i="4"/>
  <c r="AB51" i="4"/>
  <c r="Y51" i="4"/>
  <c r="V51" i="4"/>
  <c r="AB50" i="4"/>
  <c r="Y50" i="4"/>
  <c r="V50" i="4"/>
  <c r="AB49" i="4"/>
  <c r="Y49" i="4"/>
  <c r="V49" i="4"/>
  <c r="AB48" i="4"/>
  <c r="Y48" i="4"/>
  <c r="V48" i="4"/>
  <c r="AB47" i="4"/>
  <c r="Y47" i="4"/>
  <c r="V47" i="4"/>
  <c r="AB46" i="4"/>
  <c r="Y46" i="4"/>
  <c r="V46" i="4"/>
  <c r="AB45" i="4"/>
  <c r="Y45" i="4"/>
  <c r="V45" i="4"/>
  <c r="AB44" i="4"/>
  <c r="Y44" i="4"/>
  <c r="V44" i="4"/>
  <c r="AB43" i="4"/>
  <c r="Y43" i="4"/>
  <c r="V43" i="4"/>
  <c r="AB42" i="4"/>
  <c r="Y42" i="4"/>
  <c r="V42" i="4"/>
  <c r="AB41" i="4"/>
  <c r="Y41" i="4"/>
  <c r="V41" i="4"/>
  <c r="AB40" i="4"/>
  <c r="Y40" i="4"/>
  <c r="V40" i="4"/>
  <c r="AB39" i="4"/>
  <c r="Y39" i="4"/>
  <c r="V39" i="4"/>
  <c r="AB38" i="4"/>
  <c r="Y38" i="4"/>
  <c r="V38" i="4"/>
  <c r="AB37" i="4"/>
  <c r="Y37" i="4"/>
  <c r="V37" i="4"/>
  <c r="AB36" i="4"/>
  <c r="Y36" i="4"/>
  <c r="V36" i="4"/>
  <c r="AB35" i="4"/>
  <c r="Y35" i="4"/>
  <c r="V35" i="4"/>
  <c r="AB34" i="4"/>
  <c r="Y34" i="4"/>
  <c r="V34" i="4"/>
  <c r="AB33" i="4"/>
  <c r="Y33" i="4"/>
  <c r="V33" i="4"/>
  <c r="AB32" i="4"/>
  <c r="Y32" i="4"/>
  <c r="V32" i="4"/>
  <c r="AB31" i="4"/>
  <c r="Y31" i="4"/>
  <c r="V31" i="4"/>
  <c r="AB30" i="4"/>
  <c r="Y30" i="4"/>
  <c r="V30" i="4"/>
  <c r="AB29" i="4"/>
  <c r="Y29" i="4"/>
  <c r="V29" i="4"/>
  <c r="AB28" i="4"/>
  <c r="Y28" i="4"/>
  <c r="V28" i="4"/>
  <c r="AB27" i="4"/>
  <c r="Y27" i="4"/>
  <c r="V27" i="4"/>
  <c r="AB26" i="4"/>
  <c r="Y26" i="4"/>
  <c r="V26" i="4"/>
  <c r="AB25" i="4"/>
  <c r="Y25" i="4"/>
  <c r="V25" i="4"/>
  <c r="AB24" i="4"/>
  <c r="Y24" i="4"/>
  <c r="V24" i="4"/>
  <c r="AB23" i="4"/>
  <c r="Y23" i="4"/>
  <c r="V23" i="4"/>
  <c r="AB22" i="4"/>
  <c r="Y22" i="4"/>
  <c r="V22" i="4"/>
  <c r="AB21" i="4"/>
  <c r="Y21" i="4"/>
  <c r="V21" i="4"/>
  <c r="AB20" i="4"/>
  <c r="Y20" i="4"/>
  <c r="V20" i="4"/>
  <c r="AB19" i="4"/>
  <c r="Y19" i="4"/>
  <c r="V19" i="4"/>
  <c r="AB18" i="4"/>
  <c r="Y18" i="4"/>
  <c r="V18" i="4"/>
  <c r="AB17" i="4"/>
  <c r="Y17" i="4"/>
  <c r="V17" i="4"/>
  <c r="AB16" i="4"/>
  <c r="Y16" i="4"/>
  <c r="V16" i="4"/>
  <c r="AB15" i="4"/>
  <c r="Y15" i="4"/>
  <c r="V15" i="4"/>
  <c r="AB14" i="4"/>
  <c r="Y14" i="4"/>
  <c r="V14" i="4"/>
  <c r="AB13" i="4"/>
  <c r="Y13" i="4"/>
  <c r="V13" i="4"/>
  <c r="AB12" i="4"/>
  <c r="Y12" i="4"/>
  <c r="V12" i="4"/>
  <c r="AB11" i="4"/>
  <c r="Y11" i="4"/>
  <c r="V11" i="4"/>
  <c r="AB10" i="4"/>
  <c r="Y10" i="4"/>
  <c r="V10" i="4"/>
  <c r="AB9" i="4"/>
  <c r="Y9" i="4"/>
  <c r="V9" i="4"/>
  <c r="AB8" i="4"/>
  <c r="Y8" i="4"/>
  <c r="V8" i="4"/>
  <c r="AB7" i="4"/>
  <c r="Y7" i="4"/>
  <c r="V7" i="4"/>
  <c r="AB6" i="4"/>
  <c r="Y6" i="4"/>
  <c r="V6" i="4"/>
  <c r="AB74" i="1"/>
  <c r="Y74" i="1"/>
  <c r="AB73" i="1"/>
  <c r="Y73" i="1"/>
  <c r="AB72" i="1"/>
  <c r="Y72" i="1"/>
  <c r="AB71" i="1"/>
  <c r="Y71" i="1"/>
  <c r="AB70" i="1"/>
  <c r="Y70" i="1"/>
  <c r="AB69" i="1"/>
  <c r="Y69" i="1"/>
  <c r="AB68" i="1"/>
  <c r="Y68" i="1"/>
  <c r="AB67" i="1"/>
  <c r="Y67" i="1"/>
  <c r="AB66" i="1"/>
  <c r="Y66" i="1"/>
  <c r="AB65" i="1"/>
  <c r="Y65" i="1"/>
  <c r="AB64" i="1"/>
  <c r="Y64" i="1"/>
  <c r="AB63" i="1"/>
  <c r="Y63" i="1"/>
  <c r="AB62" i="1"/>
  <c r="Y62" i="1"/>
  <c r="AB61" i="1"/>
  <c r="Y61" i="1"/>
  <c r="AB60" i="1"/>
  <c r="Y60" i="1"/>
  <c r="AB59" i="1"/>
  <c r="Y59" i="1"/>
  <c r="AB58" i="1"/>
  <c r="Y58" i="1"/>
  <c r="AB57" i="1"/>
  <c r="Y57" i="1"/>
  <c r="AB56" i="1"/>
  <c r="Y56" i="1"/>
  <c r="AB55" i="1"/>
  <c r="Y55" i="1"/>
  <c r="AB54" i="1"/>
  <c r="Y54" i="1"/>
  <c r="AB53" i="1"/>
  <c r="Y53" i="1"/>
  <c r="AB52" i="1"/>
  <c r="Y52" i="1"/>
  <c r="AB51" i="1"/>
  <c r="Y51" i="1"/>
  <c r="AB50" i="1"/>
  <c r="Y50" i="1"/>
  <c r="AB49" i="1"/>
  <c r="Y49" i="1"/>
  <c r="AB48" i="1"/>
  <c r="Y48" i="1"/>
  <c r="AB47" i="1"/>
  <c r="Y47" i="1"/>
  <c r="AB46" i="1"/>
  <c r="Y46" i="1"/>
  <c r="AB45" i="1"/>
  <c r="Y45" i="1"/>
  <c r="AB44" i="1"/>
  <c r="Y44" i="1"/>
  <c r="AB43" i="1"/>
  <c r="Y43" i="1"/>
  <c r="AB42" i="1"/>
  <c r="Y42" i="1"/>
  <c r="AB41" i="1"/>
  <c r="Y41" i="1"/>
  <c r="AB40" i="1"/>
  <c r="Y40" i="1"/>
  <c r="AB39" i="1"/>
  <c r="Y39" i="1"/>
  <c r="AB38" i="1"/>
  <c r="Y38" i="1"/>
  <c r="AB37" i="1"/>
  <c r="Y37" i="1"/>
  <c r="AB36" i="1"/>
  <c r="Y36" i="1"/>
  <c r="AB35" i="1"/>
  <c r="Y35" i="1"/>
  <c r="AB34" i="1"/>
  <c r="Y34" i="1"/>
  <c r="AB33" i="1"/>
  <c r="Y33" i="1"/>
  <c r="AB32" i="1"/>
  <c r="Y32" i="1"/>
  <c r="AB31" i="1"/>
  <c r="Y31" i="1"/>
  <c r="AB30" i="1"/>
  <c r="Y30" i="1"/>
  <c r="AB29" i="1"/>
  <c r="Y29" i="1"/>
  <c r="AB28" i="1"/>
  <c r="Y28" i="1"/>
  <c r="AB27" i="1"/>
  <c r="Y27" i="1"/>
  <c r="AB26" i="1"/>
  <c r="Y26" i="1"/>
  <c r="AB25" i="1"/>
  <c r="Y25" i="1"/>
  <c r="AB24" i="1"/>
  <c r="Y24" i="1"/>
  <c r="AB23" i="1"/>
  <c r="Y23" i="1"/>
  <c r="AB22" i="1"/>
  <c r="Y22" i="1"/>
  <c r="AB21" i="1"/>
  <c r="Y21" i="1"/>
  <c r="AB20" i="1"/>
  <c r="Y20" i="1"/>
  <c r="AB19" i="1"/>
  <c r="Y19" i="1"/>
  <c r="AB18" i="1"/>
  <c r="Y18" i="1"/>
  <c r="AB17" i="1"/>
  <c r="Y17" i="1"/>
  <c r="AB16" i="1"/>
  <c r="Y16" i="1"/>
  <c r="AB15" i="1"/>
  <c r="Y15" i="1"/>
  <c r="AB14" i="1"/>
  <c r="Y14" i="1"/>
  <c r="AB13" i="1"/>
  <c r="Y13" i="1"/>
  <c r="AB12" i="1"/>
  <c r="Y12" i="1"/>
  <c r="AB11" i="1"/>
  <c r="Y11" i="1"/>
  <c r="AB10" i="1"/>
  <c r="Y10" i="1"/>
  <c r="AB9" i="1"/>
  <c r="Y9" i="1"/>
  <c r="AB8" i="1"/>
  <c r="Y8" i="1"/>
  <c r="AB7" i="1"/>
  <c r="Y7" i="1"/>
  <c r="AB6" i="1"/>
  <c r="Y6" i="1"/>
  <c r="K37" i="20" l="1"/>
  <c r="K30" i="20"/>
  <c r="S74" i="12"/>
  <c r="P74" i="12"/>
  <c r="M74" i="12"/>
  <c r="S73" i="12"/>
  <c r="P73" i="12"/>
  <c r="M73" i="12"/>
  <c r="S72" i="12"/>
  <c r="P72" i="12"/>
  <c r="M72" i="12"/>
  <c r="S71" i="12"/>
  <c r="P71" i="12"/>
  <c r="M71" i="12"/>
  <c r="S70" i="12"/>
  <c r="P70" i="12"/>
  <c r="M70" i="12"/>
  <c r="S69" i="12"/>
  <c r="P69" i="12"/>
  <c r="M69" i="12"/>
  <c r="S68" i="12"/>
  <c r="P68" i="12"/>
  <c r="M68" i="12"/>
  <c r="S67" i="12"/>
  <c r="P67" i="12"/>
  <c r="M67" i="12"/>
  <c r="S66" i="12"/>
  <c r="P66" i="12"/>
  <c r="M66" i="12"/>
  <c r="S65" i="12"/>
  <c r="P65" i="12"/>
  <c r="M65" i="12"/>
  <c r="S64" i="12"/>
  <c r="P64" i="12"/>
  <c r="M64" i="12"/>
  <c r="S63" i="12"/>
  <c r="P63" i="12"/>
  <c r="M63" i="12"/>
  <c r="S62" i="12"/>
  <c r="P62" i="12"/>
  <c r="M62" i="12"/>
  <c r="S61" i="12"/>
  <c r="P61" i="12"/>
  <c r="M61" i="12"/>
  <c r="S60" i="12"/>
  <c r="P60" i="12"/>
  <c r="M60" i="12"/>
  <c r="S59" i="12"/>
  <c r="P59" i="12"/>
  <c r="M59" i="12"/>
  <c r="S58" i="12"/>
  <c r="P58" i="12"/>
  <c r="M58" i="12"/>
  <c r="S57" i="12"/>
  <c r="P57" i="12"/>
  <c r="M57" i="12"/>
  <c r="S56" i="12"/>
  <c r="P56" i="12"/>
  <c r="M56" i="12"/>
  <c r="S55" i="12"/>
  <c r="P55" i="12"/>
  <c r="M55" i="12"/>
  <c r="S54" i="12"/>
  <c r="P54" i="12"/>
  <c r="M54" i="12"/>
  <c r="S53" i="12"/>
  <c r="P53" i="12"/>
  <c r="M53" i="12"/>
  <c r="S52" i="12"/>
  <c r="P52" i="12"/>
  <c r="M52" i="12"/>
  <c r="S51" i="12"/>
  <c r="P51" i="12"/>
  <c r="M51" i="12"/>
  <c r="S50" i="12"/>
  <c r="P50" i="12"/>
  <c r="M50" i="12"/>
  <c r="S49" i="12"/>
  <c r="P49" i="12"/>
  <c r="M49" i="12"/>
  <c r="S48" i="12"/>
  <c r="P48" i="12"/>
  <c r="M48" i="12"/>
  <c r="S47" i="12"/>
  <c r="P47" i="12"/>
  <c r="M47" i="12"/>
  <c r="S46" i="12"/>
  <c r="P46" i="12"/>
  <c r="M46" i="12"/>
  <c r="S45" i="12"/>
  <c r="P45" i="12"/>
  <c r="M45" i="12"/>
  <c r="S44" i="12"/>
  <c r="P44" i="12"/>
  <c r="M44" i="12"/>
  <c r="S43" i="12"/>
  <c r="P43" i="12"/>
  <c r="M43" i="12"/>
  <c r="S42" i="12"/>
  <c r="P42" i="12"/>
  <c r="M42" i="12"/>
  <c r="S41" i="12"/>
  <c r="P41" i="12"/>
  <c r="M41" i="12"/>
  <c r="S40" i="12"/>
  <c r="P40" i="12"/>
  <c r="M40" i="12"/>
  <c r="S39" i="12"/>
  <c r="P39" i="12"/>
  <c r="M39" i="12"/>
  <c r="S38" i="12"/>
  <c r="P38" i="12"/>
  <c r="M38" i="12"/>
  <c r="S37" i="12"/>
  <c r="P37" i="12"/>
  <c r="M37" i="12"/>
  <c r="S36" i="12"/>
  <c r="P36" i="12"/>
  <c r="M36" i="12"/>
  <c r="S35" i="12"/>
  <c r="P35" i="12"/>
  <c r="M35" i="12"/>
  <c r="S34" i="12"/>
  <c r="P34" i="12"/>
  <c r="M34" i="12"/>
  <c r="S33" i="12"/>
  <c r="P33" i="12"/>
  <c r="M33" i="12"/>
  <c r="S32" i="12"/>
  <c r="P32" i="12"/>
  <c r="M32" i="12"/>
  <c r="S31" i="12"/>
  <c r="P31" i="12"/>
  <c r="M31" i="12"/>
  <c r="S30" i="12"/>
  <c r="P30" i="12"/>
  <c r="M30" i="12"/>
  <c r="S29" i="12"/>
  <c r="P29" i="12"/>
  <c r="M29" i="12"/>
  <c r="S28" i="12"/>
  <c r="P28" i="12"/>
  <c r="M28" i="12"/>
  <c r="S27" i="12"/>
  <c r="P27" i="12"/>
  <c r="M27" i="12"/>
  <c r="S26" i="12"/>
  <c r="P26" i="12"/>
  <c r="M26" i="12"/>
  <c r="S25" i="12"/>
  <c r="P25" i="12"/>
  <c r="M25" i="12"/>
  <c r="S24" i="12"/>
  <c r="P24" i="12"/>
  <c r="M24" i="12"/>
  <c r="S23" i="12"/>
  <c r="P23" i="12"/>
  <c r="M23" i="12"/>
  <c r="S22" i="12"/>
  <c r="P22" i="12"/>
  <c r="M22" i="12"/>
  <c r="S21" i="12"/>
  <c r="P21" i="12"/>
  <c r="M21" i="12"/>
  <c r="S20" i="12"/>
  <c r="P20" i="12"/>
  <c r="M20" i="12"/>
  <c r="S19" i="12"/>
  <c r="P19" i="12"/>
  <c r="M19" i="12"/>
  <c r="S18" i="12"/>
  <c r="P18" i="12"/>
  <c r="M18" i="12"/>
  <c r="S17" i="12"/>
  <c r="P17" i="12"/>
  <c r="M17" i="12"/>
  <c r="S16" i="12"/>
  <c r="P16" i="12"/>
  <c r="M16" i="12"/>
  <c r="S15" i="12"/>
  <c r="P15" i="12"/>
  <c r="M15" i="12"/>
  <c r="S14" i="12"/>
  <c r="P14" i="12"/>
  <c r="M14" i="12"/>
  <c r="S13" i="12"/>
  <c r="P13" i="12"/>
  <c r="M13" i="12"/>
  <c r="S12" i="12"/>
  <c r="P12" i="12"/>
  <c r="M12" i="12"/>
  <c r="S11" i="12"/>
  <c r="P11" i="12"/>
  <c r="M11" i="12"/>
  <c r="S10" i="12"/>
  <c r="P10" i="12"/>
  <c r="M10" i="12"/>
  <c r="S9" i="12"/>
  <c r="P9" i="12"/>
  <c r="M9" i="12"/>
  <c r="S8" i="12"/>
  <c r="P8" i="12"/>
  <c r="M8" i="12"/>
  <c r="S7" i="12"/>
  <c r="P7" i="12"/>
  <c r="M7" i="12"/>
  <c r="S6" i="12"/>
  <c r="P6" i="12"/>
  <c r="M6" i="12"/>
  <c r="S74" i="11"/>
  <c r="P74" i="11"/>
  <c r="M74" i="11"/>
  <c r="S73" i="11"/>
  <c r="P73" i="11"/>
  <c r="M73" i="11"/>
  <c r="S72" i="11"/>
  <c r="P72" i="11"/>
  <c r="M72" i="11"/>
  <c r="S71" i="11"/>
  <c r="P71" i="11"/>
  <c r="M71" i="11"/>
  <c r="S70" i="11"/>
  <c r="P70" i="11"/>
  <c r="M70" i="11"/>
  <c r="S69" i="11"/>
  <c r="P69" i="11"/>
  <c r="M69" i="11"/>
  <c r="S68" i="11"/>
  <c r="P68" i="11"/>
  <c r="M68" i="11"/>
  <c r="S67" i="11"/>
  <c r="P67" i="11"/>
  <c r="M67" i="11"/>
  <c r="S66" i="11"/>
  <c r="P66" i="11"/>
  <c r="M66" i="11"/>
  <c r="S65" i="11"/>
  <c r="P65" i="11"/>
  <c r="M65" i="11"/>
  <c r="S64" i="11"/>
  <c r="P64" i="11"/>
  <c r="M64" i="11"/>
  <c r="S63" i="11"/>
  <c r="P63" i="11"/>
  <c r="M63" i="11"/>
  <c r="S62" i="11"/>
  <c r="P62" i="11"/>
  <c r="M62" i="11"/>
  <c r="S61" i="11"/>
  <c r="P61" i="11"/>
  <c r="M61" i="11"/>
  <c r="S60" i="11"/>
  <c r="P60" i="11"/>
  <c r="M60" i="11"/>
  <c r="S59" i="11"/>
  <c r="P59" i="11"/>
  <c r="M59" i="11"/>
  <c r="S58" i="11"/>
  <c r="P58" i="11"/>
  <c r="M58" i="11"/>
  <c r="S57" i="11"/>
  <c r="P57" i="11"/>
  <c r="M57" i="11"/>
  <c r="S56" i="11"/>
  <c r="P56" i="11"/>
  <c r="M56" i="11"/>
  <c r="S55" i="11"/>
  <c r="P55" i="11"/>
  <c r="M55" i="11"/>
  <c r="S54" i="11"/>
  <c r="P54" i="11"/>
  <c r="M54" i="11"/>
  <c r="S53" i="11"/>
  <c r="P53" i="11"/>
  <c r="M53" i="11"/>
  <c r="S52" i="11"/>
  <c r="P52" i="11"/>
  <c r="M52" i="11"/>
  <c r="S51" i="11"/>
  <c r="P51" i="11"/>
  <c r="M51" i="11"/>
  <c r="S50" i="11"/>
  <c r="P50" i="11"/>
  <c r="M50" i="11"/>
  <c r="S49" i="11"/>
  <c r="P49" i="11"/>
  <c r="M49" i="11"/>
  <c r="S48" i="11"/>
  <c r="P48" i="11"/>
  <c r="M48" i="11"/>
  <c r="S47" i="11"/>
  <c r="P47" i="11"/>
  <c r="M47" i="11"/>
  <c r="S46" i="11"/>
  <c r="P46" i="11"/>
  <c r="M46" i="11"/>
  <c r="S45" i="11"/>
  <c r="P45" i="11"/>
  <c r="M45" i="11"/>
  <c r="S44" i="11"/>
  <c r="P44" i="11"/>
  <c r="M44" i="11"/>
  <c r="S43" i="11"/>
  <c r="P43" i="11"/>
  <c r="M43" i="11"/>
  <c r="S42" i="11"/>
  <c r="P42" i="11"/>
  <c r="M42" i="11"/>
  <c r="S41" i="11"/>
  <c r="P41" i="11"/>
  <c r="M41" i="11"/>
  <c r="S40" i="11"/>
  <c r="P40" i="11"/>
  <c r="M40" i="11"/>
  <c r="S39" i="11"/>
  <c r="P39" i="11"/>
  <c r="M39" i="11"/>
  <c r="S38" i="11"/>
  <c r="P38" i="11"/>
  <c r="M38" i="11"/>
  <c r="S37" i="11"/>
  <c r="P37" i="11"/>
  <c r="M37" i="11"/>
  <c r="S36" i="11"/>
  <c r="P36" i="11"/>
  <c r="M36" i="11"/>
  <c r="S35" i="11"/>
  <c r="P35" i="11"/>
  <c r="M35" i="11"/>
  <c r="S34" i="11"/>
  <c r="P34" i="11"/>
  <c r="M34" i="11"/>
  <c r="S33" i="11"/>
  <c r="P33" i="11"/>
  <c r="M33" i="11"/>
  <c r="S32" i="11"/>
  <c r="P32" i="11"/>
  <c r="M32" i="11"/>
  <c r="S31" i="11"/>
  <c r="P31" i="11"/>
  <c r="M31" i="11"/>
  <c r="S30" i="11"/>
  <c r="P30" i="11"/>
  <c r="M30" i="11"/>
  <c r="S29" i="11"/>
  <c r="P29" i="11"/>
  <c r="M29" i="11"/>
  <c r="S28" i="11"/>
  <c r="P28" i="11"/>
  <c r="M28" i="11"/>
  <c r="S27" i="11"/>
  <c r="P27" i="11"/>
  <c r="M27" i="11"/>
  <c r="S26" i="11"/>
  <c r="P26" i="11"/>
  <c r="M26" i="11"/>
  <c r="S25" i="11"/>
  <c r="P25" i="11"/>
  <c r="M25" i="11"/>
  <c r="S24" i="11"/>
  <c r="P24" i="11"/>
  <c r="M24" i="11"/>
  <c r="S23" i="11"/>
  <c r="P23" i="11"/>
  <c r="M23" i="11"/>
  <c r="S22" i="11"/>
  <c r="P22" i="11"/>
  <c r="M22" i="11"/>
  <c r="S21" i="11"/>
  <c r="P21" i="11"/>
  <c r="M21" i="11"/>
  <c r="S20" i="11"/>
  <c r="P20" i="11"/>
  <c r="M20" i="11"/>
  <c r="S19" i="11"/>
  <c r="P19" i="11"/>
  <c r="M19" i="11"/>
  <c r="S18" i="11"/>
  <c r="P18" i="11"/>
  <c r="M18" i="11"/>
  <c r="S17" i="11"/>
  <c r="P17" i="11"/>
  <c r="M17" i="11"/>
  <c r="S16" i="11"/>
  <c r="P16" i="11"/>
  <c r="M16" i="11"/>
  <c r="S15" i="11"/>
  <c r="P15" i="11"/>
  <c r="M15" i="11"/>
  <c r="S14" i="11"/>
  <c r="P14" i="11"/>
  <c r="M14" i="11"/>
  <c r="S13" i="11"/>
  <c r="P13" i="11"/>
  <c r="M13" i="11"/>
  <c r="S12" i="11"/>
  <c r="P12" i="11"/>
  <c r="M12" i="11"/>
  <c r="S11" i="11"/>
  <c r="P11" i="11"/>
  <c r="M11" i="11"/>
  <c r="S10" i="11"/>
  <c r="P10" i="11"/>
  <c r="M10" i="11"/>
  <c r="S9" i="11"/>
  <c r="P9" i="11"/>
  <c r="M9" i="11"/>
  <c r="S8" i="11"/>
  <c r="P8" i="11"/>
  <c r="M8" i="11"/>
  <c r="S7" i="11"/>
  <c r="P7" i="11"/>
  <c r="M7" i="11"/>
  <c r="S6" i="11"/>
  <c r="P6" i="11"/>
  <c r="M6" i="11"/>
  <c r="V74" i="10"/>
  <c r="S74" i="10"/>
  <c r="P74" i="10"/>
  <c r="M74" i="10"/>
  <c r="V73" i="10"/>
  <c r="S73" i="10"/>
  <c r="P73" i="10"/>
  <c r="M73" i="10"/>
  <c r="V72" i="10"/>
  <c r="S72" i="10"/>
  <c r="P72" i="10"/>
  <c r="M72" i="10"/>
  <c r="V71" i="10"/>
  <c r="S71" i="10"/>
  <c r="P71" i="10"/>
  <c r="M71" i="10"/>
  <c r="V70" i="10"/>
  <c r="S70" i="10"/>
  <c r="P70" i="10"/>
  <c r="M70" i="10"/>
  <c r="V69" i="10"/>
  <c r="S69" i="10"/>
  <c r="P69" i="10"/>
  <c r="M69" i="10"/>
  <c r="V68" i="10"/>
  <c r="S68" i="10"/>
  <c r="P68" i="10"/>
  <c r="M68" i="10"/>
  <c r="V67" i="10"/>
  <c r="S67" i="10"/>
  <c r="P67" i="10"/>
  <c r="M67" i="10"/>
  <c r="V66" i="10"/>
  <c r="S66" i="10"/>
  <c r="P66" i="10"/>
  <c r="M66" i="10"/>
  <c r="V65" i="10"/>
  <c r="S65" i="10"/>
  <c r="P65" i="10"/>
  <c r="M65" i="10"/>
  <c r="V64" i="10"/>
  <c r="S64" i="10"/>
  <c r="P64" i="10"/>
  <c r="M64" i="10"/>
  <c r="V63" i="10"/>
  <c r="S63" i="10"/>
  <c r="P63" i="10"/>
  <c r="M63" i="10"/>
  <c r="V62" i="10"/>
  <c r="S62" i="10"/>
  <c r="P62" i="10"/>
  <c r="M62" i="10"/>
  <c r="V61" i="10"/>
  <c r="S61" i="10"/>
  <c r="P61" i="10"/>
  <c r="M61" i="10"/>
  <c r="V60" i="10"/>
  <c r="S60" i="10"/>
  <c r="P60" i="10"/>
  <c r="M60" i="10"/>
  <c r="V59" i="10"/>
  <c r="S59" i="10"/>
  <c r="P59" i="10"/>
  <c r="M59" i="10"/>
  <c r="V58" i="10"/>
  <c r="S58" i="10"/>
  <c r="P58" i="10"/>
  <c r="M58" i="10"/>
  <c r="V57" i="10"/>
  <c r="S57" i="10"/>
  <c r="P57" i="10"/>
  <c r="M57" i="10"/>
  <c r="V56" i="10"/>
  <c r="S56" i="10"/>
  <c r="P56" i="10"/>
  <c r="M56" i="10"/>
  <c r="V55" i="10"/>
  <c r="S55" i="10"/>
  <c r="P55" i="10"/>
  <c r="M55" i="10"/>
  <c r="V54" i="10"/>
  <c r="S54" i="10"/>
  <c r="P54" i="10"/>
  <c r="M54" i="10"/>
  <c r="V53" i="10"/>
  <c r="S53" i="10"/>
  <c r="P53" i="10"/>
  <c r="M53" i="10"/>
  <c r="V52" i="10"/>
  <c r="S52" i="10"/>
  <c r="P52" i="10"/>
  <c r="M52" i="10"/>
  <c r="V51" i="10"/>
  <c r="S51" i="10"/>
  <c r="P51" i="10"/>
  <c r="M51" i="10"/>
  <c r="V50" i="10"/>
  <c r="S50" i="10"/>
  <c r="P50" i="10"/>
  <c r="M50" i="10"/>
  <c r="V49" i="10"/>
  <c r="S49" i="10"/>
  <c r="P49" i="10"/>
  <c r="M49" i="10"/>
  <c r="V48" i="10"/>
  <c r="S48" i="10"/>
  <c r="P48" i="10"/>
  <c r="M48" i="10"/>
  <c r="V47" i="10"/>
  <c r="S47" i="10"/>
  <c r="P47" i="10"/>
  <c r="M47" i="10"/>
  <c r="V46" i="10"/>
  <c r="S46" i="10"/>
  <c r="P46" i="10"/>
  <c r="M46" i="10"/>
  <c r="V45" i="10"/>
  <c r="S45" i="10"/>
  <c r="P45" i="10"/>
  <c r="M45" i="10"/>
  <c r="V44" i="10"/>
  <c r="S44" i="10"/>
  <c r="P44" i="10"/>
  <c r="M44" i="10"/>
  <c r="V43" i="10"/>
  <c r="S43" i="10"/>
  <c r="P43" i="10"/>
  <c r="M43" i="10"/>
  <c r="V42" i="10"/>
  <c r="S42" i="10"/>
  <c r="P42" i="10"/>
  <c r="M42" i="10"/>
  <c r="V41" i="10"/>
  <c r="S41" i="10"/>
  <c r="P41" i="10"/>
  <c r="M41" i="10"/>
  <c r="V40" i="10"/>
  <c r="S40" i="10"/>
  <c r="P40" i="10"/>
  <c r="M40" i="10"/>
  <c r="V39" i="10"/>
  <c r="S39" i="10"/>
  <c r="P39" i="10"/>
  <c r="M39" i="10"/>
  <c r="V38" i="10"/>
  <c r="S38" i="10"/>
  <c r="P38" i="10"/>
  <c r="M38" i="10"/>
  <c r="V37" i="10"/>
  <c r="S37" i="10"/>
  <c r="P37" i="10"/>
  <c r="M37" i="10"/>
  <c r="V36" i="10"/>
  <c r="S36" i="10"/>
  <c r="P36" i="10"/>
  <c r="M36" i="10"/>
  <c r="V35" i="10"/>
  <c r="S35" i="10"/>
  <c r="P35" i="10"/>
  <c r="M35" i="10"/>
  <c r="V34" i="10"/>
  <c r="S34" i="10"/>
  <c r="P34" i="10"/>
  <c r="M34" i="10"/>
  <c r="V33" i="10"/>
  <c r="S33" i="10"/>
  <c r="P33" i="10"/>
  <c r="M33" i="10"/>
  <c r="V32" i="10"/>
  <c r="S32" i="10"/>
  <c r="P32" i="10"/>
  <c r="M32" i="10"/>
  <c r="V31" i="10"/>
  <c r="S31" i="10"/>
  <c r="P31" i="10"/>
  <c r="M31" i="10"/>
  <c r="V30" i="10"/>
  <c r="S30" i="10"/>
  <c r="P30" i="10"/>
  <c r="M30" i="10"/>
  <c r="V29" i="10"/>
  <c r="S29" i="10"/>
  <c r="P29" i="10"/>
  <c r="M29" i="10"/>
  <c r="V28" i="10"/>
  <c r="S28" i="10"/>
  <c r="P28" i="10"/>
  <c r="M28" i="10"/>
  <c r="V27" i="10"/>
  <c r="S27" i="10"/>
  <c r="P27" i="10"/>
  <c r="M27" i="10"/>
  <c r="V26" i="10"/>
  <c r="S26" i="10"/>
  <c r="P26" i="10"/>
  <c r="M26" i="10"/>
  <c r="V25" i="10"/>
  <c r="S25" i="10"/>
  <c r="P25" i="10"/>
  <c r="M25" i="10"/>
  <c r="V24" i="10"/>
  <c r="S24" i="10"/>
  <c r="P24" i="10"/>
  <c r="M24" i="10"/>
  <c r="V23" i="10"/>
  <c r="S23" i="10"/>
  <c r="P23" i="10"/>
  <c r="M23" i="10"/>
  <c r="V22" i="10"/>
  <c r="S22" i="10"/>
  <c r="P22" i="10"/>
  <c r="M22" i="10"/>
  <c r="V21" i="10"/>
  <c r="S21" i="10"/>
  <c r="P21" i="10"/>
  <c r="M21" i="10"/>
  <c r="V20" i="10"/>
  <c r="S20" i="10"/>
  <c r="P20" i="10"/>
  <c r="M20" i="10"/>
  <c r="V19" i="10"/>
  <c r="S19" i="10"/>
  <c r="P19" i="10"/>
  <c r="M19" i="10"/>
  <c r="V18" i="10"/>
  <c r="S18" i="10"/>
  <c r="P18" i="10"/>
  <c r="M18" i="10"/>
  <c r="V17" i="10"/>
  <c r="S17" i="10"/>
  <c r="P17" i="10"/>
  <c r="M17" i="10"/>
  <c r="V16" i="10"/>
  <c r="S16" i="10"/>
  <c r="P16" i="10"/>
  <c r="M16" i="10"/>
  <c r="V15" i="10"/>
  <c r="S15" i="10"/>
  <c r="P15" i="10"/>
  <c r="M15" i="10"/>
  <c r="V14" i="10"/>
  <c r="S14" i="10"/>
  <c r="P14" i="10"/>
  <c r="M14" i="10"/>
  <c r="V13" i="10"/>
  <c r="S13" i="10"/>
  <c r="P13" i="10"/>
  <c r="M13" i="10"/>
  <c r="V12" i="10"/>
  <c r="S12" i="10"/>
  <c r="P12" i="10"/>
  <c r="M12" i="10"/>
  <c r="V11" i="10"/>
  <c r="S11" i="10"/>
  <c r="P11" i="10"/>
  <c r="M11" i="10"/>
  <c r="V10" i="10"/>
  <c r="S10" i="10"/>
  <c r="P10" i="10"/>
  <c r="M10" i="10"/>
  <c r="V9" i="10"/>
  <c r="S9" i="10"/>
  <c r="P9" i="10"/>
  <c r="M9" i="10"/>
  <c r="V8" i="10"/>
  <c r="S8" i="10"/>
  <c r="P8" i="10"/>
  <c r="M8" i="10"/>
  <c r="V7" i="10"/>
  <c r="S7" i="10"/>
  <c r="P7" i="10"/>
  <c r="M7" i="10"/>
  <c r="V6" i="10"/>
  <c r="S6" i="10"/>
  <c r="P6" i="10"/>
  <c r="M6" i="10"/>
  <c r="S74" i="9"/>
  <c r="P74" i="9"/>
  <c r="M74" i="9"/>
  <c r="S73" i="9"/>
  <c r="P73" i="9"/>
  <c r="M73" i="9"/>
  <c r="S72" i="9"/>
  <c r="P72" i="9"/>
  <c r="M72" i="9"/>
  <c r="S71" i="9"/>
  <c r="P71" i="9"/>
  <c r="M71" i="9"/>
  <c r="S70" i="9"/>
  <c r="P70" i="9"/>
  <c r="M70" i="9"/>
  <c r="S69" i="9"/>
  <c r="P69" i="9"/>
  <c r="M69" i="9"/>
  <c r="S68" i="9"/>
  <c r="P68" i="9"/>
  <c r="M68" i="9"/>
  <c r="S67" i="9"/>
  <c r="P67" i="9"/>
  <c r="M67" i="9"/>
  <c r="S66" i="9"/>
  <c r="P66" i="9"/>
  <c r="M66" i="9"/>
  <c r="S65" i="9"/>
  <c r="P65" i="9"/>
  <c r="M65" i="9"/>
  <c r="S64" i="9"/>
  <c r="P64" i="9"/>
  <c r="M64" i="9"/>
  <c r="S63" i="9"/>
  <c r="P63" i="9"/>
  <c r="M63" i="9"/>
  <c r="S62" i="9"/>
  <c r="P62" i="9"/>
  <c r="M62" i="9"/>
  <c r="S61" i="9"/>
  <c r="P61" i="9"/>
  <c r="M61" i="9"/>
  <c r="S60" i="9"/>
  <c r="P60" i="9"/>
  <c r="M60" i="9"/>
  <c r="S59" i="9"/>
  <c r="P59" i="9"/>
  <c r="M59" i="9"/>
  <c r="S58" i="9"/>
  <c r="P58" i="9"/>
  <c r="M58" i="9"/>
  <c r="S57" i="9"/>
  <c r="P57" i="9"/>
  <c r="M57" i="9"/>
  <c r="S56" i="9"/>
  <c r="P56" i="9"/>
  <c r="M56" i="9"/>
  <c r="S55" i="9"/>
  <c r="P55" i="9"/>
  <c r="M55" i="9"/>
  <c r="S54" i="9"/>
  <c r="P54" i="9"/>
  <c r="M54" i="9"/>
  <c r="S53" i="9"/>
  <c r="P53" i="9"/>
  <c r="M53" i="9"/>
  <c r="S52" i="9"/>
  <c r="P52" i="9"/>
  <c r="M52" i="9"/>
  <c r="S51" i="9"/>
  <c r="P51" i="9"/>
  <c r="M51" i="9"/>
  <c r="S50" i="9"/>
  <c r="P50" i="9"/>
  <c r="M50" i="9"/>
  <c r="S49" i="9"/>
  <c r="P49" i="9"/>
  <c r="M49" i="9"/>
  <c r="S48" i="9"/>
  <c r="P48" i="9"/>
  <c r="M48" i="9"/>
  <c r="S47" i="9"/>
  <c r="P47" i="9"/>
  <c r="M47" i="9"/>
  <c r="S46" i="9"/>
  <c r="P46" i="9"/>
  <c r="M46" i="9"/>
  <c r="S45" i="9"/>
  <c r="P45" i="9"/>
  <c r="M45" i="9"/>
  <c r="S44" i="9"/>
  <c r="P44" i="9"/>
  <c r="M44" i="9"/>
  <c r="S43" i="9"/>
  <c r="P43" i="9"/>
  <c r="M43" i="9"/>
  <c r="S42" i="9"/>
  <c r="P42" i="9"/>
  <c r="M42" i="9"/>
  <c r="S41" i="9"/>
  <c r="P41" i="9"/>
  <c r="M41" i="9"/>
  <c r="S40" i="9"/>
  <c r="P40" i="9"/>
  <c r="M40" i="9"/>
  <c r="S39" i="9"/>
  <c r="P39" i="9"/>
  <c r="M39" i="9"/>
  <c r="S38" i="9"/>
  <c r="P38" i="9"/>
  <c r="M38" i="9"/>
  <c r="S37" i="9"/>
  <c r="P37" i="9"/>
  <c r="M37" i="9"/>
  <c r="S36" i="9"/>
  <c r="P36" i="9"/>
  <c r="M36" i="9"/>
  <c r="S35" i="9"/>
  <c r="P35" i="9"/>
  <c r="M35" i="9"/>
  <c r="S34" i="9"/>
  <c r="P34" i="9"/>
  <c r="M34" i="9"/>
  <c r="S33" i="9"/>
  <c r="P33" i="9"/>
  <c r="M33" i="9"/>
  <c r="S32" i="9"/>
  <c r="P32" i="9"/>
  <c r="M32" i="9"/>
  <c r="S31" i="9"/>
  <c r="P31" i="9"/>
  <c r="M31" i="9"/>
  <c r="S30" i="9"/>
  <c r="P30" i="9"/>
  <c r="M30" i="9"/>
  <c r="S29" i="9"/>
  <c r="P29" i="9"/>
  <c r="M29" i="9"/>
  <c r="S28" i="9"/>
  <c r="P28" i="9"/>
  <c r="M28" i="9"/>
  <c r="S27" i="9"/>
  <c r="P27" i="9"/>
  <c r="M27" i="9"/>
  <c r="S26" i="9"/>
  <c r="P26" i="9"/>
  <c r="M26" i="9"/>
  <c r="S25" i="9"/>
  <c r="P25" i="9"/>
  <c r="M25" i="9"/>
  <c r="S24" i="9"/>
  <c r="P24" i="9"/>
  <c r="M24" i="9"/>
  <c r="S23" i="9"/>
  <c r="P23" i="9"/>
  <c r="M23" i="9"/>
  <c r="S22" i="9"/>
  <c r="P22" i="9"/>
  <c r="M22" i="9"/>
  <c r="S21" i="9"/>
  <c r="P21" i="9"/>
  <c r="M21" i="9"/>
  <c r="S20" i="9"/>
  <c r="P20" i="9"/>
  <c r="M20" i="9"/>
  <c r="S19" i="9"/>
  <c r="P19" i="9"/>
  <c r="M19" i="9"/>
  <c r="S18" i="9"/>
  <c r="P18" i="9"/>
  <c r="M18" i="9"/>
  <c r="S17" i="9"/>
  <c r="P17" i="9"/>
  <c r="M17" i="9"/>
  <c r="S16" i="9"/>
  <c r="P16" i="9"/>
  <c r="M16" i="9"/>
  <c r="S15" i="9"/>
  <c r="P15" i="9"/>
  <c r="M15" i="9"/>
  <c r="S14" i="9"/>
  <c r="P14" i="9"/>
  <c r="M14" i="9"/>
  <c r="S13" i="9"/>
  <c r="P13" i="9"/>
  <c r="M13" i="9"/>
  <c r="S12" i="9"/>
  <c r="P12" i="9"/>
  <c r="M12" i="9"/>
  <c r="S11" i="9"/>
  <c r="P11" i="9"/>
  <c r="M11" i="9"/>
  <c r="S10" i="9"/>
  <c r="P10" i="9"/>
  <c r="M10" i="9"/>
  <c r="S9" i="9"/>
  <c r="P9" i="9"/>
  <c r="M9" i="9"/>
  <c r="S8" i="9"/>
  <c r="P8" i="9"/>
  <c r="M8" i="9"/>
  <c r="S7" i="9"/>
  <c r="P7" i="9"/>
  <c r="M7" i="9"/>
  <c r="S6" i="9"/>
  <c r="P6" i="9"/>
  <c r="M6" i="9"/>
  <c r="V74" i="8"/>
  <c r="S74" i="8"/>
  <c r="P74" i="8"/>
  <c r="M74" i="8"/>
  <c r="V73" i="8"/>
  <c r="S73" i="8"/>
  <c r="P73" i="8"/>
  <c r="M73" i="8"/>
  <c r="V72" i="8"/>
  <c r="S72" i="8"/>
  <c r="P72" i="8"/>
  <c r="M72" i="8"/>
  <c r="V71" i="8"/>
  <c r="S71" i="8"/>
  <c r="P71" i="8"/>
  <c r="M71" i="8"/>
  <c r="V70" i="8"/>
  <c r="S70" i="8"/>
  <c r="P70" i="8"/>
  <c r="M70" i="8"/>
  <c r="V69" i="8"/>
  <c r="S69" i="8"/>
  <c r="P69" i="8"/>
  <c r="M69" i="8"/>
  <c r="V68" i="8"/>
  <c r="S68" i="8"/>
  <c r="P68" i="8"/>
  <c r="M68" i="8"/>
  <c r="V67" i="8"/>
  <c r="S67" i="8"/>
  <c r="P67" i="8"/>
  <c r="M67" i="8"/>
  <c r="V66" i="8"/>
  <c r="S66" i="8"/>
  <c r="P66" i="8"/>
  <c r="M66" i="8"/>
  <c r="V65" i="8"/>
  <c r="S65" i="8"/>
  <c r="P65" i="8"/>
  <c r="M65" i="8"/>
  <c r="V64" i="8"/>
  <c r="S64" i="8"/>
  <c r="P64" i="8"/>
  <c r="M64" i="8"/>
  <c r="V63" i="8"/>
  <c r="S63" i="8"/>
  <c r="P63" i="8"/>
  <c r="M63" i="8"/>
  <c r="V62" i="8"/>
  <c r="S62" i="8"/>
  <c r="P62" i="8"/>
  <c r="M62" i="8"/>
  <c r="V61" i="8"/>
  <c r="S61" i="8"/>
  <c r="P61" i="8"/>
  <c r="M61" i="8"/>
  <c r="V60" i="8"/>
  <c r="S60" i="8"/>
  <c r="P60" i="8"/>
  <c r="M60" i="8"/>
  <c r="V59" i="8"/>
  <c r="S59" i="8"/>
  <c r="P59" i="8"/>
  <c r="M59" i="8"/>
  <c r="V58" i="8"/>
  <c r="S58" i="8"/>
  <c r="P58" i="8"/>
  <c r="M58" i="8"/>
  <c r="V57" i="8"/>
  <c r="S57" i="8"/>
  <c r="P57" i="8"/>
  <c r="M57" i="8"/>
  <c r="V56" i="8"/>
  <c r="S56" i="8"/>
  <c r="P56" i="8"/>
  <c r="M56" i="8"/>
  <c r="V55" i="8"/>
  <c r="S55" i="8"/>
  <c r="P55" i="8"/>
  <c r="M55" i="8"/>
  <c r="V54" i="8"/>
  <c r="S54" i="8"/>
  <c r="P54" i="8"/>
  <c r="M54" i="8"/>
  <c r="V53" i="8"/>
  <c r="S53" i="8"/>
  <c r="P53" i="8"/>
  <c r="M53" i="8"/>
  <c r="V52" i="8"/>
  <c r="S52" i="8"/>
  <c r="P52" i="8"/>
  <c r="M52" i="8"/>
  <c r="V51" i="8"/>
  <c r="S51" i="8"/>
  <c r="P51" i="8"/>
  <c r="M51" i="8"/>
  <c r="V50" i="8"/>
  <c r="S50" i="8"/>
  <c r="P50" i="8"/>
  <c r="M50" i="8"/>
  <c r="V49" i="8"/>
  <c r="S49" i="8"/>
  <c r="P49" i="8"/>
  <c r="M49" i="8"/>
  <c r="V48" i="8"/>
  <c r="S48" i="8"/>
  <c r="P48" i="8"/>
  <c r="M48" i="8"/>
  <c r="V47" i="8"/>
  <c r="S47" i="8"/>
  <c r="P47" i="8"/>
  <c r="M47" i="8"/>
  <c r="V46" i="8"/>
  <c r="S46" i="8"/>
  <c r="P46" i="8"/>
  <c r="M46" i="8"/>
  <c r="V45" i="8"/>
  <c r="S45" i="8"/>
  <c r="P45" i="8"/>
  <c r="M45" i="8"/>
  <c r="V44" i="8"/>
  <c r="S44" i="8"/>
  <c r="P44" i="8"/>
  <c r="M44" i="8"/>
  <c r="V43" i="8"/>
  <c r="S43" i="8"/>
  <c r="P43" i="8"/>
  <c r="M43" i="8"/>
  <c r="V42" i="8"/>
  <c r="S42" i="8"/>
  <c r="P42" i="8"/>
  <c r="M42" i="8"/>
  <c r="V41" i="8"/>
  <c r="S41" i="8"/>
  <c r="P41" i="8"/>
  <c r="M41" i="8"/>
  <c r="V40" i="8"/>
  <c r="S40" i="8"/>
  <c r="P40" i="8"/>
  <c r="M40" i="8"/>
  <c r="V39" i="8"/>
  <c r="S39" i="8"/>
  <c r="P39" i="8"/>
  <c r="M39" i="8"/>
  <c r="V38" i="8"/>
  <c r="S38" i="8"/>
  <c r="P38" i="8"/>
  <c r="M38" i="8"/>
  <c r="V37" i="8"/>
  <c r="S37" i="8"/>
  <c r="P37" i="8"/>
  <c r="M37" i="8"/>
  <c r="V36" i="8"/>
  <c r="S36" i="8"/>
  <c r="P36" i="8"/>
  <c r="M36" i="8"/>
  <c r="V35" i="8"/>
  <c r="S35" i="8"/>
  <c r="P35" i="8"/>
  <c r="M35" i="8"/>
  <c r="V34" i="8"/>
  <c r="S34" i="8"/>
  <c r="P34" i="8"/>
  <c r="M34" i="8"/>
  <c r="V33" i="8"/>
  <c r="S33" i="8"/>
  <c r="P33" i="8"/>
  <c r="M33" i="8"/>
  <c r="V32" i="8"/>
  <c r="S32" i="8"/>
  <c r="P32" i="8"/>
  <c r="M32" i="8"/>
  <c r="V31" i="8"/>
  <c r="S31" i="8"/>
  <c r="P31" i="8"/>
  <c r="M31" i="8"/>
  <c r="V30" i="8"/>
  <c r="S30" i="8"/>
  <c r="P30" i="8"/>
  <c r="M30" i="8"/>
  <c r="V29" i="8"/>
  <c r="S29" i="8"/>
  <c r="P29" i="8"/>
  <c r="M29" i="8"/>
  <c r="V28" i="8"/>
  <c r="S28" i="8"/>
  <c r="P28" i="8"/>
  <c r="M28" i="8"/>
  <c r="V27" i="8"/>
  <c r="S27" i="8"/>
  <c r="P27" i="8"/>
  <c r="M27" i="8"/>
  <c r="V26" i="8"/>
  <c r="S26" i="8"/>
  <c r="P26" i="8"/>
  <c r="M26" i="8"/>
  <c r="V25" i="8"/>
  <c r="S25" i="8"/>
  <c r="P25" i="8"/>
  <c r="M25" i="8"/>
  <c r="V24" i="8"/>
  <c r="S24" i="8"/>
  <c r="P24" i="8"/>
  <c r="M24" i="8"/>
  <c r="V23" i="8"/>
  <c r="S23" i="8"/>
  <c r="P23" i="8"/>
  <c r="M23" i="8"/>
  <c r="V22" i="8"/>
  <c r="S22" i="8"/>
  <c r="P22" i="8"/>
  <c r="M22" i="8"/>
  <c r="V21" i="8"/>
  <c r="S21" i="8"/>
  <c r="P21" i="8"/>
  <c r="M21" i="8"/>
  <c r="V20" i="8"/>
  <c r="S20" i="8"/>
  <c r="P20" i="8"/>
  <c r="M20" i="8"/>
  <c r="V19" i="8"/>
  <c r="S19" i="8"/>
  <c r="P19" i="8"/>
  <c r="M19" i="8"/>
  <c r="V18" i="8"/>
  <c r="S18" i="8"/>
  <c r="P18" i="8"/>
  <c r="M18" i="8"/>
  <c r="V17" i="8"/>
  <c r="S17" i="8"/>
  <c r="P17" i="8"/>
  <c r="M17" i="8"/>
  <c r="V16" i="8"/>
  <c r="S16" i="8"/>
  <c r="P16" i="8"/>
  <c r="M16" i="8"/>
  <c r="V15" i="8"/>
  <c r="S15" i="8"/>
  <c r="P15" i="8"/>
  <c r="M15" i="8"/>
  <c r="V14" i="8"/>
  <c r="S14" i="8"/>
  <c r="P14" i="8"/>
  <c r="M14" i="8"/>
  <c r="V13" i="8"/>
  <c r="S13" i="8"/>
  <c r="P13" i="8"/>
  <c r="M13" i="8"/>
  <c r="V12" i="8"/>
  <c r="S12" i="8"/>
  <c r="P12" i="8"/>
  <c r="M12" i="8"/>
  <c r="V11" i="8"/>
  <c r="S11" i="8"/>
  <c r="P11" i="8"/>
  <c r="M11" i="8"/>
  <c r="V10" i="8"/>
  <c r="S10" i="8"/>
  <c r="P10" i="8"/>
  <c r="M10" i="8"/>
  <c r="V9" i="8"/>
  <c r="S9" i="8"/>
  <c r="P9" i="8"/>
  <c r="M9" i="8"/>
  <c r="V8" i="8"/>
  <c r="S8" i="8"/>
  <c r="P8" i="8"/>
  <c r="M8" i="8"/>
  <c r="V7" i="8"/>
  <c r="S7" i="8"/>
  <c r="P7" i="8"/>
  <c r="M7" i="8"/>
  <c r="V6" i="8"/>
  <c r="S6" i="8"/>
  <c r="P6" i="8"/>
  <c r="M6" i="8"/>
  <c r="S75" i="5"/>
  <c r="P75" i="5"/>
  <c r="M75" i="5"/>
  <c r="S74" i="5"/>
  <c r="P74" i="5"/>
  <c r="M74" i="5"/>
  <c r="S73" i="5"/>
  <c r="P73" i="5"/>
  <c r="M73" i="5"/>
  <c r="S72" i="5"/>
  <c r="P72" i="5"/>
  <c r="M72" i="5"/>
  <c r="S71" i="5"/>
  <c r="P71" i="5"/>
  <c r="M71" i="5"/>
  <c r="S70" i="5"/>
  <c r="P70" i="5"/>
  <c r="M70" i="5"/>
  <c r="S69" i="5"/>
  <c r="P69" i="5"/>
  <c r="M69" i="5"/>
  <c r="S68" i="5"/>
  <c r="P68" i="5"/>
  <c r="M68" i="5"/>
  <c r="S67" i="5"/>
  <c r="P67" i="5"/>
  <c r="M67" i="5"/>
  <c r="S66" i="5"/>
  <c r="P66" i="5"/>
  <c r="M66" i="5"/>
  <c r="S65" i="5"/>
  <c r="P65" i="5"/>
  <c r="M65" i="5"/>
  <c r="S64" i="5"/>
  <c r="P64" i="5"/>
  <c r="M64" i="5"/>
  <c r="S63" i="5"/>
  <c r="P63" i="5"/>
  <c r="M63" i="5"/>
  <c r="S62" i="5"/>
  <c r="P62" i="5"/>
  <c r="M62" i="5"/>
  <c r="S61" i="5"/>
  <c r="P61" i="5"/>
  <c r="M61" i="5"/>
  <c r="S60" i="5"/>
  <c r="P60" i="5"/>
  <c r="M60" i="5"/>
  <c r="S59" i="5"/>
  <c r="P59" i="5"/>
  <c r="M59" i="5"/>
  <c r="S58" i="5"/>
  <c r="P58" i="5"/>
  <c r="M58" i="5"/>
  <c r="S57" i="5"/>
  <c r="P57" i="5"/>
  <c r="M57" i="5"/>
  <c r="S56" i="5"/>
  <c r="P56" i="5"/>
  <c r="M56" i="5"/>
  <c r="S55" i="5"/>
  <c r="P55" i="5"/>
  <c r="M55" i="5"/>
  <c r="S54" i="5"/>
  <c r="P54" i="5"/>
  <c r="M54" i="5"/>
  <c r="S53" i="5"/>
  <c r="P53" i="5"/>
  <c r="M53" i="5"/>
  <c r="S52" i="5"/>
  <c r="P52" i="5"/>
  <c r="M52" i="5"/>
  <c r="S51" i="5"/>
  <c r="P51" i="5"/>
  <c r="M51" i="5"/>
  <c r="S50" i="5"/>
  <c r="P50" i="5"/>
  <c r="M50" i="5"/>
  <c r="S49" i="5"/>
  <c r="P49" i="5"/>
  <c r="M49" i="5"/>
  <c r="S48" i="5"/>
  <c r="P48" i="5"/>
  <c r="M48" i="5"/>
  <c r="S47" i="5"/>
  <c r="P47" i="5"/>
  <c r="M47" i="5"/>
  <c r="S46" i="5"/>
  <c r="P46" i="5"/>
  <c r="M46" i="5"/>
  <c r="S45" i="5"/>
  <c r="P45" i="5"/>
  <c r="M45" i="5"/>
  <c r="S44" i="5"/>
  <c r="P44" i="5"/>
  <c r="M44" i="5"/>
  <c r="S43" i="5"/>
  <c r="P43" i="5"/>
  <c r="M43" i="5"/>
  <c r="S42" i="5"/>
  <c r="P42" i="5"/>
  <c r="M42" i="5"/>
  <c r="S41" i="5"/>
  <c r="P41" i="5"/>
  <c r="M41" i="5"/>
  <c r="S40" i="5"/>
  <c r="P40" i="5"/>
  <c r="M40" i="5"/>
  <c r="S39" i="5"/>
  <c r="P39" i="5"/>
  <c r="M39" i="5"/>
  <c r="S38" i="5"/>
  <c r="P38" i="5"/>
  <c r="M38" i="5"/>
  <c r="S37" i="5"/>
  <c r="P37" i="5"/>
  <c r="M37" i="5"/>
  <c r="S36" i="5"/>
  <c r="P36" i="5"/>
  <c r="M36" i="5"/>
  <c r="S35" i="5"/>
  <c r="P35" i="5"/>
  <c r="M35" i="5"/>
  <c r="S34" i="5"/>
  <c r="P34" i="5"/>
  <c r="M34" i="5"/>
  <c r="S33" i="5"/>
  <c r="P33" i="5"/>
  <c r="M33" i="5"/>
  <c r="S32" i="5"/>
  <c r="P32" i="5"/>
  <c r="M32" i="5"/>
  <c r="S31" i="5"/>
  <c r="P31" i="5"/>
  <c r="M31" i="5"/>
  <c r="S30" i="5"/>
  <c r="P30" i="5"/>
  <c r="M30" i="5"/>
  <c r="S29" i="5"/>
  <c r="P29" i="5"/>
  <c r="M29" i="5"/>
  <c r="S28" i="5"/>
  <c r="P28" i="5"/>
  <c r="M28" i="5"/>
  <c r="S27" i="5"/>
  <c r="P27" i="5"/>
  <c r="M27" i="5"/>
  <c r="S26" i="5"/>
  <c r="P26" i="5"/>
  <c r="M26" i="5"/>
  <c r="S25" i="5"/>
  <c r="P25" i="5"/>
  <c r="M25" i="5"/>
  <c r="S24" i="5"/>
  <c r="P24" i="5"/>
  <c r="M24" i="5"/>
  <c r="S23" i="5"/>
  <c r="P23" i="5"/>
  <c r="M23" i="5"/>
  <c r="S22" i="5"/>
  <c r="P22" i="5"/>
  <c r="M22" i="5"/>
  <c r="S21" i="5"/>
  <c r="P21" i="5"/>
  <c r="M21" i="5"/>
  <c r="S20" i="5"/>
  <c r="P20" i="5"/>
  <c r="M20" i="5"/>
  <c r="S19" i="5"/>
  <c r="P19" i="5"/>
  <c r="M19" i="5"/>
  <c r="S18" i="5"/>
  <c r="P18" i="5"/>
  <c r="M18" i="5"/>
  <c r="S17" i="5"/>
  <c r="P17" i="5"/>
  <c r="M17" i="5"/>
  <c r="S16" i="5"/>
  <c r="P16" i="5"/>
  <c r="M16" i="5"/>
  <c r="S15" i="5"/>
  <c r="P15" i="5"/>
  <c r="M15" i="5"/>
  <c r="S14" i="5"/>
  <c r="P14" i="5"/>
  <c r="M14" i="5"/>
  <c r="S13" i="5"/>
  <c r="P13" i="5"/>
  <c r="M13" i="5"/>
  <c r="S12" i="5"/>
  <c r="P12" i="5"/>
  <c r="M12" i="5"/>
  <c r="S11" i="5"/>
  <c r="P11" i="5"/>
  <c r="M11" i="5"/>
  <c r="S10" i="5"/>
  <c r="P10" i="5"/>
  <c r="M10" i="5"/>
  <c r="S9" i="5"/>
  <c r="P9" i="5"/>
  <c r="M9" i="5"/>
  <c r="S8" i="5"/>
  <c r="P8" i="5"/>
  <c r="M8" i="5"/>
  <c r="S7" i="5"/>
  <c r="P7" i="5"/>
  <c r="M7" i="5"/>
  <c r="S74" i="4"/>
  <c r="P74" i="4"/>
  <c r="S73" i="4"/>
  <c r="P73" i="4"/>
  <c r="S72" i="4"/>
  <c r="P72" i="4"/>
  <c r="S71" i="4"/>
  <c r="P71" i="4"/>
  <c r="S70" i="4"/>
  <c r="P70" i="4"/>
  <c r="S69" i="4"/>
  <c r="P69" i="4"/>
  <c r="S68" i="4"/>
  <c r="P68" i="4"/>
  <c r="S67" i="4"/>
  <c r="P67" i="4"/>
  <c r="S66" i="4"/>
  <c r="P66" i="4"/>
  <c r="S65" i="4"/>
  <c r="P65" i="4"/>
  <c r="S64" i="4"/>
  <c r="P64" i="4"/>
  <c r="S63" i="4"/>
  <c r="P63" i="4"/>
  <c r="S62" i="4"/>
  <c r="P62" i="4"/>
  <c r="S61" i="4"/>
  <c r="P61" i="4"/>
  <c r="S60" i="4"/>
  <c r="P60" i="4"/>
  <c r="S59" i="4"/>
  <c r="P59" i="4"/>
  <c r="S58" i="4"/>
  <c r="P58" i="4"/>
  <c r="S57" i="4"/>
  <c r="P57" i="4"/>
  <c r="S56" i="4"/>
  <c r="P56" i="4"/>
  <c r="S55" i="4"/>
  <c r="P55" i="4"/>
  <c r="S54" i="4"/>
  <c r="P54" i="4"/>
  <c r="S53" i="4"/>
  <c r="P53" i="4"/>
  <c r="S52" i="4"/>
  <c r="P52" i="4"/>
  <c r="S51" i="4"/>
  <c r="P51" i="4"/>
  <c r="S50" i="4"/>
  <c r="P50" i="4"/>
  <c r="S49" i="4"/>
  <c r="P49" i="4"/>
  <c r="S48" i="4"/>
  <c r="P48" i="4"/>
  <c r="S47" i="4"/>
  <c r="P47" i="4"/>
  <c r="S46" i="4"/>
  <c r="P46" i="4"/>
  <c r="S45" i="4"/>
  <c r="P45" i="4"/>
  <c r="S44" i="4"/>
  <c r="P44" i="4"/>
  <c r="S43" i="4"/>
  <c r="P43" i="4"/>
  <c r="S42" i="4"/>
  <c r="P42" i="4"/>
  <c r="S41" i="4"/>
  <c r="P41" i="4"/>
  <c r="S40" i="4"/>
  <c r="P40" i="4"/>
  <c r="S39" i="4"/>
  <c r="P39" i="4"/>
  <c r="S38" i="4"/>
  <c r="P38" i="4"/>
  <c r="S37" i="4"/>
  <c r="P37" i="4"/>
  <c r="S36" i="4"/>
  <c r="P36" i="4"/>
  <c r="S35" i="4"/>
  <c r="P35" i="4"/>
  <c r="S34" i="4"/>
  <c r="P34" i="4"/>
  <c r="S33" i="4"/>
  <c r="P33" i="4"/>
  <c r="S32" i="4"/>
  <c r="P32" i="4"/>
  <c r="S31" i="4"/>
  <c r="P31" i="4"/>
  <c r="S30" i="4"/>
  <c r="P30" i="4"/>
  <c r="S29" i="4"/>
  <c r="P29" i="4"/>
  <c r="S28" i="4"/>
  <c r="P28" i="4"/>
  <c r="S27" i="4"/>
  <c r="P27" i="4"/>
  <c r="S26" i="4"/>
  <c r="P26" i="4"/>
  <c r="S25" i="4"/>
  <c r="P25" i="4"/>
  <c r="S24" i="4"/>
  <c r="P24" i="4"/>
  <c r="S23" i="4"/>
  <c r="P23" i="4"/>
  <c r="S22" i="4"/>
  <c r="P22" i="4"/>
  <c r="S21" i="4"/>
  <c r="P21" i="4"/>
  <c r="S20" i="4"/>
  <c r="P20" i="4"/>
  <c r="S19" i="4"/>
  <c r="P19" i="4"/>
  <c r="S18" i="4"/>
  <c r="P18" i="4"/>
  <c r="S17" i="4"/>
  <c r="P17" i="4"/>
  <c r="S16" i="4"/>
  <c r="P16" i="4"/>
  <c r="S15" i="4"/>
  <c r="P15" i="4"/>
  <c r="S14" i="4"/>
  <c r="P14" i="4"/>
  <c r="S13" i="4"/>
  <c r="P13" i="4"/>
  <c r="S12" i="4"/>
  <c r="P12" i="4"/>
  <c r="S11" i="4"/>
  <c r="P11" i="4"/>
  <c r="S10" i="4"/>
  <c r="P10" i="4"/>
  <c r="S9" i="4"/>
  <c r="P9" i="4"/>
  <c r="S8" i="4"/>
  <c r="P8" i="4"/>
  <c r="S7" i="4"/>
  <c r="P7" i="4"/>
  <c r="S6" i="4"/>
  <c r="P6" i="4"/>
  <c r="V74" i="1"/>
  <c r="S74" i="1"/>
  <c r="P74" i="1"/>
  <c r="M74" i="1"/>
  <c r="V73" i="1"/>
  <c r="S73" i="1"/>
  <c r="P73" i="1"/>
  <c r="M73" i="1"/>
  <c r="V72" i="1"/>
  <c r="S72" i="1"/>
  <c r="P72" i="1"/>
  <c r="M72" i="1"/>
  <c r="V71" i="1"/>
  <c r="S71" i="1"/>
  <c r="P71" i="1"/>
  <c r="M71" i="1"/>
  <c r="V70" i="1"/>
  <c r="S70" i="1"/>
  <c r="P70" i="1"/>
  <c r="M70" i="1"/>
  <c r="V69" i="1"/>
  <c r="S69" i="1"/>
  <c r="P69" i="1"/>
  <c r="M69" i="1"/>
  <c r="V68" i="1"/>
  <c r="S68" i="1"/>
  <c r="P68" i="1"/>
  <c r="M68" i="1"/>
  <c r="V67" i="1"/>
  <c r="S67" i="1"/>
  <c r="P67" i="1"/>
  <c r="M67" i="1"/>
  <c r="V66" i="1"/>
  <c r="S66" i="1"/>
  <c r="P66" i="1"/>
  <c r="M66" i="1"/>
  <c r="V65" i="1"/>
  <c r="S65" i="1"/>
  <c r="P65" i="1"/>
  <c r="M65" i="1"/>
  <c r="V64" i="1"/>
  <c r="S64" i="1"/>
  <c r="P64" i="1"/>
  <c r="M64" i="1"/>
  <c r="V63" i="1"/>
  <c r="S63" i="1"/>
  <c r="P63" i="1"/>
  <c r="M63" i="1"/>
  <c r="V62" i="1"/>
  <c r="S62" i="1"/>
  <c r="P62" i="1"/>
  <c r="M62" i="1"/>
  <c r="V61" i="1"/>
  <c r="S61" i="1"/>
  <c r="P61" i="1"/>
  <c r="M61" i="1"/>
  <c r="V60" i="1"/>
  <c r="S60" i="1"/>
  <c r="P60" i="1"/>
  <c r="M60" i="1"/>
  <c r="V59" i="1"/>
  <c r="S59" i="1"/>
  <c r="P59" i="1"/>
  <c r="M59" i="1"/>
  <c r="V58" i="1"/>
  <c r="S58" i="1"/>
  <c r="P58" i="1"/>
  <c r="M58" i="1"/>
  <c r="V57" i="1"/>
  <c r="S57" i="1"/>
  <c r="P57" i="1"/>
  <c r="M57" i="1"/>
  <c r="V56" i="1"/>
  <c r="S56" i="1"/>
  <c r="P56" i="1"/>
  <c r="M56" i="1"/>
  <c r="V55" i="1"/>
  <c r="S55" i="1"/>
  <c r="P55" i="1"/>
  <c r="M55" i="1"/>
  <c r="V54" i="1"/>
  <c r="S54" i="1"/>
  <c r="P54" i="1"/>
  <c r="M54" i="1"/>
  <c r="V53" i="1"/>
  <c r="S53" i="1"/>
  <c r="P53" i="1"/>
  <c r="M53" i="1"/>
  <c r="V52" i="1"/>
  <c r="S52" i="1"/>
  <c r="P52" i="1"/>
  <c r="M52" i="1"/>
  <c r="V51" i="1"/>
  <c r="S51" i="1"/>
  <c r="P51" i="1"/>
  <c r="M51" i="1"/>
  <c r="V50" i="1"/>
  <c r="S50" i="1"/>
  <c r="P50" i="1"/>
  <c r="M50" i="1"/>
  <c r="V49" i="1"/>
  <c r="S49" i="1"/>
  <c r="P49" i="1"/>
  <c r="M49" i="1"/>
  <c r="V48" i="1"/>
  <c r="S48" i="1"/>
  <c r="P48" i="1"/>
  <c r="M48" i="1"/>
  <c r="V47" i="1"/>
  <c r="S47" i="1"/>
  <c r="P47" i="1"/>
  <c r="M47" i="1"/>
  <c r="V46" i="1"/>
  <c r="S46" i="1"/>
  <c r="P46" i="1"/>
  <c r="M46" i="1"/>
  <c r="V45" i="1"/>
  <c r="S45" i="1"/>
  <c r="P45" i="1"/>
  <c r="M45" i="1"/>
  <c r="V44" i="1"/>
  <c r="S44" i="1"/>
  <c r="P44" i="1"/>
  <c r="M44" i="1"/>
  <c r="V43" i="1"/>
  <c r="S43" i="1"/>
  <c r="P43" i="1"/>
  <c r="M43" i="1"/>
  <c r="V42" i="1"/>
  <c r="S42" i="1"/>
  <c r="P42" i="1"/>
  <c r="M42" i="1"/>
  <c r="V41" i="1"/>
  <c r="S41" i="1"/>
  <c r="P41" i="1"/>
  <c r="M41" i="1"/>
  <c r="V40" i="1"/>
  <c r="S40" i="1"/>
  <c r="P40" i="1"/>
  <c r="M40" i="1"/>
  <c r="V39" i="1"/>
  <c r="S39" i="1"/>
  <c r="P39" i="1"/>
  <c r="M39" i="1"/>
  <c r="V38" i="1"/>
  <c r="S38" i="1"/>
  <c r="P38" i="1"/>
  <c r="M38" i="1"/>
  <c r="V37" i="1"/>
  <c r="S37" i="1"/>
  <c r="P37" i="1"/>
  <c r="M37" i="1"/>
  <c r="V36" i="1"/>
  <c r="S36" i="1"/>
  <c r="P36" i="1"/>
  <c r="M36" i="1"/>
  <c r="V35" i="1"/>
  <c r="S35" i="1"/>
  <c r="P35" i="1"/>
  <c r="M35" i="1"/>
  <c r="V34" i="1"/>
  <c r="S34" i="1"/>
  <c r="P34" i="1"/>
  <c r="M34" i="1"/>
  <c r="V33" i="1"/>
  <c r="S33" i="1"/>
  <c r="P33" i="1"/>
  <c r="M33" i="1"/>
  <c r="V32" i="1"/>
  <c r="S32" i="1"/>
  <c r="P32" i="1"/>
  <c r="M32" i="1"/>
  <c r="V31" i="1"/>
  <c r="S31" i="1"/>
  <c r="P31" i="1"/>
  <c r="M31" i="1"/>
  <c r="V30" i="1"/>
  <c r="S30" i="1"/>
  <c r="P30" i="1"/>
  <c r="M30" i="1"/>
  <c r="V29" i="1"/>
  <c r="S29" i="1"/>
  <c r="P29" i="1"/>
  <c r="M29" i="1"/>
  <c r="V28" i="1"/>
  <c r="S28" i="1"/>
  <c r="P28" i="1"/>
  <c r="M28" i="1"/>
  <c r="V27" i="1"/>
  <c r="S27" i="1"/>
  <c r="P27" i="1"/>
  <c r="M27" i="1"/>
  <c r="V26" i="1"/>
  <c r="S26" i="1"/>
  <c r="P26" i="1"/>
  <c r="M26" i="1"/>
  <c r="V25" i="1"/>
  <c r="S25" i="1"/>
  <c r="P25" i="1"/>
  <c r="M25" i="1"/>
  <c r="V24" i="1"/>
  <c r="S24" i="1"/>
  <c r="P24" i="1"/>
  <c r="M24" i="1"/>
  <c r="V23" i="1"/>
  <c r="S23" i="1"/>
  <c r="P23" i="1"/>
  <c r="M23" i="1"/>
  <c r="V22" i="1"/>
  <c r="S22" i="1"/>
  <c r="P22" i="1"/>
  <c r="M22" i="1"/>
  <c r="V21" i="1"/>
  <c r="S21" i="1"/>
  <c r="P21" i="1"/>
  <c r="M21" i="1"/>
  <c r="V20" i="1"/>
  <c r="S20" i="1"/>
  <c r="P20" i="1"/>
  <c r="M20" i="1"/>
  <c r="V19" i="1"/>
  <c r="S19" i="1"/>
  <c r="P19" i="1"/>
  <c r="M19" i="1"/>
  <c r="V18" i="1"/>
  <c r="S18" i="1"/>
  <c r="P18" i="1"/>
  <c r="M18" i="1"/>
  <c r="V17" i="1"/>
  <c r="S17" i="1"/>
  <c r="P17" i="1"/>
  <c r="M17" i="1"/>
  <c r="V16" i="1"/>
  <c r="S16" i="1"/>
  <c r="P16" i="1"/>
  <c r="M16" i="1"/>
  <c r="V15" i="1"/>
  <c r="S15" i="1"/>
  <c r="P15" i="1"/>
  <c r="M15" i="1"/>
  <c r="V14" i="1"/>
  <c r="S14" i="1"/>
  <c r="P14" i="1"/>
  <c r="M14" i="1"/>
  <c r="V13" i="1"/>
  <c r="S13" i="1"/>
  <c r="P13" i="1"/>
  <c r="M13" i="1"/>
  <c r="V12" i="1"/>
  <c r="S12" i="1"/>
  <c r="P12" i="1"/>
  <c r="M12" i="1"/>
  <c r="V11" i="1"/>
  <c r="S11" i="1"/>
  <c r="P11" i="1"/>
  <c r="M11" i="1"/>
  <c r="V10" i="1"/>
  <c r="S10" i="1"/>
  <c r="P10" i="1"/>
  <c r="M10" i="1"/>
  <c r="V9" i="1"/>
  <c r="S9" i="1"/>
  <c r="P9" i="1"/>
  <c r="M9" i="1"/>
  <c r="V8" i="1"/>
  <c r="S8" i="1"/>
  <c r="P8" i="1"/>
  <c r="M8" i="1"/>
  <c r="V7" i="1"/>
  <c r="S7" i="1"/>
  <c r="P7" i="1"/>
  <c r="M7" i="1"/>
  <c r="V6" i="1"/>
  <c r="S6" i="1"/>
  <c r="P6" i="1"/>
  <c r="M6" i="1"/>
  <c r="K32" i="20" l="1"/>
  <c r="K39" i="20"/>
  <c r="J74" i="11"/>
  <c r="H74" i="11" s="1"/>
  <c r="J73" i="11"/>
  <c r="H73" i="11" s="1"/>
  <c r="J72" i="11"/>
  <c r="H72" i="11" s="1"/>
  <c r="J71" i="11"/>
  <c r="H71" i="11" s="1"/>
  <c r="J70" i="11"/>
  <c r="H70" i="11" s="1"/>
  <c r="J69" i="11"/>
  <c r="H69" i="11" s="1"/>
  <c r="J68" i="11"/>
  <c r="H68" i="11" s="1"/>
  <c r="J67" i="11"/>
  <c r="H67" i="11" s="1"/>
  <c r="J66" i="11"/>
  <c r="H66" i="11" s="1"/>
  <c r="J65" i="11"/>
  <c r="H65" i="11" s="1"/>
  <c r="J64" i="11"/>
  <c r="H64" i="11" s="1"/>
  <c r="J63" i="11"/>
  <c r="H63" i="11" s="1"/>
  <c r="J62" i="11"/>
  <c r="H62" i="11" s="1"/>
  <c r="J61" i="11"/>
  <c r="H61" i="11" s="1"/>
  <c r="J60" i="11"/>
  <c r="H60" i="11" s="1"/>
  <c r="J59" i="11"/>
  <c r="H59" i="11" s="1"/>
  <c r="J58" i="11"/>
  <c r="H58" i="11" s="1"/>
  <c r="J57" i="11"/>
  <c r="H57" i="11" s="1"/>
  <c r="J56" i="11"/>
  <c r="H56" i="11" s="1"/>
  <c r="J55" i="11"/>
  <c r="H55" i="11" s="1"/>
  <c r="J54" i="11"/>
  <c r="H54" i="11" s="1"/>
  <c r="J53" i="11"/>
  <c r="H53" i="11" s="1"/>
  <c r="J52" i="11"/>
  <c r="H52" i="11" s="1"/>
  <c r="J51" i="11"/>
  <c r="H51" i="11" s="1"/>
  <c r="J50" i="11"/>
  <c r="H50" i="11" s="1"/>
  <c r="J49" i="11"/>
  <c r="H49" i="11" s="1"/>
  <c r="J48" i="11"/>
  <c r="H48" i="11" s="1"/>
  <c r="J47" i="11"/>
  <c r="H47" i="11" s="1"/>
  <c r="J46" i="11"/>
  <c r="H46" i="11" s="1"/>
  <c r="J45" i="11"/>
  <c r="H45" i="11" s="1"/>
  <c r="J44" i="11"/>
  <c r="H44" i="11" s="1"/>
  <c r="J43" i="11"/>
  <c r="H43" i="11" s="1"/>
  <c r="J42" i="11"/>
  <c r="H42" i="11" s="1"/>
  <c r="J41" i="11"/>
  <c r="H41" i="11" s="1"/>
  <c r="J40" i="11"/>
  <c r="H40" i="11" s="1"/>
  <c r="J39" i="11"/>
  <c r="H39" i="11" s="1"/>
  <c r="J38" i="11"/>
  <c r="H38" i="11" s="1"/>
  <c r="J37" i="11"/>
  <c r="H37" i="11" s="1"/>
  <c r="J36" i="11"/>
  <c r="H36" i="11" s="1"/>
  <c r="J35" i="11"/>
  <c r="H35" i="11" s="1"/>
  <c r="J34" i="11"/>
  <c r="H34" i="11" s="1"/>
  <c r="J33" i="11"/>
  <c r="H33" i="11" s="1"/>
  <c r="J32" i="11"/>
  <c r="H32" i="11" s="1"/>
  <c r="J31" i="11"/>
  <c r="H31" i="11" s="1"/>
  <c r="J30" i="11"/>
  <c r="H30" i="11" s="1"/>
  <c r="J29" i="11"/>
  <c r="H29" i="11" s="1"/>
  <c r="J28" i="11"/>
  <c r="H28" i="11" s="1"/>
  <c r="J27" i="11"/>
  <c r="H27" i="11" s="1"/>
  <c r="J26" i="11"/>
  <c r="H26" i="11" s="1"/>
  <c r="J25" i="11"/>
  <c r="H25" i="11" s="1"/>
  <c r="J24" i="11"/>
  <c r="H24" i="11" s="1"/>
  <c r="J23" i="11"/>
  <c r="H23" i="11" s="1"/>
  <c r="J22" i="11"/>
  <c r="H22" i="11" s="1"/>
  <c r="J21" i="11"/>
  <c r="H21" i="11" s="1"/>
  <c r="J20" i="11"/>
  <c r="H20" i="11" s="1"/>
  <c r="J19" i="11"/>
  <c r="H19" i="11" s="1"/>
  <c r="J18" i="11"/>
  <c r="H18" i="11" s="1"/>
  <c r="J17" i="11"/>
  <c r="H17" i="11" s="1"/>
  <c r="J16" i="11"/>
  <c r="H16" i="11" s="1"/>
  <c r="J15" i="11"/>
  <c r="H15" i="11" s="1"/>
  <c r="J14" i="11"/>
  <c r="H14" i="11" s="1"/>
  <c r="J13" i="11"/>
  <c r="H13" i="11" s="1"/>
  <c r="J12" i="11"/>
  <c r="H12" i="11" s="1"/>
  <c r="J11" i="11"/>
  <c r="H11" i="11" s="1"/>
  <c r="J10" i="11"/>
  <c r="H10" i="11" s="1"/>
  <c r="J9" i="11"/>
  <c r="H9" i="11" s="1"/>
  <c r="J8" i="11"/>
  <c r="H8" i="11" s="1"/>
  <c r="J7" i="11"/>
  <c r="H7" i="11" s="1"/>
  <c r="J6" i="11"/>
  <c r="H6" i="11" s="1"/>
  <c r="J74" i="10"/>
  <c r="H74" i="10" s="1"/>
  <c r="J73" i="10"/>
  <c r="H73" i="10" s="1"/>
  <c r="J72" i="10"/>
  <c r="H72" i="10" s="1"/>
  <c r="J71" i="10"/>
  <c r="H71" i="10" s="1"/>
  <c r="J70" i="10"/>
  <c r="H70" i="10" s="1"/>
  <c r="J69" i="10"/>
  <c r="H69" i="10" s="1"/>
  <c r="J68" i="10"/>
  <c r="H68" i="10" s="1"/>
  <c r="J67" i="10"/>
  <c r="H67" i="10" s="1"/>
  <c r="J66" i="10"/>
  <c r="H66" i="10" s="1"/>
  <c r="J65" i="10"/>
  <c r="H65" i="10" s="1"/>
  <c r="J64" i="10"/>
  <c r="H64" i="10" s="1"/>
  <c r="J63" i="10"/>
  <c r="H63" i="10" s="1"/>
  <c r="J62" i="10"/>
  <c r="H62" i="10" s="1"/>
  <c r="J61" i="10"/>
  <c r="H61" i="10" s="1"/>
  <c r="J60" i="10"/>
  <c r="H60" i="10" s="1"/>
  <c r="J59" i="10"/>
  <c r="H59" i="10" s="1"/>
  <c r="J58" i="10"/>
  <c r="H58" i="10" s="1"/>
  <c r="J57" i="10"/>
  <c r="H57" i="10" s="1"/>
  <c r="J56" i="10"/>
  <c r="H56" i="10" s="1"/>
  <c r="J55" i="10"/>
  <c r="H55" i="10" s="1"/>
  <c r="J54" i="10"/>
  <c r="H54" i="10" s="1"/>
  <c r="J53" i="10"/>
  <c r="H53" i="10" s="1"/>
  <c r="J52" i="10"/>
  <c r="H52" i="10" s="1"/>
  <c r="J51" i="10"/>
  <c r="H51" i="10" s="1"/>
  <c r="J50" i="10"/>
  <c r="H50" i="10" s="1"/>
  <c r="J49" i="10"/>
  <c r="H49" i="10" s="1"/>
  <c r="J48" i="10"/>
  <c r="H48" i="10" s="1"/>
  <c r="J47" i="10"/>
  <c r="H47" i="10" s="1"/>
  <c r="J46" i="10"/>
  <c r="H46" i="10" s="1"/>
  <c r="J45" i="10"/>
  <c r="H45" i="10" s="1"/>
  <c r="J44" i="10"/>
  <c r="H44" i="10" s="1"/>
  <c r="J43" i="10"/>
  <c r="H43" i="10" s="1"/>
  <c r="J42" i="10"/>
  <c r="H42" i="10" s="1"/>
  <c r="J41" i="10"/>
  <c r="H41" i="10" s="1"/>
  <c r="J40" i="10"/>
  <c r="H40" i="10" s="1"/>
  <c r="J39" i="10"/>
  <c r="H39" i="10" s="1"/>
  <c r="J38" i="10"/>
  <c r="H38" i="10" s="1"/>
  <c r="J37" i="10"/>
  <c r="H37" i="10" s="1"/>
  <c r="J36" i="10"/>
  <c r="H36" i="10" s="1"/>
  <c r="J35" i="10"/>
  <c r="H35" i="10" s="1"/>
  <c r="J34" i="10"/>
  <c r="H34" i="10" s="1"/>
  <c r="J33" i="10"/>
  <c r="H33" i="10" s="1"/>
  <c r="J32" i="10"/>
  <c r="H32" i="10" s="1"/>
  <c r="J31" i="10"/>
  <c r="H31" i="10" s="1"/>
  <c r="J30" i="10"/>
  <c r="H30" i="10" s="1"/>
  <c r="J29" i="10"/>
  <c r="H29" i="10" s="1"/>
  <c r="J28" i="10"/>
  <c r="H28" i="10" s="1"/>
  <c r="J27" i="10"/>
  <c r="H27" i="10" s="1"/>
  <c r="J26" i="10"/>
  <c r="H26" i="10" s="1"/>
  <c r="J25" i="10"/>
  <c r="H25" i="10" s="1"/>
  <c r="J24" i="10"/>
  <c r="H24" i="10" s="1"/>
  <c r="J23" i="10"/>
  <c r="H23" i="10" s="1"/>
  <c r="J22" i="10"/>
  <c r="H22" i="10" s="1"/>
  <c r="J21" i="10"/>
  <c r="H21" i="10" s="1"/>
  <c r="J20" i="10"/>
  <c r="H20" i="10" s="1"/>
  <c r="J19" i="10"/>
  <c r="H19" i="10" s="1"/>
  <c r="J18" i="10"/>
  <c r="H18" i="10" s="1"/>
  <c r="J17" i="10"/>
  <c r="H17" i="10" s="1"/>
  <c r="J16" i="10"/>
  <c r="H16" i="10" s="1"/>
  <c r="J15" i="10"/>
  <c r="H15" i="10" s="1"/>
  <c r="J14" i="10"/>
  <c r="H14" i="10" s="1"/>
  <c r="J13" i="10"/>
  <c r="H13" i="10" s="1"/>
  <c r="J12" i="10"/>
  <c r="H12" i="10" s="1"/>
  <c r="J11" i="10"/>
  <c r="H11" i="10" s="1"/>
  <c r="J10" i="10"/>
  <c r="H10" i="10" s="1"/>
  <c r="J9" i="10"/>
  <c r="H9" i="10" s="1"/>
  <c r="J8" i="10"/>
  <c r="H8" i="10" s="1"/>
  <c r="J7" i="10"/>
  <c r="H7" i="10" s="1"/>
  <c r="J6" i="10"/>
  <c r="H6" i="10" s="1"/>
  <c r="J7" i="9"/>
  <c r="H7" i="9" s="1"/>
  <c r="J8" i="9"/>
  <c r="H8" i="9" s="1"/>
  <c r="J9" i="9"/>
  <c r="H9" i="9" s="1"/>
  <c r="J10" i="9"/>
  <c r="H10" i="9" s="1"/>
  <c r="J11" i="9"/>
  <c r="H11" i="9" s="1"/>
  <c r="J12" i="9"/>
  <c r="H12" i="9" s="1"/>
  <c r="J13" i="9"/>
  <c r="H13" i="9" s="1"/>
  <c r="J14" i="9"/>
  <c r="H14" i="9" s="1"/>
  <c r="J15" i="9"/>
  <c r="H15" i="9" s="1"/>
  <c r="J16" i="9"/>
  <c r="H16" i="9" s="1"/>
  <c r="J17" i="9"/>
  <c r="H17" i="9" s="1"/>
  <c r="J18" i="9"/>
  <c r="H18" i="9" s="1"/>
  <c r="J19" i="9"/>
  <c r="H19" i="9" s="1"/>
  <c r="J20" i="9"/>
  <c r="H20" i="9" s="1"/>
  <c r="J21" i="9"/>
  <c r="H21" i="9" s="1"/>
  <c r="J22" i="9"/>
  <c r="H22" i="9" s="1"/>
  <c r="J23" i="9"/>
  <c r="H23" i="9" s="1"/>
  <c r="J24" i="9"/>
  <c r="H24" i="9" s="1"/>
  <c r="J25" i="9"/>
  <c r="H25" i="9" s="1"/>
  <c r="J26" i="9"/>
  <c r="H26" i="9" s="1"/>
  <c r="J27" i="9"/>
  <c r="H27" i="9" s="1"/>
  <c r="J28" i="9"/>
  <c r="H28" i="9" s="1"/>
  <c r="J29" i="9"/>
  <c r="H29" i="9" s="1"/>
  <c r="J30" i="9"/>
  <c r="H30" i="9" s="1"/>
  <c r="J31" i="9"/>
  <c r="H31" i="9" s="1"/>
  <c r="J32" i="9"/>
  <c r="H32" i="9" s="1"/>
  <c r="J33" i="9"/>
  <c r="H33" i="9" s="1"/>
  <c r="J34" i="9"/>
  <c r="H34" i="9" s="1"/>
  <c r="J35" i="9"/>
  <c r="H35" i="9" s="1"/>
  <c r="J36" i="9"/>
  <c r="H36" i="9" s="1"/>
  <c r="J37" i="9"/>
  <c r="H37" i="9" s="1"/>
  <c r="J38" i="9"/>
  <c r="H38" i="9" s="1"/>
  <c r="J39" i="9"/>
  <c r="H39" i="9" s="1"/>
  <c r="J40" i="9"/>
  <c r="H40" i="9" s="1"/>
  <c r="J41" i="9"/>
  <c r="H41" i="9" s="1"/>
  <c r="J42" i="9"/>
  <c r="H42" i="9" s="1"/>
  <c r="J43" i="9"/>
  <c r="H43" i="9" s="1"/>
  <c r="J44" i="9"/>
  <c r="H44" i="9" s="1"/>
  <c r="J45" i="9"/>
  <c r="H45" i="9" s="1"/>
  <c r="J46" i="9"/>
  <c r="H46" i="9" s="1"/>
  <c r="J47" i="9"/>
  <c r="H47" i="9" s="1"/>
  <c r="J48" i="9"/>
  <c r="H48" i="9" s="1"/>
  <c r="J49" i="9"/>
  <c r="H49" i="9" s="1"/>
  <c r="J50" i="9"/>
  <c r="H50" i="9" s="1"/>
  <c r="J51" i="9"/>
  <c r="H51" i="9" s="1"/>
  <c r="J52" i="9"/>
  <c r="H52" i="9" s="1"/>
  <c r="J53" i="9"/>
  <c r="H53" i="9" s="1"/>
  <c r="J54" i="9"/>
  <c r="H54" i="9" s="1"/>
  <c r="J55" i="9"/>
  <c r="H55" i="9" s="1"/>
  <c r="J56" i="9"/>
  <c r="H56" i="9" s="1"/>
  <c r="J57" i="9"/>
  <c r="H57" i="9" s="1"/>
  <c r="J58" i="9"/>
  <c r="H58" i="9" s="1"/>
  <c r="J59" i="9"/>
  <c r="H59" i="9" s="1"/>
  <c r="J60" i="9"/>
  <c r="H60" i="9" s="1"/>
  <c r="J61" i="9"/>
  <c r="H61" i="9" s="1"/>
  <c r="J62" i="9"/>
  <c r="H62" i="9" s="1"/>
  <c r="J63" i="9"/>
  <c r="H63" i="9" s="1"/>
  <c r="J64" i="9"/>
  <c r="H64" i="9" s="1"/>
  <c r="J65" i="9"/>
  <c r="H65" i="9" s="1"/>
  <c r="J66" i="9"/>
  <c r="H66" i="9" s="1"/>
  <c r="J67" i="9"/>
  <c r="H67" i="9" s="1"/>
  <c r="J68" i="9"/>
  <c r="H68" i="9" s="1"/>
  <c r="J69" i="9"/>
  <c r="H69" i="9" s="1"/>
  <c r="J70" i="9"/>
  <c r="H70" i="9" s="1"/>
  <c r="J71" i="9"/>
  <c r="H71" i="9" s="1"/>
  <c r="J72" i="9"/>
  <c r="H72" i="9" s="1"/>
  <c r="J73" i="9"/>
  <c r="H73" i="9" s="1"/>
  <c r="J74" i="9"/>
  <c r="H74" i="9" s="1"/>
  <c r="J6" i="9"/>
  <c r="H6" i="9" s="1"/>
  <c r="J7" i="8"/>
  <c r="H7" i="8" s="1"/>
  <c r="J8" i="8"/>
  <c r="H8" i="8" s="1"/>
  <c r="J9" i="8"/>
  <c r="H9" i="8" s="1"/>
  <c r="J10" i="8"/>
  <c r="H10" i="8" s="1"/>
  <c r="J11" i="8"/>
  <c r="H11" i="8" s="1"/>
  <c r="J12" i="8"/>
  <c r="H12" i="8" s="1"/>
  <c r="J13" i="8"/>
  <c r="H13" i="8" s="1"/>
  <c r="J14" i="8"/>
  <c r="H14" i="8" s="1"/>
  <c r="J15" i="8"/>
  <c r="H15" i="8" s="1"/>
  <c r="J16" i="8"/>
  <c r="H16" i="8" s="1"/>
  <c r="J17" i="8"/>
  <c r="H17" i="8" s="1"/>
  <c r="J18" i="8"/>
  <c r="H18" i="8" s="1"/>
  <c r="J19" i="8"/>
  <c r="H19" i="8" s="1"/>
  <c r="J20" i="8"/>
  <c r="H20" i="8" s="1"/>
  <c r="J21" i="8"/>
  <c r="H21" i="8" s="1"/>
  <c r="J22" i="8"/>
  <c r="H22" i="8" s="1"/>
  <c r="J23" i="8"/>
  <c r="H23" i="8" s="1"/>
  <c r="J24" i="8"/>
  <c r="H24" i="8" s="1"/>
  <c r="J25" i="8"/>
  <c r="H25" i="8" s="1"/>
  <c r="J26" i="8"/>
  <c r="H26" i="8" s="1"/>
  <c r="J27" i="8"/>
  <c r="H27" i="8" s="1"/>
  <c r="J28" i="8"/>
  <c r="H28" i="8" s="1"/>
  <c r="J29" i="8"/>
  <c r="H29" i="8" s="1"/>
  <c r="J30" i="8"/>
  <c r="H30" i="8" s="1"/>
  <c r="J31" i="8"/>
  <c r="H31" i="8" s="1"/>
  <c r="J32" i="8"/>
  <c r="H32" i="8" s="1"/>
  <c r="J33" i="8"/>
  <c r="H33" i="8" s="1"/>
  <c r="J34" i="8"/>
  <c r="H34" i="8" s="1"/>
  <c r="J35" i="8"/>
  <c r="H35" i="8" s="1"/>
  <c r="J36" i="8"/>
  <c r="H36" i="8" s="1"/>
  <c r="J37" i="8"/>
  <c r="H37" i="8" s="1"/>
  <c r="J38" i="8"/>
  <c r="H38" i="8" s="1"/>
  <c r="J39" i="8"/>
  <c r="H39" i="8" s="1"/>
  <c r="J40" i="8"/>
  <c r="H40" i="8" s="1"/>
  <c r="J41" i="8"/>
  <c r="H41" i="8" s="1"/>
  <c r="J42" i="8"/>
  <c r="H42" i="8" s="1"/>
  <c r="J43" i="8"/>
  <c r="H43" i="8" s="1"/>
  <c r="J44" i="8"/>
  <c r="H44" i="8" s="1"/>
  <c r="J45" i="8"/>
  <c r="H45" i="8" s="1"/>
  <c r="J46" i="8"/>
  <c r="H46" i="8" s="1"/>
  <c r="J47" i="8"/>
  <c r="H47" i="8" s="1"/>
  <c r="J48" i="8"/>
  <c r="H48" i="8" s="1"/>
  <c r="J49" i="8"/>
  <c r="H49" i="8" s="1"/>
  <c r="J50" i="8"/>
  <c r="H50" i="8" s="1"/>
  <c r="J51" i="8"/>
  <c r="H51" i="8" s="1"/>
  <c r="J52" i="8"/>
  <c r="H52" i="8" s="1"/>
  <c r="J53" i="8"/>
  <c r="H53" i="8" s="1"/>
  <c r="J54" i="8"/>
  <c r="H54" i="8" s="1"/>
  <c r="J55" i="8"/>
  <c r="H55" i="8" s="1"/>
  <c r="J56" i="8"/>
  <c r="H56" i="8" s="1"/>
  <c r="J57" i="8"/>
  <c r="H57" i="8" s="1"/>
  <c r="J58" i="8"/>
  <c r="H58" i="8" s="1"/>
  <c r="J59" i="8"/>
  <c r="H59" i="8" s="1"/>
  <c r="J60" i="8"/>
  <c r="H60" i="8" s="1"/>
  <c r="J61" i="8"/>
  <c r="H61" i="8" s="1"/>
  <c r="J62" i="8"/>
  <c r="H62" i="8" s="1"/>
  <c r="J63" i="8"/>
  <c r="H63" i="8" s="1"/>
  <c r="J64" i="8"/>
  <c r="H64" i="8" s="1"/>
  <c r="J65" i="8"/>
  <c r="H65" i="8" s="1"/>
  <c r="J66" i="8"/>
  <c r="H66" i="8" s="1"/>
  <c r="J67" i="8"/>
  <c r="H67" i="8" s="1"/>
  <c r="J68" i="8"/>
  <c r="H68" i="8" s="1"/>
  <c r="J69" i="8"/>
  <c r="H69" i="8" s="1"/>
  <c r="J70" i="8"/>
  <c r="H70" i="8" s="1"/>
  <c r="J71" i="8"/>
  <c r="H71" i="8" s="1"/>
  <c r="J72" i="8"/>
  <c r="H72" i="8" s="1"/>
  <c r="J73" i="8"/>
  <c r="H73" i="8" s="1"/>
  <c r="J74" i="8"/>
  <c r="H74" i="8" s="1"/>
  <c r="J6" i="8"/>
  <c r="H6" i="8" s="1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6" i="4"/>
  <c r="J7" i="1"/>
  <c r="H7" i="1" s="1"/>
  <c r="AF7" i="1" s="1"/>
  <c r="J8" i="1"/>
  <c r="H8" i="1" s="1"/>
  <c r="AF8" i="1" s="1"/>
  <c r="J9" i="1"/>
  <c r="H9" i="1" s="1"/>
  <c r="AF9" i="1" s="1"/>
  <c r="J10" i="1"/>
  <c r="H10" i="1" s="1"/>
  <c r="AF10" i="1" s="1"/>
  <c r="J11" i="1"/>
  <c r="H11" i="1" s="1"/>
  <c r="AF11" i="1" s="1"/>
  <c r="J12" i="1"/>
  <c r="H12" i="1" s="1"/>
  <c r="AF12" i="1" s="1"/>
  <c r="J13" i="1"/>
  <c r="H13" i="1" s="1"/>
  <c r="AF13" i="1" s="1"/>
  <c r="J14" i="1"/>
  <c r="H14" i="1" s="1"/>
  <c r="AF14" i="1" s="1"/>
  <c r="J15" i="1"/>
  <c r="H15" i="1" s="1"/>
  <c r="AF15" i="1" s="1"/>
  <c r="J16" i="1"/>
  <c r="H16" i="1" s="1"/>
  <c r="AF16" i="1" s="1"/>
  <c r="J17" i="1"/>
  <c r="H17" i="1" s="1"/>
  <c r="AF17" i="1" s="1"/>
  <c r="J18" i="1"/>
  <c r="H18" i="1" s="1"/>
  <c r="AF18" i="1" s="1"/>
  <c r="J19" i="1"/>
  <c r="H19" i="1" s="1"/>
  <c r="AF19" i="1" s="1"/>
  <c r="J20" i="1"/>
  <c r="H20" i="1" s="1"/>
  <c r="AF20" i="1" s="1"/>
  <c r="J21" i="1"/>
  <c r="H21" i="1" s="1"/>
  <c r="AF21" i="1" s="1"/>
  <c r="J22" i="1"/>
  <c r="H22" i="1" s="1"/>
  <c r="AF22" i="1" s="1"/>
  <c r="J23" i="1"/>
  <c r="H23" i="1" s="1"/>
  <c r="AF23" i="1" s="1"/>
  <c r="J24" i="1"/>
  <c r="H24" i="1" s="1"/>
  <c r="AF24" i="1" s="1"/>
  <c r="J25" i="1"/>
  <c r="H25" i="1" s="1"/>
  <c r="AF25" i="1" s="1"/>
  <c r="J26" i="1"/>
  <c r="H26" i="1" s="1"/>
  <c r="AF26" i="1" s="1"/>
  <c r="J27" i="1"/>
  <c r="H27" i="1" s="1"/>
  <c r="AF27" i="1" s="1"/>
  <c r="J28" i="1"/>
  <c r="H28" i="1" s="1"/>
  <c r="AF28" i="1" s="1"/>
  <c r="J29" i="1"/>
  <c r="H29" i="1" s="1"/>
  <c r="AF29" i="1" s="1"/>
  <c r="J30" i="1"/>
  <c r="H30" i="1" s="1"/>
  <c r="AF30" i="1" s="1"/>
  <c r="J31" i="1"/>
  <c r="H31" i="1" s="1"/>
  <c r="AF31" i="1" s="1"/>
  <c r="J32" i="1"/>
  <c r="H32" i="1" s="1"/>
  <c r="AF32" i="1" s="1"/>
  <c r="J33" i="1"/>
  <c r="H33" i="1" s="1"/>
  <c r="AF33" i="1" s="1"/>
  <c r="J34" i="1"/>
  <c r="H34" i="1" s="1"/>
  <c r="AF34" i="1" s="1"/>
  <c r="J35" i="1"/>
  <c r="H35" i="1" s="1"/>
  <c r="AF35" i="1" s="1"/>
  <c r="J36" i="1"/>
  <c r="H36" i="1" s="1"/>
  <c r="AF36" i="1" s="1"/>
  <c r="J37" i="1"/>
  <c r="H37" i="1" s="1"/>
  <c r="AF37" i="1" s="1"/>
  <c r="J38" i="1"/>
  <c r="H38" i="1" s="1"/>
  <c r="AF38" i="1" s="1"/>
  <c r="J39" i="1"/>
  <c r="H39" i="1" s="1"/>
  <c r="AF39" i="1" s="1"/>
  <c r="J40" i="1"/>
  <c r="H40" i="1" s="1"/>
  <c r="AF40" i="1" s="1"/>
  <c r="J41" i="1"/>
  <c r="H41" i="1" s="1"/>
  <c r="AF41" i="1" s="1"/>
  <c r="J42" i="1"/>
  <c r="H42" i="1" s="1"/>
  <c r="AF42" i="1" s="1"/>
  <c r="J43" i="1"/>
  <c r="H43" i="1" s="1"/>
  <c r="AF43" i="1" s="1"/>
  <c r="J44" i="1"/>
  <c r="H44" i="1" s="1"/>
  <c r="AF44" i="1" s="1"/>
  <c r="J45" i="1"/>
  <c r="H45" i="1" s="1"/>
  <c r="AF45" i="1" s="1"/>
  <c r="J46" i="1"/>
  <c r="H46" i="1" s="1"/>
  <c r="AF46" i="1" s="1"/>
  <c r="J47" i="1"/>
  <c r="H47" i="1" s="1"/>
  <c r="AF47" i="1" s="1"/>
  <c r="J48" i="1"/>
  <c r="H48" i="1" s="1"/>
  <c r="AF48" i="1" s="1"/>
  <c r="J49" i="1"/>
  <c r="H49" i="1" s="1"/>
  <c r="AF49" i="1" s="1"/>
  <c r="J50" i="1"/>
  <c r="H50" i="1" s="1"/>
  <c r="AF50" i="1" s="1"/>
  <c r="J51" i="1"/>
  <c r="H51" i="1" s="1"/>
  <c r="AF51" i="1" s="1"/>
  <c r="J52" i="1"/>
  <c r="H52" i="1" s="1"/>
  <c r="AF52" i="1" s="1"/>
  <c r="J53" i="1"/>
  <c r="H53" i="1" s="1"/>
  <c r="AF53" i="1" s="1"/>
  <c r="J54" i="1"/>
  <c r="H54" i="1" s="1"/>
  <c r="AF54" i="1" s="1"/>
  <c r="J55" i="1"/>
  <c r="H55" i="1" s="1"/>
  <c r="AF55" i="1" s="1"/>
  <c r="J56" i="1"/>
  <c r="H56" i="1" s="1"/>
  <c r="AF56" i="1" s="1"/>
  <c r="J57" i="1"/>
  <c r="H57" i="1" s="1"/>
  <c r="AF57" i="1" s="1"/>
  <c r="J58" i="1"/>
  <c r="H58" i="1" s="1"/>
  <c r="AF58" i="1" s="1"/>
  <c r="J59" i="1"/>
  <c r="H59" i="1" s="1"/>
  <c r="AF59" i="1" s="1"/>
  <c r="J60" i="1"/>
  <c r="H60" i="1" s="1"/>
  <c r="AF60" i="1" s="1"/>
  <c r="J61" i="1"/>
  <c r="H61" i="1" s="1"/>
  <c r="AF61" i="1" s="1"/>
  <c r="J62" i="1"/>
  <c r="H62" i="1" s="1"/>
  <c r="AF62" i="1" s="1"/>
  <c r="J63" i="1"/>
  <c r="H63" i="1" s="1"/>
  <c r="AF63" i="1" s="1"/>
  <c r="J64" i="1"/>
  <c r="H64" i="1" s="1"/>
  <c r="AF64" i="1" s="1"/>
  <c r="J65" i="1"/>
  <c r="H65" i="1" s="1"/>
  <c r="AF65" i="1" s="1"/>
  <c r="J66" i="1"/>
  <c r="H66" i="1" s="1"/>
  <c r="AF66" i="1" s="1"/>
  <c r="J67" i="1"/>
  <c r="H67" i="1" s="1"/>
  <c r="AF67" i="1" s="1"/>
  <c r="J68" i="1"/>
  <c r="H68" i="1" s="1"/>
  <c r="AF68" i="1" s="1"/>
  <c r="J69" i="1"/>
  <c r="H69" i="1" s="1"/>
  <c r="AF69" i="1" s="1"/>
  <c r="J70" i="1"/>
  <c r="H70" i="1" s="1"/>
  <c r="AF70" i="1" s="1"/>
  <c r="J71" i="1"/>
  <c r="H71" i="1" s="1"/>
  <c r="AF71" i="1" s="1"/>
  <c r="J72" i="1"/>
  <c r="H72" i="1" s="1"/>
  <c r="AF72" i="1" s="1"/>
  <c r="J73" i="1"/>
  <c r="H73" i="1" s="1"/>
  <c r="AF73" i="1" s="1"/>
  <c r="J74" i="1"/>
  <c r="H74" i="1" s="1"/>
  <c r="AF74" i="1" s="1"/>
  <c r="J6" i="1"/>
  <c r="H6" i="1" s="1"/>
  <c r="AF6" i="1" s="1"/>
  <c r="J8" i="5"/>
  <c r="H8" i="5" s="1"/>
  <c r="J9" i="5"/>
  <c r="H9" i="5" s="1"/>
  <c r="J10" i="5"/>
  <c r="H10" i="5" s="1"/>
  <c r="J11" i="5"/>
  <c r="H11" i="5" s="1"/>
  <c r="J12" i="5"/>
  <c r="H12" i="5" s="1"/>
  <c r="J13" i="5"/>
  <c r="H13" i="5" s="1"/>
  <c r="J14" i="5"/>
  <c r="H14" i="5" s="1"/>
  <c r="J15" i="5"/>
  <c r="H15" i="5" s="1"/>
  <c r="J16" i="5"/>
  <c r="H16" i="5" s="1"/>
  <c r="J17" i="5"/>
  <c r="H17" i="5" s="1"/>
  <c r="J18" i="5"/>
  <c r="H18" i="5" s="1"/>
  <c r="J19" i="5"/>
  <c r="H19" i="5" s="1"/>
  <c r="J20" i="5"/>
  <c r="H20" i="5" s="1"/>
  <c r="J21" i="5"/>
  <c r="H21" i="5" s="1"/>
  <c r="J22" i="5"/>
  <c r="H22" i="5" s="1"/>
  <c r="J23" i="5"/>
  <c r="H23" i="5" s="1"/>
  <c r="J24" i="5"/>
  <c r="H24" i="5" s="1"/>
  <c r="J25" i="5"/>
  <c r="H25" i="5" s="1"/>
  <c r="J26" i="5"/>
  <c r="H26" i="5" s="1"/>
  <c r="J27" i="5"/>
  <c r="H27" i="5" s="1"/>
  <c r="J28" i="5"/>
  <c r="H28" i="5" s="1"/>
  <c r="J29" i="5"/>
  <c r="H29" i="5" s="1"/>
  <c r="J30" i="5"/>
  <c r="H30" i="5" s="1"/>
  <c r="J31" i="5"/>
  <c r="H31" i="5" s="1"/>
  <c r="J32" i="5"/>
  <c r="H32" i="5" s="1"/>
  <c r="J33" i="5"/>
  <c r="H33" i="5" s="1"/>
  <c r="J34" i="5"/>
  <c r="H34" i="5" s="1"/>
  <c r="J35" i="5"/>
  <c r="H35" i="5" s="1"/>
  <c r="J36" i="5"/>
  <c r="H36" i="5" s="1"/>
  <c r="J37" i="5"/>
  <c r="H37" i="5" s="1"/>
  <c r="J38" i="5"/>
  <c r="H38" i="5" s="1"/>
  <c r="J39" i="5"/>
  <c r="H39" i="5" s="1"/>
  <c r="J40" i="5"/>
  <c r="H40" i="5" s="1"/>
  <c r="J41" i="5"/>
  <c r="H41" i="5" s="1"/>
  <c r="J42" i="5"/>
  <c r="H42" i="5" s="1"/>
  <c r="J43" i="5"/>
  <c r="H43" i="5" s="1"/>
  <c r="J44" i="5"/>
  <c r="H44" i="5" s="1"/>
  <c r="J45" i="5"/>
  <c r="H45" i="5" s="1"/>
  <c r="J46" i="5"/>
  <c r="H46" i="5" s="1"/>
  <c r="J47" i="5"/>
  <c r="H47" i="5" s="1"/>
  <c r="J48" i="5"/>
  <c r="H48" i="5" s="1"/>
  <c r="J49" i="5"/>
  <c r="H49" i="5" s="1"/>
  <c r="J50" i="5"/>
  <c r="H50" i="5" s="1"/>
  <c r="J51" i="5"/>
  <c r="H51" i="5" s="1"/>
  <c r="J52" i="5"/>
  <c r="H52" i="5" s="1"/>
  <c r="J53" i="5"/>
  <c r="H53" i="5" s="1"/>
  <c r="J54" i="5"/>
  <c r="H54" i="5" s="1"/>
  <c r="J55" i="5"/>
  <c r="H55" i="5" s="1"/>
  <c r="J56" i="5"/>
  <c r="H56" i="5" s="1"/>
  <c r="J57" i="5"/>
  <c r="H57" i="5" s="1"/>
  <c r="J58" i="5"/>
  <c r="H58" i="5" s="1"/>
  <c r="J59" i="5"/>
  <c r="H59" i="5" s="1"/>
  <c r="J60" i="5"/>
  <c r="H60" i="5" s="1"/>
  <c r="J61" i="5"/>
  <c r="H61" i="5" s="1"/>
  <c r="J62" i="5"/>
  <c r="H62" i="5" s="1"/>
  <c r="J63" i="5"/>
  <c r="H63" i="5" s="1"/>
  <c r="J64" i="5"/>
  <c r="H64" i="5" s="1"/>
  <c r="J65" i="5"/>
  <c r="H65" i="5" s="1"/>
  <c r="J66" i="5"/>
  <c r="H66" i="5" s="1"/>
  <c r="J67" i="5"/>
  <c r="H67" i="5" s="1"/>
  <c r="J68" i="5"/>
  <c r="H68" i="5" s="1"/>
  <c r="J69" i="5"/>
  <c r="H69" i="5" s="1"/>
  <c r="J70" i="5"/>
  <c r="H70" i="5" s="1"/>
  <c r="J71" i="5"/>
  <c r="H71" i="5" s="1"/>
  <c r="Z71" i="5" s="1"/>
  <c r="J72" i="5"/>
  <c r="H72" i="5" s="1"/>
  <c r="Z72" i="5" s="1"/>
  <c r="J73" i="5"/>
  <c r="H73" i="5" s="1"/>
  <c r="Z73" i="5" s="1"/>
  <c r="J74" i="5"/>
  <c r="H74" i="5" s="1"/>
  <c r="Z74" i="5" s="1"/>
  <c r="J75" i="5"/>
  <c r="H75" i="5" s="1"/>
  <c r="Z75" i="5" s="1"/>
  <c r="J7" i="5"/>
  <c r="H7" i="5" s="1"/>
  <c r="J7" i="4"/>
  <c r="J8" i="4"/>
  <c r="J9" i="4"/>
  <c r="H9" i="4" s="1"/>
  <c r="J10" i="4"/>
  <c r="H10" i="4" s="1"/>
  <c r="J11" i="4"/>
  <c r="J12" i="4"/>
  <c r="J13" i="4"/>
  <c r="H13" i="4" s="1"/>
  <c r="J14" i="4"/>
  <c r="H14" i="4" s="1"/>
  <c r="J15" i="4"/>
  <c r="J16" i="4"/>
  <c r="J17" i="4"/>
  <c r="H17" i="4" s="1"/>
  <c r="J18" i="4"/>
  <c r="H18" i="4" s="1"/>
  <c r="J19" i="4"/>
  <c r="J20" i="4"/>
  <c r="J21" i="4"/>
  <c r="H21" i="4" s="1"/>
  <c r="J22" i="4"/>
  <c r="H22" i="4" s="1"/>
  <c r="J23" i="4"/>
  <c r="J24" i="4"/>
  <c r="J25" i="4"/>
  <c r="H25" i="4" s="1"/>
  <c r="J26" i="4"/>
  <c r="H26" i="4" s="1"/>
  <c r="J27" i="4"/>
  <c r="J28" i="4"/>
  <c r="J29" i="4"/>
  <c r="H29" i="4" s="1"/>
  <c r="J30" i="4"/>
  <c r="H30" i="4" s="1"/>
  <c r="J31" i="4"/>
  <c r="J32" i="4"/>
  <c r="J33" i="4"/>
  <c r="H33" i="4" s="1"/>
  <c r="J34" i="4"/>
  <c r="H34" i="4" s="1"/>
  <c r="J35" i="4"/>
  <c r="J36" i="4"/>
  <c r="J37" i="4"/>
  <c r="H37" i="4" s="1"/>
  <c r="J38" i="4"/>
  <c r="H38" i="4" s="1"/>
  <c r="J39" i="4"/>
  <c r="J40" i="4"/>
  <c r="J41" i="4"/>
  <c r="H41" i="4" s="1"/>
  <c r="J42" i="4"/>
  <c r="H42" i="4" s="1"/>
  <c r="J43" i="4"/>
  <c r="J44" i="4"/>
  <c r="J45" i="4"/>
  <c r="H45" i="4" s="1"/>
  <c r="J46" i="4"/>
  <c r="H46" i="4" s="1"/>
  <c r="J47" i="4"/>
  <c r="J48" i="4"/>
  <c r="J49" i="4"/>
  <c r="H49" i="4" s="1"/>
  <c r="J50" i="4"/>
  <c r="H50" i="4" s="1"/>
  <c r="J51" i="4"/>
  <c r="J52" i="4"/>
  <c r="J53" i="4"/>
  <c r="H53" i="4" s="1"/>
  <c r="J54" i="4"/>
  <c r="H54" i="4" s="1"/>
  <c r="J55" i="4"/>
  <c r="J56" i="4"/>
  <c r="J57" i="4"/>
  <c r="H57" i="4" s="1"/>
  <c r="J58" i="4"/>
  <c r="H58" i="4" s="1"/>
  <c r="J59" i="4"/>
  <c r="J60" i="4"/>
  <c r="J61" i="4"/>
  <c r="H61" i="4" s="1"/>
  <c r="J62" i="4"/>
  <c r="H62" i="4" s="1"/>
  <c r="J63" i="4"/>
  <c r="J64" i="4"/>
  <c r="J65" i="4"/>
  <c r="H65" i="4" s="1"/>
  <c r="J66" i="4"/>
  <c r="H66" i="4" s="1"/>
  <c r="J67" i="4"/>
  <c r="J68" i="4"/>
  <c r="J69" i="4"/>
  <c r="H69" i="4" s="1"/>
  <c r="J70" i="4"/>
  <c r="H70" i="4" s="1"/>
  <c r="J71" i="4"/>
  <c r="J72" i="4"/>
  <c r="J73" i="4"/>
  <c r="H73" i="4" s="1"/>
  <c r="J74" i="4"/>
  <c r="H74" i="4" s="1"/>
  <c r="J6" i="4"/>
  <c r="J7" i="12"/>
  <c r="H7" i="12" s="1"/>
  <c r="Z7" i="12" s="1"/>
  <c r="J8" i="12"/>
  <c r="H8" i="12" s="1"/>
  <c r="Z8" i="12" s="1"/>
  <c r="J9" i="12"/>
  <c r="H9" i="12" s="1"/>
  <c r="Z9" i="12" s="1"/>
  <c r="J10" i="12"/>
  <c r="H10" i="12" s="1"/>
  <c r="Z10" i="12" s="1"/>
  <c r="J11" i="12"/>
  <c r="H11" i="12" s="1"/>
  <c r="Z11" i="12" s="1"/>
  <c r="J12" i="12"/>
  <c r="H12" i="12" s="1"/>
  <c r="Z12" i="12" s="1"/>
  <c r="J13" i="12"/>
  <c r="H13" i="12" s="1"/>
  <c r="Z13" i="12" s="1"/>
  <c r="J14" i="12"/>
  <c r="H14" i="12" s="1"/>
  <c r="Z14" i="12" s="1"/>
  <c r="J15" i="12"/>
  <c r="H15" i="12" s="1"/>
  <c r="Z15" i="12" s="1"/>
  <c r="J16" i="12"/>
  <c r="H16" i="12" s="1"/>
  <c r="Z16" i="12" s="1"/>
  <c r="J17" i="12"/>
  <c r="H17" i="12" s="1"/>
  <c r="Z17" i="12" s="1"/>
  <c r="J18" i="12"/>
  <c r="H18" i="12" s="1"/>
  <c r="Z18" i="12" s="1"/>
  <c r="J19" i="12"/>
  <c r="H19" i="12" s="1"/>
  <c r="Z19" i="12" s="1"/>
  <c r="J20" i="12"/>
  <c r="H20" i="12" s="1"/>
  <c r="Z20" i="12" s="1"/>
  <c r="J21" i="12"/>
  <c r="H21" i="12" s="1"/>
  <c r="Z21" i="12" s="1"/>
  <c r="J22" i="12"/>
  <c r="H22" i="12" s="1"/>
  <c r="Z22" i="12" s="1"/>
  <c r="J23" i="12"/>
  <c r="H23" i="12" s="1"/>
  <c r="Z23" i="12" s="1"/>
  <c r="J24" i="12"/>
  <c r="H24" i="12" s="1"/>
  <c r="Z24" i="12" s="1"/>
  <c r="J25" i="12"/>
  <c r="H25" i="12" s="1"/>
  <c r="Z25" i="12" s="1"/>
  <c r="J26" i="12"/>
  <c r="H26" i="12" s="1"/>
  <c r="Z26" i="12" s="1"/>
  <c r="J27" i="12"/>
  <c r="H27" i="12" s="1"/>
  <c r="Z27" i="12" s="1"/>
  <c r="J28" i="12"/>
  <c r="H28" i="12" s="1"/>
  <c r="Z28" i="12" s="1"/>
  <c r="J29" i="12"/>
  <c r="H29" i="12" s="1"/>
  <c r="Z29" i="12" s="1"/>
  <c r="J30" i="12"/>
  <c r="H30" i="12" s="1"/>
  <c r="Z30" i="12" s="1"/>
  <c r="J31" i="12"/>
  <c r="H31" i="12" s="1"/>
  <c r="Z31" i="12" s="1"/>
  <c r="J32" i="12"/>
  <c r="H32" i="12" s="1"/>
  <c r="Z32" i="12" s="1"/>
  <c r="J33" i="12"/>
  <c r="H33" i="12" s="1"/>
  <c r="Z33" i="12" s="1"/>
  <c r="J34" i="12"/>
  <c r="H34" i="12" s="1"/>
  <c r="Z34" i="12" s="1"/>
  <c r="J35" i="12"/>
  <c r="H35" i="12" s="1"/>
  <c r="Z35" i="12" s="1"/>
  <c r="J36" i="12"/>
  <c r="H36" i="12" s="1"/>
  <c r="Z36" i="12" s="1"/>
  <c r="J37" i="12"/>
  <c r="H37" i="12" s="1"/>
  <c r="Z37" i="12" s="1"/>
  <c r="J38" i="12"/>
  <c r="H38" i="12" s="1"/>
  <c r="Z38" i="12" s="1"/>
  <c r="J39" i="12"/>
  <c r="H39" i="12" s="1"/>
  <c r="Z39" i="12" s="1"/>
  <c r="J40" i="12"/>
  <c r="H40" i="12" s="1"/>
  <c r="Z40" i="12" s="1"/>
  <c r="J41" i="12"/>
  <c r="H41" i="12" s="1"/>
  <c r="Z41" i="12" s="1"/>
  <c r="J42" i="12"/>
  <c r="H42" i="12" s="1"/>
  <c r="Z42" i="12" s="1"/>
  <c r="J43" i="12"/>
  <c r="H43" i="12" s="1"/>
  <c r="Z43" i="12" s="1"/>
  <c r="J44" i="12"/>
  <c r="H44" i="12" s="1"/>
  <c r="Z44" i="12" s="1"/>
  <c r="J45" i="12"/>
  <c r="H45" i="12" s="1"/>
  <c r="Z45" i="12" s="1"/>
  <c r="J46" i="12"/>
  <c r="H46" i="12" s="1"/>
  <c r="Z46" i="12" s="1"/>
  <c r="J47" i="12"/>
  <c r="H47" i="12" s="1"/>
  <c r="Z47" i="12" s="1"/>
  <c r="J48" i="12"/>
  <c r="H48" i="12" s="1"/>
  <c r="Z48" i="12" s="1"/>
  <c r="J49" i="12"/>
  <c r="H49" i="12" s="1"/>
  <c r="Z49" i="12" s="1"/>
  <c r="J50" i="12"/>
  <c r="H50" i="12" s="1"/>
  <c r="Z50" i="12" s="1"/>
  <c r="J51" i="12"/>
  <c r="H51" i="12" s="1"/>
  <c r="Z51" i="12" s="1"/>
  <c r="J52" i="12"/>
  <c r="H52" i="12" s="1"/>
  <c r="Z52" i="12" s="1"/>
  <c r="J53" i="12"/>
  <c r="H53" i="12" s="1"/>
  <c r="Z53" i="12" s="1"/>
  <c r="J54" i="12"/>
  <c r="H54" i="12" s="1"/>
  <c r="Z54" i="12" s="1"/>
  <c r="J55" i="12"/>
  <c r="H55" i="12" s="1"/>
  <c r="Z55" i="12" s="1"/>
  <c r="J56" i="12"/>
  <c r="H56" i="12" s="1"/>
  <c r="Z56" i="12" s="1"/>
  <c r="J57" i="12"/>
  <c r="H57" i="12" s="1"/>
  <c r="Z57" i="12" s="1"/>
  <c r="J58" i="12"/>
  <c r="H58" i="12" s="1"/>
  <c r="Z58" i="12" s="1"/>
  <c r="J59" i="12"/>
  <c r="H59" i="12" s="1"/>
  <c r="Z59" i="12" s="1"/>
  <c r="J60" i="12"/>
  <c r="H60" i="12" s="1"/>
  <c r="Z60" i="12" s="1"/>
  <c r="J61" i="12"/>
  <c r="H61" i="12" s="1"/>
  <c r="Z61" i="12" s="1"/>
  <c r="J62" i="12"/>
  <c r="H62" i="12" s="1"/>
  <c r="Z62" i="12" s="1"/>
  <c r="J63" i="12"/>
  <c r="H63" i="12" s="1"/>
  <c r="Z63" i="12" s="1"/>
  <c r="J64" i="12"/>
  <c r="H64" i="12" s="1"/>
  <c r="Z64" i="12" s="1"/>
  <c r="J65" i="12"/>
  <c r="H65" i="12" s="1"/>
  <c r="Z65" i="12" s="1"/>
  <c r="J66" i="12"/>
  <c r="H66" i="12" s="1"/>
  <c r="Z66" i="12" s="1"/>
  <c r="J67" i="12"/>
  <c r="H67" i="12" s="1"/>
  <c r="Z67" i="12" s="1"/>
  <c r="J68" i="12"/>
  <c r="H68" i="12" s="1"/>
  <c r="Z68" i="12" s="1"/>
  <c r="J69" i="12"/>
  <c r="H69" i="12" s="1"/>
  <c r="Z69" i="12" s="1"/>
  <c r="J70" i="12"/>
  <c r="H70" i="12" s="1"/>
  <c r="Z70" i="12" s="1"/>
  <c r="J71" i="12"/>
  <c r="H71" i="12" s="1"/>
  <c r="Z71" i="12" s="1"/>
  <c r="J72" i="12"/>
  <c r="H72" i="12" s="1"/>
  <c r="Z72" i="12" s="1"/>
  <c r="J73" i="12"/>
  <c r="H73" i="12" s="1"/>
  <c r="Z73" i="12" s="1"/>
  <c r="J74" i="12"/>
  <c r="H74" i="12" s="1"/>
  <c r="Z74" i="12" s="1"/>
  <c r="J6" i="12"/>
  <c r="H6" i="12" s="1"/>
  <c r="Z6" i="12" s="1"/>
  <c r="H44" i="4" l="1"/>
  <c r="H68" i="4"/>
  <c r="H60" i="4"/>
  <c r="AR60" i="4" s="1"/>
  <c r="H52" i="4"/>
  <c r="AI52" i="4" s="1"/>
  <c r="H40" i="4"/>
  <c r="H32" i="4"/>
  <c r="H24" i="4"/>
  <c r="AL24" i="4" s="1"/>
  <c r="H16" i="4"/>
  <c r="AI16" i="4" s="1"/>
  <c r="H12" i="4"/>
  <c r="H6" i="4"/>
  <c r="H71" i="4"/>
  <c r="AO71" i="4" s="1"/>
  <c r="H67" i="4"/>
  <c r="AO67" i="4" s="1"/>
  <c r="H63" i="4"/>
  <c r="H59" i="4"/>
  <c r="H55" i="4"/>
  <c r="AL55" i="4" s="1"/>
  <c r="H51" i="4"/>
  <c r="AO51" i="4" s="1"/>
  <c r="H47" i="4"/>
  <c r="H43" i="4"/>
  <c r="H39" i="4"/>
  <c r="AI39" i="4" s="1"/>
  <c r="H35" i="4"/>
  <c r="AO35" i="4" s="1"/>
  <c r="H31" i="4"/>
  <c r="H27" i="4"/>
  <c r="H23" i="4"/>
  <c r="AR23" i="4" s="1"/>
  <c r="H19" i="4"/>
  <c r="AO19" i="4" s="1"/>
  <c r="H15" i="4"/>
  <c r="H11" i="4"/>
  <c r="H7" i="4"/>
  <c r="AO7" i="4" s="1"/>
  <c r="H72" i="4"/>
  <c r="AI72" i="4" s="1"/>
  <c r="H64" i="4"/>
  <c r="H56" i="4"/>
  <c r="AR56" i="4" s="1"/>
  <c r="H48" i="4"/>
  <c r="AO48" i="4" s="1"/>
  <c r="H36" i="4"/>
  <c r="AI36" i="4" s="1"/>
  <c r="H28" i="4"/>
  <c r="H20" i="4"/>
  <c r="H8" i="4"/>
  <c r="AI8" i="4" s="1"/>
  <c r="K41" i="20"/>
  <c r="K34" i="20"/>
  <c r="W7" i="5"/>
  <c r="Z7" i="5"/>
  <c r="W70" i="5"/>
  <c r="Z70" i="5"/>
  <c r="W68" i="5"/>
  <c r="Z68" i="5"/>
  <c r="W66" i="5"/>
  <c r="Z66" i="5"/>
  <c r="W64" i="5"/>
  <c r="Z64" i="5"/>
  <c r="W62" i="5"/>
  <c r="Z62" i="5"/>
  <c r="W60" i="5"/>
  <c r="Z60" i="5"/>
  <c r="W58" i="5"/>
  <c r="Z58" i="5"/>
  <c r="W56" i="5"/>
  <c r="Z56" i="5"/>
  <c r="W54" i="5"/>
  <c r="Z54" i="5"/>
  <c r="W52" i="5"/>
  <c r="Z52" i="5"/>
  <c r="W50" i="5"/>
  <c r="Z50" i="5"/>
  <c r="W48" i="5"/>
  <c r="Z48" i="5"/>
  <c r="W46" i="5"/>
  <c r="Z46" i="5"/>
  <c r="W44" i="5"/>
  <c r="Z44" i="5"/>
  <c r="W42" i="5"/>
  <c r="Z42" i="5"/>
  <c r="W40" i="5"/>
  <c r="Z40" i="5"/>
  <c r="W38" i="5"/>
  <c r="Z38" i="5"/>
  <c r="W36" i="5"/>
  <c r="Z36" i="5"/>
  <c r="W34" i="5"/>
  <c r="Z34" i="5"/>
  <c r="W32" i="5"/>
  <c r="Z32" i="5"/>
  <c r="W30" i="5"/>
  <c r="Z30" i="5"/>
  <c r="W28" i="5"/>
  <c r="Z28" i="5"/>
  <c r="W26" i="5"/>
  <c r="Z26" i="5"/>
  <c r="W24" i="5"/>
  <c r="Z24" i="5"/>
  <c r="W22" i="5"/>
  <c r="Z22" i="5"/>
  <c r="W20" i="5"/>
  <c r="Z20" i="5"/>
  <c r="W18" i="5"/>
  <c r="Z18" i="5"/>
  <c r="W16" i="5"/>
  <c r="Z16" i="5"/>
  <c r="W14" i="5"/>
  <c r="Z14" i="5"/>
  <c r="W12" i="5"/>
  <c r="Z12" i="5"/>
  <c r="W10" i="5"/>
  <c r="Z10" i="5"/>
  <c r="W8" i="5"/>
  <c r="Z8" i="5"/>
  <c r="W69" i="5"/>
  <c r="Z69" i="5"/>
  <c r="W67" i="5"/>
  <c r="Z67" i="5"/>
  <c r="W65" i="5"/>
  <c r="Z65" i="5"/>
  <c r="W63" i="5"/>
  <c r="Z63" i="5"/>
  <c r="W61" i="5"/>
  <c r="Z61" i="5"/>
  <c r="W59" i="5"/>
  <c r="Z59" i="5"/>
  <c r="W57" i="5"/>
  <c r="Z57" i="5"/>
  <c r="W55" i="5"/>
  <c r="Z55" i="5"/>
  <c r="W53" i="5"/>
  <c r="Z53" i="5"/>
  <c r="W51" i="5"/>
  <c r="Z51" i="5"/>
  <c r="W49" i="5"/>
  <c r="Z49" i="5"/>
  <c r="W47" i="5"/>
  <c r="Z47" i="5"/>
  <c r="W45" i="5"/>
  <c r="Z45" i="5"/>
  <c r="W43" i="5"/>
  <c r="Z43" i="5"/>
  <c r="W41" i="5"/>
  <c r="Z41" i="5"/>
  <c r="W39" i="5"/>
  <c r="Z39" i="5"/>
  <c r="W37" i="5"/>
  <c r="Z37" i="5"/>
  <c r="W35" i="5"/>
  <c r="Z35" i="5"/>
  <c r="W33" i="5"/>
  <c r="Z33" i="5"/>
  <c r="W31" i="5"/>
  <c r="Z31" i="5"/>
  <c r="W29" i="5"/>
  <c r="Z29" i="5"/>
  <c r="W27" i="5"/>
  <c r="Z27" i="5"/>
  <c r="W25" i="5"/>
  <c r="Z25" i="5"/>
  <c r="W23" i="5"/>
  <c r="Z23" i="5"/>
  <c r="W21" i="5"/>
  <c r="Z21" i="5"/>
  <c r="W19" i="5"/>
  <c r="Z19" i="5"/>
  <c r="W17" i="5"/>
  <c r="Z17" i="5"/>
  <c r="W15" i="5"/>
  <c r="Z15" i="5"/>
  <c r="W13" i="5"/>
  <c r="Z13" i="5"/>
  <c r="W11" i="5"/>
  <c r="Z11" i="5"/>
  <c r="W9" i="5"/>
  <c r="Z9" i="5"/>
  <c r="AR6" i="12"/>
  <c r="AO6" i="12"/>
  <c r="AL6" i="12"/>
  <c r="AI6" i="12"/>
  <c r="AF6" i="12"/>
  <c r="AC6" i="12"/>
  <c r="W6" i="12"/>
  <c r="Q6" i="12"/>
  <c r="N6" i="12"/>
  <c r="K6" i="12"/>
  <c r="T6" i="12"/>
  <c r="AR73" i="12"/>
  <c r="AL73" i="12"/>
  <c r="AO73" i="12"/>
  <c r="AI73" i="12"/>
  <c r="AF73" i="12"/>
  <c r="AC73" i="12"/>
  <c r="T73" i="12"/>
  <c r="Q73" i="12"/>
  <c r="N73" i="12"/>
  <c r="K73" i="12"/>
  <c r="W73" i="12"/>
  <c r="AR71" i="12"/>
  <c r="AO71" i="12"/>
  <c r="AL71" i="12"/>
  <c r="AI71" i="12"/>
  <c r="AF71" i="12"/>
  <c r="AC71" i="12"/>
  <c r="W71" i="12"/>
  <c r="Q71" i="12"/>
  <c r="N71" i="12"/>
  <c r="K71" i="12"/>
  <c r="T71" i="12"/>
  <c r="AR69" i="12"/>
  <c r="AL69" i="12"/>
  <c r="AO69" i="12"/>
  <c r="AI69" i="12"/>
  <c r="AF69" i="12"/>
  <c r="AC69" i="12"/>
  <c r="T69" i="12"/>
  <c r="Q69" i="12"/>
  <c r="N69" i="12"/>
  <c r="K69" i="12"/>
  <c r="W69" i="12"/>
  <c r="AR67" i="12"/>
  <c r="AO67" i="12"/>
  <c r="AL67" i="12"/>
  <c r="AI67" i="12"/>
  <c r="AF67" i="12"/>
  <c r="AC67" i="12"/>
  <c r="W67" i="12"/>
  <c r="Q67" i="12"/>
  <c r="N67" i="12"/>
  <c r="K67" i="12"/>
  <c r="T67" i="12"/>
  <c r="AR65" i="12"/>
  <c r="AL65" i="12"/>
  <c r="AO65" i="12"/>
  <c r="AI65" i="12"/>
  <c r="AF65" i="12"/>
  <c r="AC65" i="12"/>
  <c r="T65" i="12"/>
  <c r="Q65" i="12"/>
  <c r="N65" i="12"/>
  <c r="K65" i="12"/>
  <c r="W65" i="12"/>
  <c r="AR63" i="12"/>
  <c r="AO63" i="12"/>
  <c r="AL63" i="12"/>
  <c r="AI63" i="12"/>
  <c r="AF63" i="12"/>
  <c r="AC63" i="12"/>
  <c r="W63" i="12"/>
  <c r="Q63" i="12"/>
  <c r="N63" i="12"/>
  <c r="K63" i="12"/>
  <c r="T63" i="12"/>
  <c r="AR61" i="12"/>
  <c r="AL61" i="12"/>
  <c r="AO61" i="12"/>
  <c r="AI61" i="12"/>
  <c r="AF61" i="12"/>
  <c r="AC61" i="12"/>
  <c r="T61" i="12"/>
  <c r="Q61" i="12"/>
  <c r="N61" i="12"/>
  <c r="K61" i="12"/>
  <c r="W61" i="12"/>
  <c r="AR59" i="12"/>
  <c r="AO59" i="12"/>
  <c r="AL59" i="12"/>
  <c r="AI59" i="12"/>
  <c r="AF59" i="12"/>
  <c r="AC59" i="12"/>
  <c r="W59" i="12"/>
  <c r="Q59" i="12"/>
  <c r="N59" i="12"/>
  <c r="K59" i="12"/>
  <c r="T59" i="12"/>
  <c r="AR57" i="12"/>
  <c r="AL57" i="12"/>
  <c r="AI57" i="12"/>
  <c r="AF57" i="12"/>
  <c r="AC57" i="12"/>
  <c r="T57" i="12"/>
  <c r="Q57" i="12"/>
  <c r="N57" i="12"/>
  <c r="K57" i="12"/>
  <c r="W57" i="12"/>
  <c r="AR55" i="12"/>
  <c r="AO55" i="12"/>
  <c r="AL55" i="12"/>
  <c r="AI55" i="12"/>
  <c r="AF55" i="12"/>
  <c r="AC55" i="12"/>
  <c r="W55" i="12"/>
  <c r="Q55" i="12"/>
  <c r="N55" i="12"/>
  <c r="K55" i="12"/>
  <c r="T55" i="12"/>
  <c r="AR53" i="12"/>
  <c r="AO53" i="12"/>
  <c r="AL53" i="12"/>
  <c r="AI53" i="12"/>
  <c r="AF53" i="12"/>
  <c r="AC53" i="12"/>
  <c r="T53" i="12"/>
  <c r="Q53" i="12"/>
  <c r="N53" i="12"/>
  <c r="K53" i="12"/>
  <c r="W53" i="12"/>
  <c r="AR51" i="12"/>
  <c r="AO51" i="12"/>
  <c r="AL51" i="12"/>
  <c r="AI51" i="12"/>
  <c r="AF51" i="12"/>
  <c r="AC51" i="12"/>
  <c r="W51" i="12"/>
  <c r="Q51" i="12"/>
  <c r="N51" i="12"/>
  <c r="K51" i="12"/>
  <c r="T51" i="12"/>
  <c r="AR49" i="12"/>
  <c r="AO49" i="12"/>
  <c r="AL49" i="12"/>
  <c r="AI49" i="12"/>
  <c r="AF49" i="12"/>
  <c r="AC49" i="12"/>
  <c r="T49" i="12"/>
  <c r="Q49" i="12"/>
  <c r="N49" i="12"/>
  <c r="K49" i="12"/>
  <c r="W49" i="12"/>
  <c r="AR47" i="12"/>
  <c r="AO47" i="12"/>
  <c r="AL47" i="12"/>
  <c r="AI47" i="12"/>
  <c r="AF47" i="12"/>
  <c r="AC47" i="12"/>
  <c r="W47" i="12"/>
  <c r="Q47" i="12"/>
  <c r="N47" i="12"/>
  <c r="K47" i="12"/>
  <c r="T47" i="12"/>
  <c r="AR45" i="12"/>
  <c r="AO45" i="12"/>
  <c r="AL45" i="12"/>
  <c r="AI45" i="12"/>
  <c r="AF45" i="12"/>
  <c r="AC45" i="12"/>
  <c r="T45" i="12"/>
  <c r="Q45" i="12"/>
  <c r="N45" i="12"/>
  <c r="K45" i="12"/>
  <c r="W45" i="12"/>
  <c r="AR43" i="12"/>
  <c r="AO43" i="12"/>
  <c r="AL43" i="12"/>
  <c r="AI43" i="12"/>
  <c r="AF43" i="12"/>
  <c r="AC43" i="12"/>
  <c r="W43" i="12"/>
  <c r="Q43" i="12"/>
  <c r="N43" i="12"/>
  <c r="K43" i="12"/>
  <c r="T43" i="12"/>
  <c r="AR41" i="12"/>
  <c r="AO41" i="12"/>
  <c r="AL41" i="12"/>
  <c r="AI41" i="12"/>
  <c r="AF41" i="12"/>
  <c r="AC41" i="12"/>
  <c r="T41" i="12"/>
  <c r="Q41" i="12"/>
  <c r="N41" i="12"/>
  <c r="K41" i="12"/>
  <c r="W41" i="12"/>
  <c r="AR39" i="12"/>
  <c r="AO39" i="12"/>
  <c r="AL39" i="12"/>
  <c r="AI39" i="12"/>
  <c r="AF39" i="12"/>
  <c r="AC39" i="12"/>
  <c r="W39" i="12"/>
  <c r="Q39" i="12"/>
  <c r="N39" i="12"/>
  <c r="K39" i="12"/>
  <c r="T39" i="12"/>
  <c r="AR37" i="12"/>
  <c r="AO37" i="12"/>
  <c r="AL37" i="12"/>
  <c r="AI37" i="12"/>
  <c r="AF37" i="12"/>
  <c r="AC37" i="12"/>
  <c r="T37" i="12"/>
  <c r="Q37" i="12"/>
  <c r="N37" i="12"/>
  <c r="K37" i="12"/>
  <c r="W37" i="12"/>
  <c r="AR35" i="12"/>
  <c r="AO35" i="12"/>
  <c r="AL35" i="12"/>
  <c r="AI35" i="12"/>
  <c r="AF35" i="12"/>
  <c r="AC35" i="12"/>
  <c r="W35" i="12"/>
  <c r="Q35" i="12"/>
  <c r="N35" i="12"/>
  <c r="K35" i="12"/>
  <c r="T35" i="12"/>
  <c r="AR33" i="12"/>
  <c r="AO33" i="12"/>
  <c r="AL33" i="12"/>
  <c r="AI33" i="12"/>
  <c r="AF33" i="12"/>
  <c r="AC33" i="12"/>
  <c r="T33" i="12"/>
  <c r="Q33" i="12"/>
  <c r="N33" i="12"/>
  <c r="K33" i="12"/>
  <c r="W33" i="12"/>
  <c r="AR31" i="12"/>
  <c r="AO31" i="12"/>
  <c r="AL31" i="12"/>
  <c r="AI31" i="12"/>
  <c r="AF31" i="12"/>
  <c r="AC31" i="12"/>
  <c r="W31" i="12"/>
  <c r="Q31" i="12"/>
  <c r="N31" i="12"/>
  <c r="K31" i="12"/>
  <c r="T31" i="12"/>
  <c r="AR29" i="12"/>
  <c r="AO29" i="12"/>
  <c r="AL29" i="12"/>
  <c r="AI29" i="12"/>
  <c r="AF29" i="12"/>
  <c r="AC29" i="12"/>
  <c r="T29" i="12"/>
  <c r="N29" i="12"/>
  <c r="K29" i="12"/>
  <c r="W29" i="12"/>
  <c r="Q29" i="12"/>
  <c r="AR27" i="12"/>
  <c r="AO27" i="12"/>
  <c r="AL27" i="12"/>
  <c r="AI27" i="12"/>
  <c r="AF27" i="12"/>
  <c r="AC27" i="12"/>
  <c r="W27" i="12"/>
  <c r="Q27" i="12"/>
  <c r="N27" i="12"/>
  <c r="K27" i="12"/>
  <c r="T27" i="12"/>
  <c r="AR25" i="12"/>
  <c r="AO25" i="12"/>
  <c r="AL25" i="12"/>
  <c r="AI25" i="12"/>
  <c r="AF25" i="12"/>
  <c r="AC25" i="12"/>
  <c r="T25" i="12"/>
  <c r="N25" i="12"/>
  <c r="K25" i="12"/>
  <c r="W25" i="12"/>
  <c r="Q25" i="12"/>
  <c r="AR23" i="12"/>
  <c r="AO23" i="12"/>
  <c r="AI23" i="12"/>
  <c r="AL23" i="12"/>
  <c r="AF23" i="12"/>
  <c r="AC23" i="12"/>
  <c r="W23" i="12"/>
  <c r="Q23" i="12"/>
  <c r="N23" i="12"/>
  <c r="K23" i="12"/>
  <c r="T23" i="12"/>
  <c r="AR21" i="12"/>
  <c r="AO21" i="12"/>
  <c r="AL21" i="12"/>
  <c r="AI21" i="12"/>
  <c r="AF21" i="12"/>
  <c r="AC21" i="12"/>
  <c r="T21" i="12"/>
  <c r="N21" i="12"/>
  <c r="K21" i="12"/>
  <c r="W21" i="12"/>
  <c r="Q21" i="12"/>
  <c r="AR19" i="12"/>
  <c r="AO19" i="12"/>
  <c r="AI19" i="12"/>
  <c r="AL19" i="12"/>
  <c r="AF19" i="12"/>
  <c r="AC19" i="12"/>
  <c r="W19" i="12"/>
  <c r="Q19" i="12"/>
  <c r="N19" i="12"/>
  <c r="K19" i="12"/>
  <c r="T19" i="12"/>
  <c r="AR17" i="12"/>
  <c r="AO17" i="12"/>
  <c r="AL17" i="12"/>
  <c r="AI17" i="12"/>
  <c r="AF17" i="12"/>
  <c r="AC17" i="12"/>
  <c r="T17" i="12"/>
  <c r="N17" i="12"/>
  <c r="K17" i="12"/>
  <c r="W17" i="12"/>
  <c r="Q17" i="12"/>
  <c r="AR15" i="12"/>
  <c r="AO15" i="12"/>
  <c r="AI15" i="12"/>
  <c r="AL15" i="12"/>
  <c r="AF15" i="12"/>
  <c r="AC15" i="12"/>
  <c r="W15" i="12"/>
  <c r="Q15" i="12"/>
  <c r="N15" i="12"/>
  <c r="K15" i="12"/>
  <c r="T15" i="12"/>
  <c r="AR13" i="12"/>
  <c r="AO13" i="12"/>
  <c r="AL13" i="12"/>
  <c r="AI13" i="12"/>
  <c r="AF13" i="12"/>
  <c r="AC13" i="12"/>
  <c r="T13" i="12"/>
  <c r="N13" i="12"/>
  <c r="K13" i="12"/>
  <c r="W13" i="12"/>
  <c r="Q13" i="12"/>
  <c r="AR11" i="12"/>
  <c r="AO11" i="12"/>
  <c r="AI11" i="12"/>
  <c r="AL11" i="12"/>
  <c r="AF11" i="12"/>
  <c r="AC11" i="12"/>
  <c r="W11" i="12"/>
  <c r="Q11" i="12"/>
  <c r="N11" i="12"/>
  <c r="K11" i="12"/>
  <c r="T11" i="12"/>
  <c r="AR9" i="12"/>
  <c r="AO9" i="12"/>
  <c r="AL9" i="12"/>
  <c r="AI9" i="12"/>
  <c r="AF9" i="12"/>
  <c r="AC9" i="12"/>
  <c r="W9" i="12"/>
  <c r="T9" i="12"/>
  <c r="N9" i="12"/>
  <c r="K9" i="12"/>
  <c r="Q9" i="12"/>
  <c r="AR7" i="12"/>
  <c r="AO7" i="12"/>
  <c r="AI7" i="12"/>
  <c r="AL7" i="12"/>
  <c r="AF7" i="12"/>
  <c r="AC7" i="12"/>
  <c r="W7" i="12"/>
  <c r="Q7" i="12"/>
  <c r="N7" i="12"/>
  <c r="K7" i="12"/>
  <c r="T7" i="12"/>
  <c r="AR74" i="4"/>
  <c r="AO74" i="4"/>
  <c r="AL74" i="4"/>
  <c r="AI74" i="4"/>
  <c r="AF74" i="4"/>
  <c r="AC74" i="4"/>
  <c r="Z74" i="4"/>
  <c r="W74" i="4"/>
  <c r="T74" i="4"/>
  <c r="Q74" i="4"/>
  <c r="N74" i="4"/>
  <c r="K74" i="4"/>
  <c r="N72" i="4"/>
  <c r="AR70" i="4"/>
  <c r="AO70" i="4"/>
  <c r="AL70" i="4"/>
  <c r="AI70" i="4"/>
  <c r="AF70" i="4"/>
  <c r="AC70" i="4"/>
  <c r="Z70" i="4"/>
  <c r="W70" i="4"/>
  <c r="T70" i="4"/>
  <c r="Q70" i="4"/>
  <c r="N70" i="4"/>
  <c r="K70" i="4"/>
  <c r="AR68" i="4"/>
  <c r="AO68" i="4"/>
  <c r="AL68" i="4"/>
  <c r="AI68" i="4"/>
  <c r="AF68" i="4"/>
  <c r="AC68" i="4"/>
  <c r="Z68" i="4"/>
  <c r="W68" i="4"/>
  <c r="T68" i="4"/>
  <c r="Q68" i="4"/>
  <c r="N68" i="4"/>
  <c r="K68" i="4"/>
  <c r="AR66" i="4"/>
  <c r="AO66" i="4"/>
  <c r="AL66" i="4"/>
  <c r="AI66" i="4"/>
  <c r="AF66" i="4"/>
  <c r="AC66" i="4"/>
  <c r="Z66" i="4"/>
  <c r="W66" i="4"/>
  <c r="T66" i="4"/>
  <c r="Q66" i="4"/>
  <c r="N66" i="4"/>
  <c r="K66" i="4"/>
  <c r="AR64" i="4"/>
  <c r="AO64" i="4"/>
  <c r="AL64" i="4"/>
  <c r="AI64" i="4"/>
  <c r="AF64" i="4"/>
  <c r="AC64" i="4"/>
  <c r="Z64" i="4"/>
  <c r="W64" i="4"/>
  <c r="T64" i="4"/>
  <c r="Q64" i="4"/>
  <c r="N64" i="4"/>
  <c r="K64" i="4"/>
  <c r="AR62" i="4"/>
  <c r="AO62" i="4"/>
  <c r="AL62" i="4"/>
  <c r="AI62" i="4"/>
  <c r="AF62" i="4"/>
  <c r="AC62" i="4"/>
  <c r="Z62" i="4"/>
  <c r="W62" i="4"/>
  <c r="T62" i="4"/>
  <c r="Q62" i="4"/>
  <c r="N62" i="4"/>
  <c r="K62" i="4"/>
  <c r="AL60" i="4"/>
  <c r="AI60" i="4"/>
  <c r="Z60" i="4"/>
  <c r="W60" i="4"/>
  <c r="N60" i="4"/>
  <c r="K60" i="4"/>
  <c r="AR58" i="4"/>
  <c r="AO58" i="4"/>
  <c r="AL58" i="4"/>
  <c r="AI58" i="4"/>
  <c r="AF58" i="4"/>
  <c r="AC58" i="4"/>
  <c r="Z58" i="4"/>
  <c r="W58" i="4"/>
  <c r="T58" i="4"/>
  <c r="Q58" i="4"/>
  <c r="N58" i="4"/>
  <c r="K58" i="4"/>
  <c r="AO56" i="4"/>
  <c r="AL56" i="4"/>
  <c r="AI56" i="4"/>
  <c r="AC56" i="4"/>
  <c r="Z56" i="4"/>
  <c r="W56" i="4"/>
  <c r="Q56" i="4"/>
  <c r="N56" i="4"/>
  <c r="K56" i="4"/>
  <c r="AR54" i="4"/>
  <c r="AO54" i="4"/>
  <c r="AL54" i="4"/>
  <c r="AI54" i="4"/>
  <c r="AF54" i="4"/>
  <c r="AC54" i="4"/>
  <c r="Z54" i="4"/>
  <c r="W54" i="4"/>
  <c r="T54" i="4"/>
  <c r="Q54" i="4"/>
  <c r="N54" i="4"/>
  <c r="K54" i="4"/>
  <c r="AR50" i="4"/>
  <c r="AO50" i="4"/>
  <c r="AL50" i="4"/>
  <c r="AI50" i="4"/>
  <c r="AF50" i="4"/>
  <c r="AC50" i="4"/>
  <c r="Z50" i="4"/>
  <c r="W50" i="4"/>
  <c r="T50" i="4"/>
  <c r="Q50" i="4"/>
  <c r="N50" i="4"/>
  <c r="K50" i="4"/>
  <c r="AR48" i="4"/>
  <c r="AI48" i="4"/>
  <c r="AF48" i="4"/>
  <c r="W48" i="4"/>
  <c r="T48" i="4"/>
  <c r="K48" i="4"/>
  <c r="AR46" i="4"/>
  <c r="AO46" i="4"/>
  <c r="AL46" i="4"/>
  <c r="AI46" i="4"/>
  <c r="AF46" i="4"/>
  <c r="AC46" i="4"/>
  <c r="Z46" i="4"/>
  <c r="W46" i="4"/>
  <c r="T46" i="4"/>
  <c r="Q46" i="4"/>
  <c r="N46" i="4"/>
  <c r="K46" i="4"/>
  <c r="AR44" i="4"/>
  <c r="AO44" i="4"/>
  <c r="AL44" i="4"/>
  <c r="AI44" i="4"/>
  <c r="AF44" i="4"/>
  <c r="AC44" i="4"/>
  <c r="Z44" i="4"/>
  <c r="W44" i="4"/>
  <c r="T44" i="4"/>
  <c r="Q44" i="4"/>
  <c r="N44" i="4"/>
  <c r="K44" i="4"/>
  <c r="AR42" i="4"/>
  <c r="AO42" i="4"/>
  <c r="AL42" i="4"/>
  <c r="AI42" i="4"/>
  <c r="AF42" i="4"/>
  <c r="AC42" i="4"/>
  <c r="Z42" i="4"/>
  <c r="W42" i="4"/>
  <c r="T42" i="4"/>
  <c r="Q42" i="4"/>
  <c r="N42" i="4"/>
  <c r="K42" i="4"/>
  <c r="AR40" i="4"/>
  <c r="AO40" i="4"/>
  <c r="AL40" i="4"/>
  <c r="AI40" i="4"/>
  <c r="AF40" i="4"/>
  <c r="AC40" i="4"/>
  <c r="Z40" i="4"/>
  <c r="W40" i="4"/>
  <c r="T40" i="4"/>
  <c r="Q40" i="4"/>
  <c r="N40" i="4"/>
  <c r="K40" i="4"/>
  <c r="AR38" i="4"/>
  <c r="AO38" i="4"/>
  <c r="AL38" i="4"/>
  <c r="AI38" i="4"/>
  <c r="AF38" i="4"/>
  <c r="AC38" i="4"/>
  <c r="Z38" i="4"/>
  <c r="W38" i="4"/>
  <c r="T38" i="4"/>
  <c r="Q38" i="4"/>
  <c r="N38" i="4"/>
  <c r="K38" i="4"/>
  <c r="AL36" i="4"/>
  <c r="AR34" i="4"/>
  <c r="AO34" i="4"/>
  <c r="AL34" i="4"/>
  <c r="AI34" i="4"/>
  <c r="AF34" i="4"/>
  <c r="AC34" i="4"/>
  <c r="Z34" i="4"/>
  <c r="W34" i="4"/>
  <c r="T34" i="4"/>
  <c r="Q34" i="4"/>
  <c r="N34" i="4"/>
  <c r="K34" i="4"/>
  <c r="AR32" i="4"/>
  <c r="AO32" i="4"/>
  <c r="AL32" i="4"/>
  <c r="AI32" i="4"/>
  <c r="AF32" i="4"/>
  <c r="AC32" i="4"/>
  <c r="Z32" i="4"/>
  <c r="W32" i="4"/>
  <c r="T32" i="4"/>
  <c r="Q32" i="4"/>
  <c r="N32" i="4"/>
  <c r="K32" i="4"/>
  <c r="AR30" i="4"/>
  <c r="AO30" i="4"/>
  <c r="AL30" i="4"/>
  <c r="AI30" i="4"/>
  <c r="AF30" i="4"/>
  <c r="AC30" i="4"/>
  <c r="Z30" i="4"/>
  <c r="W30" i="4"/>
  <c r="T30" i="4"/>
  <c r="Q30" i="4"/>
  <c r="N30" i="4"/>
  <c r="K30" i="4"/>
  <c r="AR28" i="4"/>
  <c r="AO28" i="4"/>
  <c r="AL28" i="4"/>
  <c r="AI28" i="4"/>
  <c r="AF28" i="4"/>
  <c r="AC28" i="4"/>
  <c r="Z28" i="4"/>
  <c r="W28" i="4"/>
  <c r="T28" i="4"/>
  <c r="Q28" i="4"/>
  <c r="N28" i="4"/>
  <c r="K28" i="4"/>
  <c r="AR26" i="4"/>
  <c r="AO26" i="4"/>
  <c r="AL26" i="4"/>
  <c r="AI26" i="4"/>
  <c r="AF26" i="4"/>
  <c r="AC26" i="4"/>
  <c r="Z26" i="4"/>
  <c r="W26" i="4"/>
  <c r="T26" i="4"/>
  <c r="Q26" i="4"/>
  <c r="N26" i="4"/>
  <c r="K26" i="4"/>
  <c r="AR24" i="4"/>
  <c r="AO24" i="4"/>
  <c r="AF24" i="4"/>
  <c r="AC24" i="4"/>
  <c r="T24" i="4"/>
  <c r="Q24" i="4"/>
  <c r="AR22" i="4"/>
  <c r="AO22" i="4"/>
  <c r="AL22" i="4"/>
  <c r="AI22" i="4"/>
  <c r="AF22" i="4"/>
  <c r="AC22" i="4"/>
  <c r="Z22" i="4"/>
  <c r="W22" i="4"/>
  <c r="T22" i="4"/>
  <c r="Q22" i="4"/>
  <c r="N22" i="4"/>
  <c r="K22" i="4"/>
  <c r="AR20" i="4"/>
  <c r="AO20" i="4"/>
  <c r="AL20" i="4"/>
  <c r="AI20" i="4"/>
  <c r="AF20" i="4"/>
  <c r="AC20" i="4"/>
  <c r="Z20" i="4"/>
  <c r="W20" i="4"/>
  <c r="T20" i="4"/>
  <c r="Q20" i="4"/>
  <c r="N20" i="4"/>
  <c r="K20" i="4"/>
  <c r="AR18" i="4"/>
  <c r="AO18" i="4"/>
  <c r="AL18" i="4"/>
  <c r="AI18" i="4"/>
  <c r="AF18" i="4"/>
  <c r="AC18" i="4"/>
  <c r="Z18" i="4"/>
  <c r="W18" i="4"/>
  <c r="T18" i="4"/>
  <c r="Q18" i="4"/>
  <c r="N18" i="4"/>
  <c r="K18" i="4"/>
  <c r="Z16" i="4"/>
  <c r="AR14" i="4"/>
  <c r="AO14" i="4"/>
  <c r="AL14" i="4"/>
  <c r="AI14" i="4"/>
  <c r="AF14" i="4"/>
  <c r="AC14" i="4"/>
  <c r="Z14" i="4"/>
  <c r="W14" i="4"/>
  <c r="T14" i="4"/>
  <c r="Q14" i="4"/>
  <c r="N14" i="4"/>
  <c r="K14" i="4"/>
  <c r="AR12" i="4"/>
  <c r="AO12" i="4"/>
  <c r="AL12" i="4"/>
  <c r="AI12" i="4"/>
  <c r="AF12" i="4"/>
  <c r="AC12" i="4"/>
  <c r="Z12" i="4"/>
  <c r="W12" i="4"/>
  <c r="T12" i="4"/>
  <c r="Q12" i="4"/>
  <c r="N12" i="4"/>
  <c r="K12" i="4"/>
  <c r="AR10" i="4"/>
  <c r="AO10" i="4"/>
  <c r="AL10" i="4"/>
  <c r="AI10" i="4"/>
  <c r="AF10" i="4"/>
  <c r="AC10" i="4"/>
  <c r="Z10" i="4"/>
  <c r="W10" i="4"/>
  <c r="T10" i="4"/>
  <c r="Q10" i="4"/>
  <c r="N10" i="4"/>
  <c r="K10" i="4"/>
  <c r="AO8" i="4"/>
  <c r="AL8" i="4"/>
  <c r="AC8" i="4"/>
  <c r="Z8" i="4"/>
  <c r="Q8" i="4"/>
  <c r="N8" i="4"/>
  <c r="AC7" i="5"/>
  <c r="AI7" i="5"/>
  <c r="AF7" i="5"/>
  <c r="T7" i="5"/>
  <c r="Q7" i="5"/>
  <c r="N7" i="5"/>
  <c r="K7" i="5"/>
  <c r="AC74" i="5"/>
  <c r="W74" i="5"/>
  <c r="AI74" i="5"/>
  <c r="AF74" i="5"/>
  <c r="T74" i="5"/>
  <c r="Q74" i="5"/>
  <c r="N74" i="5"/>
  <c r="K74" i="5"/>
  <c r="AC72" i="5"/>
  <c r="W72" i="5"/>
  <c r="AI72" i="5"/>
  <c r="AF72" i="5"/>
  <c r="T72" i="5"/>
  <c r="Q72" i="5"/>
  <c r="N72" i="5"/>
  <c r="K72" i="5"/>
  <c r="AC70" i="5"/>
  <c r="AI70" i="5"/>
  <c r="AF70" i="5"/>
  <c r="T70" i="5"/>
  <c r="Q70" i="5"/>
  <c r="N70" i="5"/>
  <c r="K70" i="5"/>
  <c r="AC68" i="5"/>
  <c r="AI68" i="5"/>
  <c r="AF68" i="5"/>
  <c r="T68" i="5"/>
  <c r="Q68" i="5"/>
  <c r="N68" i="5"/>
  <c r="K68" i="5"/>
  <c r="AC66" i="5"/>
  <c r="AI66" i="5"/>
  <c r="AF66" i="5"/>
  <c r="T66" i="5"/>
  <c r="Q66" i="5"/>
  <c r="N66" i="5"/>
  <c r="K66" i="5"/>
  <c r="AC64" i="5"/>
  <c r="AI64" i="5"/>
  <c r="AF64" i="5"/>
  <c r="T64" i="5"/>
  <c r="Q64" i="5"/>
  <c r="N64" i="5"/>
  <c r="K64" i="5"/>
  <c r="AC62" i="5"/>
  <c r="AI62" i="5"/>
  <c r="AF62" i="5"/>
  <c r="T62" i="5"/>
  <c r="Q62" i="5"/>
  <c r="N62" i="5"/>
  <c r="K62" i="5"/>
  <c r="AC60" i="5"/>
  <c r="AI60" i="5"/>
  <c r="AF60" i="5"/>
  <c r="T60" i="5"/>
  <c r="Q60" i="5"/>
  <c r="N60" i="5"/>
  <c r="K60" i="5"/>
  <c r="AC58" i="5"/>
  <c r="AI58" i="5"/>
  <c r="AF58" i="5"/>
  <c r="T58" i="5"/>
  <c r="Q58" i="5"/>
  <c r="N58" i="5"/>
  <c r="K58" i="5"/>
  <c r="AC56" i="5"/>
  <c r="AI56" i="5"/>
  <c r="AF56" i="5"/>
  <c r="T56" i="5"/>
  <c r="Q56" i="5"/>
  <c r="N56" i="5"/>
  <c r="K56" i="5"/>
  <c r="AC54" i="5"/>
  <c r="AI54" i="5"/>
  <c r="AF54" i="5"/>
  <c r="T54" i="5"/>
  <c r="Q54" i="5"/>
  <c r="N54" i="5"/>
  <c r="K54" i="5"/>
  <c r="AC52" i="5"/>
  <c r="AI52" i="5"/>
  <c r="AF52" i="5"/>
  <c r="T52" i="5"/>
  <c r="Q52" i="5"/>
  <c r="N52" i="5"/>
  <c r="K52" i="5"/>
  <c r="AC50" i="5"/>
  <c r="AI50" i="5"/>
  <c r="AF50" i="5"/>
  <c r="T50" i="5"/>
  <c r="Q50" i="5"/>
  <c r="N50" i="5"/>
  <c r="K50" i="5"/>
  <c r="AC48" i="5"/>
  <c r="AI48" i="5"/>
  <c r="AF48" i="5"/>
  <c r="T48" i="5"/>
  <c r="Q48" i="5"/>
  <c r="N48" i="5"/>
  <c r="K48" i="5"/>
  <c r="AC46" i="5"/>
  <c r="AI46" i="5"/>
  <c r="AF46" i="5"/>
  <c r="T46" i="5"/>
  <c r="Q46" i="5"/>
  <c r="N46" i="5"/>
  <c r="K46" i="5"/>
  <c r="AC44" i="5"/>
  <c r="AI44" i="5"/>
  <c r="AF44" i="5"/>
  <c r="T44" i="5"/>
  <c r="Q44" i="5"/>
  <c r="N44" i="5"/>
  <c r="K44" i="5"/>
  <c r="AC42" i="5"/>
  <c r="AI42" i="5"/>
  <c r="AF42" i="5"/>
  <c r="T42" i="5"/>
  <c r="Q42" i="5"/>
  <c r="N42" i="5"/>
  <c r="K42" i="5"/>
  <c r="AC40" i="5"/>
  <c r="AI40" i="5"/>
  <c r="AF40" i="5"/>
  <c r="T40" i="5"/>
  <c r="Q40" i="5"/>
  <c r="N40" i="5"/>
  <c r="K40" i="5"/>
  <c r="AC38" i="5"/>
  <c r="AI38" i="5"/>
  <c r="AF38" i="5"/>
  <c r="T38" i="5"/>
  <c r="Q38" i="5"/>
  <c r="N38" i="5"/>
  <c r="K38" i="5"/>
  <c r="AC36" i="5"/>
  <c r="AI36" i="5"/>
  <c r="AF36" i="5"/>
  <c r="T36" i="5"/>
  <c r="Q36" i="5"/>
  <c r="N36" i="5"/>
  <c r="K36" i="5"/>
  <c r="AC34" i="5"/>
  <c r="AI34" i="5"/>
  <c r="AF34" i="5"/>
  <c r="T34" i="5"/>
  <c r="Q34" i="5"/>
  <c r="N34" i="5"/>
  <c r="K34" i="5"/>
  <c r="AC32" i="5"/>
  <c r="AI32" i="5"/>
  <c r="AF32" i="5"/>
  <c r="T32" i="5"/>
  <c r="Q32" i="5"/>
  <c r="N32" i="5"/>
  <c r="K32" i="5"/>
  <c r="AC30" i="5"/>
  <c r="AI30" i="5"/>
  <c r="AF30" i="5"/>
  <c r="T30" i="5"/>
  <c r="Q30" i="5"/>
  <c r="N30" i="5"/>
  <c r="K30" i="5"/>
  <c r="AC28" i="5"/>
  <c r="AI28" i="5"/>
  <c r="AF28" i="5"/>
  <c r="T28" i="5"/>
  <c r="Q28" i="5"/>
  <c r="N28" i="5"/>
  <c r="K28" i="5"/>
  <c r="AC26" i="5"/>
  <c r="AI26" i="5"/>
  <c r="AF26" i="5"/>
  <c r="T26" i="5"/>
  <c r="Q26" i="5"/>
  <c r="N26" i="5"/>
  <c r="K26" i="5"/>
  <c r="AC24" i="5"/>
  <c r="AI24" i="5"/>
  <c r="AF24" i="5"/>
  <c r="T24" i="5"/>
  <c r="Q24" i="5"/>
  <c r="N24" i="5"/>
  <c r="K24" i="5"/>
  <c r="AC22" i="5"/>
  <c r="AI22" i="5"/>
  <c r="AF22" i="5"/>
  <c r="T22" i="5"/>
  <c r="Q22" i="5"/>
  <c r="N22" i="5"/>
  <c r="K22" i="5"/>
  <c r="AC20" i="5"/>
  <c r="AI20" i="5"/>
  <c r="AF20" i="5"/>
  <c r="T20" i="5"/>
  <c r="Q20" i="5"/>
  <c r="N20" i="5"/>
  <c r="K20" i="5"/>
  <c r="AC18" i="5"/>
  <c r="AI18" i="5"/>
  <c r="AF18" i="5"/>
  <c r="T18" i="5"/>
  <c r="Q18" i="5"/>
  <c r="N18" i="5"/>
  <c r="K18" i="5"/>
  <c r="AC16" i="5"/>
  <c r="AI16" i="5"/>
  <c r="AF16" i="5"/>
  <c r="T16" i="5"/>
  <c r="Q16" i="5"/>
  <c r="N16" i="5"/>
  <c r="K16" i="5"/>
  <c r="AC14" i="5"/>
  <c r="AI14" i="5"/>
  <c r="AF14" i="5"/>
  <c r="T14" i="5"/>
  <c r="Q14" i="5"/>
  <c r="N14" i="5"/>
  <c r="K14" i="5"/>
  <c r="AC12" i="5"/>
  <c r="AI12" i="5"/>
  <c r="AF12" i="5"/>
  <c r="T12" i="5"/>
  <c r="Q12" i="5"/>
  <c r="N12" i="5"/>
  <c r="K12" i="5"/>
  <c r="AC10" i="5"/>
  <c r="AI10" i="5"/>
  <c r="AF10" i="5"/>
  <c r="T10" i="5"/>
  <c r="Q10" i="5"/>
  <c r="N10" i="5"/>
  <c r="K10" i="5"/>
  <c r="AC8" i="5"/>
  <c r="AI8" i="5"/>
  <c r="AF8" i="5"/>
  <c r="T8" i="5"/>
  <c r="Q8" i="5"/>
  <c r="N8" i="5"/>
  <c r="K8" i="5"/>
  <c r="AL74" i="1"/>
  <c r="AI74" i="1"/>
  <c r="AC74" i="1"/>
  <c r="Z74" i="1"/>
  <c r="W74" i="1"/>
  <c r="T74" i="1"/>
  <c r="Q74" i="1"/>
  <c r="N74" i="1"/>
  <c r="AL72" i="1"/>
  <c r="AI72" i="1"/>
  <c r="AC72" i="1"/>
  <c r="Z72" i="1"/>
  <c r="W72" i="1"/>
  <c r="T72" i="1"/>
  <c r="Q72" i="1"/>
  <c r="N72" i="1"/>
  <c r="AL70" i="1"/>
  <c r="AI70" i="1"/>
  <c r="AC70" i="1"/>
  <c r="Z70" i="1"/>
  <c r="W70" i="1"/>
  <c r="T70" i="1"/>
  <c r="Q70" i="1"/>
  <c r="N70" i="1"/>
  <c r="AL68" i="1"/>
  <c r="AI68" i="1"/>
  <c r="AC68" i="1"/>
  <c r="Z68" i="1"/>
  <c r="W68" i="1"/>
  <c r="T68" i="1"/>
  <c r="Q68" i="1"/>
  <c r="N68" i="1"/>
  <c r="AL66" i="1"/>
  <c r="AI66" i="1"/>
  <c r="AC66" i="1"/>
  <c r="Z66" i="1"/>
  <c r="W66" i="1"/>
  <c r="T66" i="1"/>
  <c r="Q66" i="1"/>
  <c r="N66" i="1"/>
  <c r="AL64" i="1"/>
  <c r="AI64" i="1"/>
  <c r="AC64" i="1"/>
  <c r="Z64" i="1"/>
  <c r="W64" i="1"/>
  <c r="T64" i="1"/>
  <c r="Q64" i="1"/>
  <c r="N64" i="1"/>
  <c r="AL62" i="1"/>
  <c r="AI62" i="1"/>
  <c r="AC62" i="1"/>
  <c r="Z62" i="1"/>
  <c r="W62" i="1"/>
  <c r="T62" i="1"/>
  <c r="Q62" i="1"/>
  <c r="N62" i="1"/>
  <c r="AL60" i="1"/>
  <c r="AI60" i="1"/>
  <c r="AC60" i="1"/>
  <c r="Z60" i="1"/>
  <c r="W60" i="1"/>
  <c r="T60" i="1"/>
  <c r="Q60" i="1"/>
  <c r="N60" i="1"/>
  <c r="AL58" i="1"/>
  <c r="AI58" i="1"/>
  <c r="AC58" i="1"/>
  <c r="Z58" i="1"/>
  <c r="W58" i="1"/>
  <c r="T58" i="1"/>
  <c r="Q58" i="1"/>
  <c r="N58" i="1"/>
  <c r="AL56" i="1"/>
  <c r="AI56" i="1"/>
  <c r="AC56" i="1"/>
  <c r="Z56" i="1"/>
  <c r="W56" i="1"/>
  <c r="T56" i="1"/>
  <c r="Q56" i="1"/>
  <c r="N56" i="1"/>
  <c r="AL54" i="1"/>
  <c r="AI54" i="1"/>
  <c r="AC54" i="1"/>
  <c r="Z54" i="1"/>
  <c r="W54" i="1"/>
  <c r="T54" i="1"/>
  <c r="Q54" i="1"/>
  <c r="N54" i="1"/>
  <c r="AL52" i="1"/>
  <c r="AI52" i="1"/>
  <c r="AC52" i="1"/>
  <c r="Z52" i="1"/>
  <c r="W52" i="1"/>
  <c r="T52" i="1"/>
  <c r="Q52" i="1"/>
  <c r="N52" i="1"/>
  <c r="AL50" i="1"/>
  <c r="AI50" i="1"/>
  <c r="AC50" i="1"/>
  <c r="Z50" i="1"/>
  <c r="W50" i="1"/>
  <c r="T50" i="1"/>
  <c r="Q50" i="1"/>
  <c r="N50" i="1"/>
  <c r="AL48" i="1"/>
  <c r="AI48" i="1"/>
  <c r="AC48" i="1"/>
  <c r="Z48" i="1"/>
  <c r="W48" i="1"/>
  <c r="T48" i="1"/>
  <c r="Q48" i="1"/>
  <c r="N48" i="1"/>
  <c r="AL46" i="1"/>
  <c r="AI46" i="1"/>
  <c r="AC46" i="1"/>
  <c r="Z46" i="1"/>
  <c r="W46" i="1"/>
  <c r="T46" i="1"/>
  <c r="Q46" i="1"/>
  <c r="N46" i="1"/>
  <c r="AL44" i="1"/>
  <c r="AI44" i="1"/>
  <c r="AC44" i="1"/>
  <c r="Z44" i="1"/>
  <c r="W44" i="1"/>
  <c r="T44" i="1"/>
  <c r="Q44" i="1"/>
  <c r="N44" i="1"/>
  <c r="AL42" i="1"/>
  <c r="AI42" i="1"/>
  <c r="AC42" i="1"/>
  <c r="Z42" i="1"/>
  <c r="W42" i="1"/>
  <c r="T42" i="1"/>
  <c r="Q42" i="1"/>
  <c r="N42" i="1"/>
  <c r="AL40" i="1"/>
  <c r="AI40" i="1"/>
  <c r="AC40" i="1"/>
  <c r="Z40" i="1"/>
  <c r="W40" i="1"/>
  <c r="T40" i="1"/>
  <c r="Q40" i="1"/>
  <c r="N40" i="1"/>
  <c r="AL38" i="1"/>
  <c r="AI38" i="1"/>
  <c r="AC38" i="1"/>
  <c r="Z38" i="1"/>
  <c r="W38" i="1"/>
  <c r="T38" i="1"/>
  <c r="Q38" i="1"/>
  <c r="N38" i="1"/>
  <c r="AL36" i="1"/>
  <c r="AI36" i="1"/>
  <c r="AC36" i="1"/>
  <c r="Z36" i="1"/>
  <c r="W36" i="1"/>
  <c r="T36" i="1"/>
  <c r="Q36" i="1"/>
  <c r="N36" i="1"/>
  <c r="AL34" i="1"/>
  <c r="AI34" i="1"/>
  <c r="AC34" i="1"/>
  <c r="Z34" i="1"/>
  <c r="W34" i="1"/>
  <c r="T34" i="1"/>
  <c r="Q34" i="1"/>
  <c r="N34" i="1"/>
  <c r="AL32" i="1"/>
  <c r="AI32" i="1"/>
  <c r="AC32" i="1"/>
  <c r="Z32" i="1"/>
  <c r="W32" i="1"/>
  <c r="T32" i="1"/>
  <c r="Q32" i="1"/>
  <c r="N32" i="1"/>
  <c r="AL30" i="1"/>
  <c r="AI30" i="1"/>
  <c r="AC30" i="1"/>
  <c r="Z30" i="1"/>
  <c r="W30" i="1"/>
  <c r="T30" i="1"/>
  <c r="Q30" i="1"/>
  <c r="N30" i="1"/>
  <c r="AL28" i="1"/>
  <c r="AI28" i="1"/>
  <c r="AC28" i="1"/>
  <c r="Z28" i="1"/>
  <c r="W28" i="1"/>
  <c r="T28" i="1"/>
  <c r="Q28" i="1"/>
  <c r="N28" i="1"/>
  <c r="AL26" i="1"/>
  <c r="AI26" i="1"/>
  <c r="AC26" i="1"/>
  <c r="Z26" i="1"/>
  <c r="W26" i="1"/>
  <c r="T26" i="1"/>
  <c r="Q26" i="1"/>
  <c r="N26" i="1"/>
  <c r="AL24" i="1"/>
  <c r="AI24" i="1"/>
  <c r="AC24" i="1"/>
  <c r="Z24" i="1"/>
  <c r="W24" i="1"/>
  <c r="T24" i="1"/>
  <c r="Q24" i="1"/>
  <c r="N24" i="1"/>
  <c r="AL22" i="1"/>
  <c r="AI22" i="1"/>
  <c r="AC22" i="1"/>
  <c r="Z22" i="1"/>
  <c r="W22" i="1"/>
  <c r="T22" i="1"/>
  <c r="Q22" i="1"/>
  <c r="N22" i="1"/>
  <c r="AL20" i="1"/>
  <c r="AI20" i="1"/>
  <c r="AC20" i="1"/>
  <c r="Z20" i="1"/>
  <c r="W20" i="1"/>
  <c r="T20" i="1"/>
  <c r="Q20" i="1"/>
  <c r="N20" i="1"/>
  <c r="AL18" i="1"/>
  <c r="AI18" i="1"/>
  <c r="AC18" i="1"/>
  <c r="Z18" i="1"/>
  <c r="W18" i="1"/>
  <c r="T18" i="1"/>
  <c r="Q18" i="1"/>
  <c r="N18" i="1"/>
  <c r="AL16" i="1"/>
  <c r="AI16" i="1"/>
  <c r="AC16" i="1"/>
  <c r="Z16" i="1"/>
  <c r="W16" i="1"/>
  <c r="T16" i="1"/>
  <c r="Q16" i="1"/>
  <c r="N16" i="1"/>
  <c r="AL14" i="1"/>
  <c r="AI14" i="1"/>
  <c r="AC14" i="1"/>
  <c r="Z14" i="1"/>
  <c r="W14" i="1"/>
  <c r="T14" i="1"/>
  <c r="Q14" i="1"/>
  <c r="N14" i="1"/>
  <c r="AL12" i="1"/>
  <c r="AI12" i="1"/>
  <c r="AC12" i="1"/>
  <c r="Z12" i="1"/>
  <c r="W12" i="1"/>
  <c r="T12" i="1"/>
  <c r="Q12" i="1"/>
  <c r="N12" i="1"/>
  <c r="AL10" i="1"/>
  <c r="AI10" i="1"/>
  <c r="AC10" i="1"/>
  <c r="Z10" i="1"/>
  <c r="W10" i="1"/>
  <c r="T10" i="1"/>
  <c r="Q10" i="1"/>
  <c r="N10" i="1"/>
  <c r="AL8" i="1"/>
  <c r="AI8" i="1"/>
  <c r="AC8" i="1"/>
  <c r="Z8" i="1"/>
  <c r="W8" i="1"/>
  <c r="T8" i="1"/>
  <c r="Q8" i="1"/>
  <c r="N8" i="1"/>
  <c r="BA6" i="8"/>
  <c r="AX6" i="8"/>
  <c r="AU6" i="8"/>
  <c r="AR6" i="8"/>
  <c r="AO6" i="8"/>
  <c r="AL6" i="8"/>
  <c r="AF6" i="8"/>
  <c r="T6" i="8"/>
  <c r="Q6" i="8"/>
  <c r="W6" i="8"/>
  <c r="Z6" i="8"/>
  <c r="N6" i="8"/>
  <c r="AI6" i="8"/>
  <c r="K6" i="8"/>
  <c r="BA73" i="8"/>
  <c r="AX73" i="8"/>
  <c r="AU73" i="8"/>
  <c r="AR73" i="8"/>
  <c r="AO73" i="8"/>
  <c r="AL73" i="8"/>
  <c r="AI73" i="8"/>
  <c r="AF73" i="8"/>
  <c r="Z73" i="8"/>
  <c r="W73" i="8"/>
  <c r="T73" i="8"/>
  <c r="Q73" i="8"/>
  <c r="N73" i="8"/>
  <c r="K73" i="8"/>
  <c r="BA71" i="8"/>
  <c r="AX71" i="8"/>
  <c r="AU71" i="8"/>
  <c r="AR71" i="8"/>
  <c r="AO71" i="8"/>
  <c r="AL71" i="8"/>
  <c r="AI71" i="8"/>
  <c r="AF71" i="8"/>
  <c r="Z71" i="8"/>
  <c r="W71" i="8"/>
  <c r="T71" i="8"/>
  <c r="Q71" i="8"/>
  <c r="N71" i="8"/>
  <c r="K71" i="8"/>
  <c r="BA69" i="8"/>
  <c r="AX69" i="8"/>
  <c r="AU69" i="8"/>
  <c r="AR69" i="8"/>
  <c r="AO69" i="8"/>
  <c r="AL69" i="8"/>
  <c r="AI69" i="8"/>
  <c r="AF69" i="8"/>
  <c r="Z69" i="8"/>
  <c r="W69" i="8"/>
  <c r="T69" i="8"/>
  <c r="Q69" i="8"/>
  <c r="N69" i="8"/>
  <c r="K69" i="8"/>
  <c r="BA67" i="8"/>
  <c r="AX67" i="8"/>
  <c r="AU67" i="8"/>
  <c r="AR67" i="8"/>
  <c r="AO67" i="8"/>
  <c r="AL67" i="8"/>
  <c r="AI67" i="8"/>
  <c r="AF67" i="8"/>
  <c r="Z67" i="8"/>
  <c r="W67" i="8"/>
  <c r="T67" i="8"/>
  <c r="Q67" i="8"/>
  <c r="N67" i="8"/>
  <c r="K67" i="8"/>
  <c r="BA65" i="8"/>
  <c r="AX65" i="8"/>
  <c r="AU65" i="8"/>
  <c r="AR65" i="8"/>
  <c r="AO65" i="8"/>
  <c r="AL65" i="8"/>
  <c r="AI65" i="8"/>
  <c r="AF65" i="8"/>
  <c r="Z65" i="8"/>
  <c r="W65" i="8"/>
  <c r="T65" i="8"/>
  <c r="Q65" i="8"/>
  <c r="N65" i="8"/>
  <c r="K65" i="8"/>
  <c r="BA63" i="8"/>
  <c r="AX63" i="8"/>
  <c r="AU63" i="8"/>
  <c r="AR63" i="8"/>
  <c r="AO63" i="8"/>
  <c r="AL63" i="8"/>
  <c r="AI63" i="8"/>
  <c r="AF63" i="8"/>
  <c r="Z63" i="8"/>
  <c r="W63" i="8"/>
  <c r="T63" i="8"/>
  <c r="Q63" i="8"/>
  <c r="N63" i="8"/>
  <c r="K63" i="8"/>
  <c r="BA61" i="8"/>
  <c r="AX61" i="8"/>
  <c r="AU61" i="8"/>
  <c r="AR61" i="8"/>
  <c r="AO61" i="8"/>
  <c r="AL61" i="8"/>
  <c r="AI61" i="8"/>
  <c r="AF61" i="8"/>
  <c r="Z61" i="8"/>
  <c r="W61" i="8"/>
  <c r="T61" i="8"/>
  <c r="Q61" i="8"/>
  <c r="N61" i="8"/>
  <c r="K61" i="8"/>
  <c r="BA59" i="8"/>
  <c r="AX59" i="8"/>
  <c r="AU59" i="8"/>
  <c r="AR59" i="8"/>
  <c r="AO59" i="8"/>
  <c r="AL59" i="8"/>
  <c r="AI59" i="8"/>
  <c r="AF59" i="8"/>
  <c r="Z59" i="8"/>
  <c r="W59" i="8"/>
  <c r="T59" i="8"/>
  <c r="Q59" i="8"/>
  <c r="N59" i="8"/>
  <c r="K59" i="8"/>
  <c r="BA57" i="8"/>
  <c r="AX57" i="8"/>
  <c r="AU57" i="8"/>
  <c r="AR57" i="8"/>
  <c r="AO57" i="8"/>
  <c r="AL57" i="8"/>
  <c r="AI57" i="8"/>
  <c r="AF57" i="8"/>
  <c r="Z57" i="8"/>
  <c r="W57" i="8"/>
  <c r="T57" i="8"/>
  <c r="Q57" i="8"/>
  <c r="N57" i="8"/>
  <c r="K57" i="8"/>
  <c r="BA55" i="8"/>
  <c r="AX55" i="8"/>
  <c r="AU55" i="8"/>
  <c r="AR55" i="8"/>
  <c r="AO55" i="8"/>
  <c r="AL55" i="8"/>
  <c r="AI55" i="8"/>
  <c r="AF55" i="8"/>
  <c r="Z55" i="8"/>
  <c r="W55" i="8"/>
  <c r="T55" i="8"/>
  <c r="Q55" i="8"/>
  <c r="N55" i="8"/>
  <c r="K55" i="8"/>
  <c r="BA53" i="8"/>
  <c r="AX53" i="8"/>
  <c r="AU53" i="8"/>
  <c r="AR53" i="8"/>
  <c r="AO53" i="8"/>
  <c r="AL53" i="8"/>
  <c r="AI53" i="8"/>
  <c r="AF53" i="8"/>
  <c r="Z53" i="8"/>
  <c r="W53" i="8"/>
  <c r="T53" i="8"/>
  <c r="Q53" i="8"/>
  <c r="N53" i="8"/>
  <c r="K53" i="8"/>
  <c r="BA51" i="8"/>
  <c r="AX51" i="8"/>
  <c r="AU51" i="8"/>
  <c r="AR51" i="8"/>
  <c r="AO51" i="8"/>
  <c r="AL51" i="8"/>
  <c r="AI51" i="8"/>
  <c r="AF51" i="8"/>
  <c r="Z51" i="8"/>
  <c r="W51" i="8"/>
  <c r="T51" i="8"/>
  <c r="Q51" i="8"/>
  <c r="N51" i="8"/>
  <c r="K51" i="8"/>
  <c r="BA49" i="8"/>
  <c r="AX49" i="8"/>
  <c r="AU49" i="8"/>
  <c r="AR49" i="8"/>
  <c r="AO49" i="8"/>
  <c r="AL49" i="8"/>
  <c r="AI49" i="8"/>
  <c r="AF49" i="8"/>
  <c r="Z49" i="8"/>
  <c r="W49" i="8"/>
  <c r="T49" i="8"/>
  <c r="Q49" i="8"/>
  <c r="N49" i="8"/>
  <c r="K49" i="8"/>
  <c r="BA47" i="8"/>
  <c r="AX47" i="8"/>
  <c r="AU47" i="8"/>
  <c r="AR47" i="8"/>
  <c r="AO47" i="8"/>
  <c r="AL47" i="8"/>
  <c r="AI47" i="8"/>
  <c r="AF47" i="8"/>
  <c r="Z47" i="8"/>
  <c r="W47" i="8"/>
  <c r="T47" i="8"/>
  <c r="Q47" i="8"/>
  <c r="N47" i="8"/>
  <c r="K47" i="8"/>
  <c r="BA45" i="8"/>
  <c r="AX45" i="8"/>
  <c r="AU45" i="8"/>
  <c r="AR45" i="8"/>
  <c r="AO45" i="8"/>
  <c r="AL45" i="8"/>
  <c r="AI45" i="8"/>
  <c r="AF45" i="8"/>
  <c r="Z45" i="8"/>
  <c r="W45" i="8"/>
  <c r="T45" i="8"/>
  <c r="Q45" i="8"/>
  <c r="N45" i="8"/>
  <c r="K45" i="8"/>
  <c r="BA43" i="8"/>
  <c r="AX43" i="8"/>
  <c r="AU43" i="8"/>
  <c r="AR43" i="8"/>
  <c r="AO43" i="8"/>
  <c r="AL43" i="8"/>
  <c r="AI43" i="8"/>
  <c r="AF43" i="8"/>
  <c r="Z43" i="8"/>
  <c r="W43" i="8"/>
  <c r="T43" i="8"/>
  <c r="Q43" i="8"/>
  <c r="N43" i="8"/>
  <c r="K43" i="8"/>
  <c r="BA41" i="8"/>
  <c r="AX41" i="8"/>
  <c r="AU41" i="8"/>
  <c r="AR41" i="8"/>
  <c r="AO41" i="8"/>
  <c r="AL41" i="8"/>
  <c r="AI41" i="8"/>
  <c r="AF41" i="8"/>
  <c r="Z41" i="8"/>
  <c r="W41" i="8"/>
  <c r="T41" i="8"/>
  <c r="Q41" i="8"/>
  <c r="N41" i="8"/>
  <c r="K41" i="8"/>
  <c r="BA39" i="8"/>
  <c r="AX39" i="8"/>
  <c r="AU39" i="8"/>
  <c r="AR39" i="8"/>
  <c r="AO39" i="8"/>
  <c r="AL39" i="8"/>
  <c r="AI39" i="8"/>
  <c r="AF39" i="8"/>
  <c r="Z39" i="8"/>
  <c r="W39" i="8"/>
  <c r="T39" i="8"/>
  <c r="Q39" i="8"/>
  <c r="N39" i="8"/>
  <c r="K39" i="8"/>
  <c r="BA37" i="8"/>
  <c r="AX37" i="8"/>
  <c r="AU37" i="8"/>
  <c r="AR37" i="8"/>
  <c r="AO37" i="8"/>
  <c r="AL37" i="8"/>
  <c r="AI37" i="8"/>
  <c r="AF37" i="8"/>
  <c r="Z37" i="8"/>
  <c r="W37" i="8"/>
  <c r="T37" i="8"/>
  <c r="Q37" i="8"/>
  <c r="N37" i="8"/>
  <c r="K37" i="8"/>
  <c r="BA35" i="8"/>
  <c r="AX35" i="8"/>
  <c r="AU35" i="8"/>
  <c r="AR35" i="8"/>
  <c r="AO35" i="8"/>
  <c r="AL35" i="8"/>
  <c r="AI35" i="8"/>
  <c r="AF35" i="8"/>
  <c r="Z35" i="8"/>
  <c r="W35" i="8"/>
  <c r="T35" i="8"/>
  <c r="Q35" i="8"/>
  <c r="N35" i="8"/>
  <c r="K35" i="8"/>
  <c r="BA33" i="8"/>
  <c r="AX33" i="8"/>
  <c r="AU33" i="8"/>
  <c r="AR33" i="8"/>
  <c r="AO33" i="8"/>
  <c r="AL33" i="8"/>
  <c r="AI33" i="8"/>
  <c r="AF33" i="8"/>
  <c r="Z33" i="8"/>
  <c r="W33" i="8"/>
  <c r="T33" i="8"/>
  <c r="Q33" i="8"/>
  <c r="N33" i="8"/>
  <c r="K33" i="8"/>
  <c r="BA31" i="8"/>
  <c r="AX31" i="8"/>
  <c r="AU31" i="8"/>
  <c r="AR31" i="8"/>
  <c r="AO31" i="8"/>
  <c r="AL31" i="8"/>
  <c r="AI31" i="8"/>
  <c r="AF31" i="8"/>
  <c r="Z31" i="8"/>
  <c r="W31" i="8"/>
  <c r="T31" i="8"/>
  <c r="Q31" i="8"/>
  <c r="N31" i="8"/>
  <c r="K31" i="8"/>
  <c r="BA29" i="8"/>
  <c r="AX29" i="8"/>
  <c r="AU29" i="8"/>
  <c r="AR29" i="8"/>
  <c r="AO29" i="8"/>
  <c r="AL29" i="8"/>
  <c r="AI29" i="8"/>
  <c r="AF29" i="8"/>
  <c r="Z29" i="8"/>
  <c r="W29" i="8"/>
  <c r="T29" i="8"/>
  <c r="Q29" i="8"/>
  <c r="N29" i="8"/>
  <c r="K29" i="8"/>
  <c r="BA27" i="8"/>
  <c r="AX27" i="8"/>
  <c r="AU27" i="8"/>
  <c r="AR27" i="8"/>
  <c r="AO27" i="8"/>
  <c r="AL27" i="8"/>
  <c r="AI27" i="8"/>
  <c r="AF27" i="8"/>
  <c r="Z27" i="8"/>
  <c r="W27" i="8"/>
  <c r="T27" i="8"/>
  <c r="Q27" i="8"/>
  <c r="N27" i="8"/>
  <c r="K27" i="8"/>
  <c r="BA25" i="8"/>
  <c r="AX25" i="8"/>
  <c r="AU25" i="8"/>
  <c r="AR25" i="8"/>
  <c r="AO25" i="8"/>
  <c r="AL25" i="8"/>
  <c r="AI25" i="8"/>
  <c r="AF25" i="8"/>
  <c r="Z25" i="8"/>
  <c r="W25" i="8"/>
  <c r="T25" i="8"/>
  <c r="Q25" i="8"/>
  <c r="N25" i="8"/>
  <c r="K25" i="8"/>
  <c r="BA23" i="8"/>
  <c r="AX23" i="8"/>
  <c r="AU23" i="8"/>
  <c r="AR23" i="8"/>
  <c r="AO23" i="8"/>
  <c r="AL23" i="8"/>
  <c r="AI23" i="8"/>
  <c r="AF23" i="8"/>
  <c r="Z23" i="8"/>
  <c r="W23" i="8"/>
  <c r="T23" i="8"/>
  <c r="Q23" i="8"/>
  <c r="N23" i="8"/>
  <c r="K23" i="8"/>
  <c r="BA21" i="8"/>
  <c r="AX21" i="8"/>
  <c r="AU21" i="8"/>
  <c r="AR21" i="8"/>
  <c r="AO21" i="8"/>
  <c r="AL21" i="8"/>
  <c r="AI21" i="8"/>
  <c r="AF21" i="8"/>
  <c r="Z21" i="8"/>
  <c r="W21" i="8"/>
  <c r="T21" i="8"/>
  <c r="Q21" i="8"/>
  <c r="N21" i="8"/>
  <c r="K21" i="8"/>
  <c r="BA19" i="8"/>
  <c r="AX19" i="8"/>
  <c r="AU19" i="8"/>
  <c r="AR19" i="8"/>
  <c r="AO19" i="8"/>
  <c r="AL19" i="8"/>
  <c r="AI19" i="8"/>
  <c r="AF19" i="8"/>
  <c r="Z19" i="8"/>
  <c r="W19" i="8"/>
  <c r="T19" i="8"/>
  <c r="Q19" i="8"/>
  <c r="N19" i="8"/>
  <c r="K19" i="8"/>
  <c r="BA17" i="8"/>
  <c r="AX17" i="8"/>
  <c r="AU17" i="8"/>
  <c r="AR17" i="8"/>
  <c r="AO17" i="8"/>
  <c r="AL17" i="8"/>
  <c r="AI17" i="8"/>
  <c r="AF17" i="8"/>
  <c r="Z17" i="8"/>
  <c r="W17" i="8"/>
  <c r="T17" i="8"/>
  <c r="Q17" i="8"/>
  <c r="N17" i="8"/>
  <c r="K17" i="8"/>
  <c r="BA15" i="8"/>
  <c r="AX15" i="8"/>
  <c r="AU15" i="8"/>
  <c r="AR15" i="8"/>
  <c r="AO15" i="8"/>
  <c r="AL15" i="8"/>
  <c r="AI15" i="8"/>
  <c r="AF15" i="8"/>
  <c r="Z15" i="8"/>
  <c r="W15" i="8"/>
  <c r="T15" i="8"/>
  <c r="Q15" i="8"/>
  <c r="N15" i="8"/>
  <c r="K15" i="8"/>
  <c r="BA13" i="8"/>
  <c r="AX13" i="8"/>
  <c r="AU13" i="8"/>
  <c r="AR13" i="8"/>
  <c r="AO13" i="8"/>
  <c r="AL13" i="8"/>
  <c r="AI13" i="8"/>
  <c r="AF13" i="8"/>
  <c r="Z13" i="8"/>
  <c r="W13" i="8"/>
  <c r="T13" i="8"/>
  <c r="Q13" i="8"/>
  <c r="N13" i="8"/>
  <c r="K13" i="8"/>
  <c r="BA11" i="8"/>
  <c r="AX11" i="8"/>
  <c r="AU11" i="8"/>
  <c r="AR11" i="8"/>
  <c r="AO11" i="8"/>
  <c r="AL11" i="8"/>
  <c r="AI11" i="8"/>
  <c r="AF11" i="8"/>
  <c r="Z11" i="8"/>
  <c r="W11" i="8"/>
  <c r="T11" i="8"/>
  <c r="Q11" i="8"/>
  <c r="N11" i="8"/>
  <c r="K11" i="8"/>
  <c r="BA9" i="8"/>
  <c r="AX9" i="8"/>
  <c r="AU9" i="8"/>
  <c r="AR9" i="8"/>
  <c r="AO9" i="8"/>
  <c r="AL9" i="8"/>
  <c r="AI9" i="8"/>
  <c r="AF9" i="8"/>
  <c r="Z9" i="8"/>
  <c r="W9" i="8"/>
  <c r="T9" i="8"/>
  <c r="Q9" i="8"/>
  <c r="N9" i="8"/>
  <c r="K9" i="8"/>
  <c r="BA7" i="8"/>
  <c r="AX7" i="8"/>
  <c r="AU7" i="8"/>
  <c r="AR7" i="8"/>
  <c r="AO7" i="8"/>
  <c r="AL7" i="8"/>
  <c r="AI7" i="8"/>
  <c r="AF7" i="8"/>
  <c r="Z7" i="8"/>
  <c r="W7" i="8"/>
  <c r="T7" i="8"/>
  <c r="Q7" i="8"/>
  <c r="N7" i="8"/>
  <c r="K7" i="8"/>
  <c r="AU6" i="10"/>
  <c r="AR6" i="10"/>
  <c r="AO6" i="10"/>
  <c r="AL6" i="10"/>
  <c r="AI6" i="10"/>
  <c r="AF6" i="10"/>
  <c r="Z6" i="10"/>
  <c r="W6" i="10"/>
  <c r="T6" i="10"/>
  <c r="Q6" i="10"/>
  <c r="N6" i="10"/>
  <c r="K6" i="10"/>
  <c r="AU8" i="10"/>
  <c r="AR8" i="10"/>
  <c r="AO8" i="10"/>
  <c r="AL8" i="10"/>
  <c r="AI8" i="10"/>
  <c r="AF8" i="10"/>
  <c r="Z8" i="10"/>
  <c r="W8" i="10"/>
  <c r="T8" i="10"/>
  <c r="Q8" i="10"/>
  <c r="N8" i="10"/>
  <c r="K8" i="10"/>
  <c r="AU10" i="10"/>
  <c r="AR10" i="10"/>
  <c r="AO10" i="10"/>
  <c r="AL10" i="10"/>
  <c r="AI10" i="10"/>
  <c r="AF10" i="10"/>
  <c r="Z10" i="10"/>
  <c r="W10" i="10"/>
  <c r="T10" i="10"/>
  <c r="Q10" i="10"/>
  <c r="N10" i="10"/>
  <c r="K10" i="10"/>
  <c r="AU12" i="10"/>
  <c r="AR12" i="10"/>
  <c r="AO12" i="10"/>
  <c r="AL12" i="10"/>
  <c r="AI12" i="10"/>
  <c r="AF12" i="10"/>
  <c r="Z12" i="10"/>
  <c r="W12" i="10"/>
  <c r="T12" i="10"/>
  <c r="Q12" i="10"/>
  <c r="N12" i="10"/>
  <c r="K12" i="10"/>
  <c r="AU14" i="10"/>
  <c r="AR14" i="10"/>
  <c r="AO14" i="10"/>
  <c r="AL14" i="10"/>
  <c r="AI14" i="10"/>
  <c r="AF14" i="10"/>
  <c r="Z14" i="10"/>
  <c r="W14" i="10"/>
  <c r="T14" i="10"/>
  <c r="Q14" i="10"/>
  <c r="N14" i="10"/>
  <c r="K14" i="10"/>
  <c r="AU16" i="10"/>
  <c r="AR16" i="10"/>
  <c r="AO16" i="10"/>
  <c r="AL16" i="10"/>
  <c r="AI16" i="10"/>
  <c r="AF16" i="10"/>
  <c r="Z16" i="10"/>
  <c r="W16" i="10"/>
  <c r="T16" i="10"/>
  <c r="Q16" i="10"/>
  <c r="N16" i="10"/>
  <c r="K16" i="10"/>
  <c r="AU18" i="10"/>
  <c r="AR18" i="10"/>
  <c r="AO18" i="10"/>
  <c r="AL18" i="10"/>
  <c r="AI18" i="10"/>
  <c r="AF18" i="10"/>
  <c r="Z18" i="10"/>
  <c r="W18" i="10"/>
  <c r="T18" i="10"/>
  <c r="Q18" i="10"/>
  <c r="N18" i="10"/>
  <c r="K18" i="10"/>
  <c r="AU20" i="10"/>
  <c r="AR20" i="10"/>
  <c r="AO20" i="10"/>
  <c r="AL20" i="10"/>
  <c r="AI20" i="10"/>
  <c r="AF20" i="10"/>
  <c r="Z20" i="10"/>
  <c r="W20" i="10"/>
  <c r="T20" i="10"/>
  <c r="Q20" i="10"/>
  <c r="N20" i="10"/>
  <c r="K20" i="10"/>
  <c r="AU22" i="10"/>
  <c r="AR22" i="10"/>
  <c r="AO22" i="10"/>
  <c r="AL22" i="10"/>
  <c r="AI22" i="10"/>
  <c r="AF22" i="10"/>
  <c r="Z22" i="10"/>
  <c r="W22" i="10"/>
  <c r="T22" i="10"/>
  <c r="Q22" i="10"/>
  <c r="N22" i="10"/>
  <c r="K22" i="10"/>
  <c r="AU24" i="10"/>
  <c r="AR24" i="10"/>
  <c r="AO24" i="10"/>
  <c r="AL24" i="10"/>
  <c r="AI24" i="10"/>
  <c r="AF24" i="10"/>
  <c r="Z24" i="10"/>
  <c r="W24" i="10"/>
  <c r="T24" i="10"/>
  <c r="Q24" i="10"/>
  <c r="N24" i="10"/>
  <c r="K24" i="10"/>
  <c r="AU26" i="10"/>
  <c r="AR26" i="10"/>
  <c r="AO26" i="10"/>
  <c r="AL26" i="10"/>
  <c r="AI26" i="10"/>
  <c r="AF26" i="10"/>
  <c r="Z26" i="10"/>
  <c r="W26" i="10"/>
  <c r="T26" i="10"/>
  <c r="Q26" i="10"/>
  <c r="N26" i="10"/>
  <c r="K26" i="10"/>
  <c r="AU28" i="10"/>
  <c r="AR28" i="10"/>
  <c r="AO28" i="10"/>
  <c r="AL28" i="10"/>
  <c r="AI28" i="10"/>
  <c r="AF28" i="10"/>
  <c r="Z28" i="10"/>
  <c r="W28" i="10"/>
  <c r="T28" i="10"/>
  <c r="Q28" i="10"/>
  <c r="N28" i="10"/>
  <c r="K28" i="10"/>
  <c r="AU30" i="10"/>
  <c r="AR30" i="10"/>
  <c r="AO30" i="10"/>
  <c r="AL30" i="10"/>
  <c r="AI30" i="10"/>
  <c r="AF30" i="10"/>
  <c r="Z30" i="10"/>
  <c r="W30" i="10"/>
  <c r="T30" i="10"/>
  <c r="Q30" i="10"/>
  <c r="N30" i="10"/>
  <c r="K30" i="10"/>
  <c r="AU32" i="10"/>
  <c r="AR32" i="10"/>
  <c r="AO32" i="10"/>
  <c r="AL32" i="10"/>
  <c r="AI32" i="10"/>
  <c r="AF32" i="10"/>
  <c r="Z32" i="10"/>
  <c r="W32" i="10"/>
  <c r="T32" i="10"/>
  <c r="Q32" i="10"/>
  <c r="N32" i="10"/>
  <c r="K32" i="10"/>
  <c r="AU34" i="10"/>
  <c r="AR34" i="10"/>
  <c r="AO34" i="10"/>
  <c r="AL34" i="10"/>
  <c r="AI34" i="10"/>
  <c r="AF34" i="10"/>
  <c r="Z34" i="10"/>
  <c r="W34" i="10"/>
  <c r="T34" i="10"/>
  <c r="Q34" i="10"/>
  <c r="N34" i="10"/>
  <c r="K34" i="10"/>
  <c r="AU36" i="10"/>
  <c r="AR36" i="10"/>
  <c r="AO36" i="10"/>
  <c r="AL36" i="10"/>
  <c r="AI36" i="10"/>
  <c r="AF36" i="10"/>
  <c r="Z36" i="10"/>
  <c r="W36" i="10"/>
  <c r="T36" i="10"/>
  <c r="Q36" i="10"/>
  <c r="N36" i="10"/>
  <c r="K36" i="10"/>
  <c r="AU38" i="10"/>
  <c r="AR38" i="10"/>
  <c r="AO38" i="10"/>
  <c r="AL38" i="10"/>
  <c r="AI38" i="10"/>
  <c r="AF38" i="10"/>
  <c r="Z38" i="10"/>
  <c r="W38" i="10"/>
  <c r="T38" i="10"/>
  <c r="Q38" i="10"/>
  <c r="N38" i="10"/>
  <c r="K38" i="10"/>
  <c r="AU40" i="10"/>
  <c r="AR40" i="10"/>
  <c r="AO40" i="10"/>
  <c r="AL40" i="10"/>
  <c r="AI40" i="10"/>
  <c r="AF40" i="10"/>
  <c r="Z40" i="10"/>
  <c r="W40" i="10"/>
  <c r="T40" i="10"/>
  <c r="Q40" i="10"/>
  <c r="N40" i="10"/>
  <c r="K40" i="10"/>
  <c r="AU42" i="10"/>
  <c r="AR42" i="10"/>
  <c r="AO42" i="10"/>
  <c r="AL42" i="10"/>
  <c r="AI42" i="10"/>
  <c r="AF42" i="10"/>
  <c r="Z42" i="10"/>
  <c r="W42" i="10"/>
  <c r="T42" i="10"/>
  <c r="Q42" i="10"/>
  <c r="N42" i="10"/>
  <c r="K42" i="10"/>
  <c r="AU44" i="10"/>
  <c r="AR44" i="10"/>
  <c r="AO44" i="10"/>
  <c r="AL44" i="10"/>
  <c r="AI44" i="10"/>
  <c r="AF44" i="10"/>
  <c r="Z44" i="10"/>
  <c r="W44" i="10"/>
  <c r="T44" i="10"/>
  <c r="Q44" i="10"/>
  <c r="N44" i="10"/>
  <c r="K44" i="10"/>
  <c r="AU46" i="10"/>
  <c r="AR46" i="10"/>
  <c r="AO46" i="10"/>
  <c r="AL46" i="10"/>
  <c r="AI46" i="10"/>
  <c r="AF46" i="10"/>
  <c r="Z46" i="10"/>
  <c r="W46" i="10"/>
  <c r="T46" i="10"/>
  <c r="Q46" i="10"/>
  <c r="N46" i="10"/>
  <c r="K46" i="10"/>
  <c r="AU48" i="10"/>
  <c r="AR48" i="10"/>
  <c r="AO48" i="10"/>
  <c r="AL48" i="10"/>
  <c r="AI48" i="10"/>
  <c r="AF48" i="10"/>
  <c r="Z48" i="10"/>
  <c r="W48" i="10"/>
  <c r="T48" i="10"/>
  <c r="Q48" i="10"/>
  <c r="N48" i="10"/>
  <c r="K48" i="10"/>
  <c r="AU50" i="10"/>
  <c r="AR50" i="10"/>
  <c r="AO50" i="10"/>
  <c r="AL50" i="10"/>
  <c r="AI50" i="10"/>
  <c r="AF50" i="10"/>
  <c r="Z50" i="10"/>
  <c r="W50" i="10"/>
  <c r="T50" i="10"/>
  <c r="Q50" i="10"/>
  <c r="N50" i="10"/>
  <c r="K50" i="10"/>
  <c r="AU52" i="10"/>
  <c r="AR52" i="10"/>
  <c r="AO52" i="10"/>
  <c r="AL52" i="10"/>
  <c r="AI52" i="10"/>
  <c r="AF52" i="10"/>
  <c r="Z52" i="10"/>
  <c r="W52" i="10"/>
  <c r="T52" i="10"/>
  <c r="Q52" i="10"/>
  <c r="N52" i="10"/>
  <c r="K52" i="10"/>
  <c r="AU54" i="10"/>
  <c r="AR54" i="10"/>
  <c r="AO54" i="10"/>
  <c r="AL54" i="10"/>
  <c r="AI54" i="10"/>
  <c r="AF54" i="10"/>
  <c r="Z54" i="10"/>
  <c r="W54" i="10"/>
  <c r="T54" i="10"/>
  <c r="Q54" i="10"/>
  <c r="N54" i="10"/>
  <c r="K54" i="10"/>
  <c r="AU56" i="10"/>
  <c r="AR56" i="10"/>
  <c r="AO56" i="10"/>
  <c r="AL56" i="10"/>
  <c r="AI56" i="10"/>
  <c r="AF56" i="10"/>
  <c r="Z56" i="10"/>
  <c r="W56" i="10"/>
  <c r="T56" i="10"/>
  <c r="Q56" i="10"/>
  <c r="N56" i="10"/>
  <c r="K56" i="10"/>
  <c r="AU58" i="10"/>
  <c r="AR58" i="10"/>
  <c r="AO58" i="10"/>
  <c r="AL58" i="10"/>
  <c r="AI58" i="10"/>
  <c r="AF58" i="10"/>
  <c r="Z58" i="10"/>
  <c r="W58" i="10"/>
  <c r="T58" i="10"/>
  <c r="Q58" i="10"/>
  <c r="N58" i="10"/>
  <c r="K58" i="10"/>
  <c r="AU60" i="10"/>
  <c r="AR60" i="10"/>
  <c r="AO60" i="10"/>
  <c r="AL60" i="10"/>
  <c r="AI60" i="10"/>
  <c r="AF60" i="10"/>
  <c r="Z60" i="10"/>
  <c r="W60" i="10"/>
  <c r="T60" i="10"/>
  <c r="Q60" i="10"/>
  <c r="N60" i="10"/>
  <c r="K60" i="10"/>
  <c r="AU62" i="10"/>
  <c r="AR62" i="10"/>
  <c r="AO62" i="10"/>
  <c r="AL62" i="10"/>
  <c r="AI62" i="10"/>
  <c r="AF62" i="10"/>
  <c r="Z62" i="10"/>
  <c r="W62" i="10"/>
  <c r="T62" i="10"/>
  <c r="Q62" i="10"/>
  <c r="N62" i="10"/>
  <c r="K62" i="10"/>
  <c r="AU64" i="10"/>
  <c r="AR64" i="10"/>
  <c r="AO64" i="10"/>
  <c r="AL64" i="10"/>
  <c r="AI64" i="10"/>
  <c r="AF64" i="10"/>
  <c r="Z64" i="10"/>
  <c r="W64" i="10"/>
  <c r="T64" i="10"/>
  <c r="Q64" i="10"/>
  <c r="N64" i="10"/>
  <c r="K64" i="10"/>
  <c r="AU66" i="10"/>
  <c r="AR66" i="10"/>
  <c r="AO66" i="10"/>
  <c r="AL66" i="10"/>
  <c r="AI66" i="10"/>
  <c r="AF66" i="10"/>
  <c r="Z66" i="10"/>
  <c r="W66" i="10"/>
  <c r="T66" i="10"/>
  <c r="Q66" i="10"/>
  <c r="N66" i="10"/>
  <c r="K66" i="10"/>
  <c r="AU68" i="10"/>
  <c r="AR68" i="10"/>
  <c r="AO68" i="10"/>
  <c r="AL68" i="10"/>
  <c r="AI68" i="10"/>
  <c r="AF68" i="10"/>
  <c r="Z68" i="10"/>
  <c r="W68" i="10"/>
  <c r="T68" i="10"/>
  <c r="Q68" i="10"/>
  <c r="N68" i="10"/>
  <c r="K68" i="10"/>
  <c r="AU70" i="10"/>
  <c r="AR70" i="10"/>
  <c r="AO70" i="10"/>
  <c r="AL70" i="10"/>
  <c r="AI70" i="10"/>
  <c r="AF70" i="10"/>
  <c r="Z70" i="10"/>
  <c r="W70" i="10"/>
  <c r="T70" i="10"/>
  <c r="Q70" i="10"/>
  <c r="N70" i="10"/>
  <c r="K70" i="10"/>
  <c r="AU72" i="10"/>
  <c r="AR72" i="10"/>
  <c r="AO72" i="10"/>
  <c r="AL72" i="10"/>
  <c r="AI72" i="10"/>
  <c r="AF72" i="10"/>
  <c r="Z72" i="10"/>
  <c r="W72" i="10"/>
  <c r="T72" i="10"/>
  <c r="Q72" i="10"/>
  <c r="N72" i="10"/>
  <c r="K72" i="10"/>
  <c r="AU74" i="10"/>
  <c r="AR74" i="10"/>
  <c r="AO74" i="10"/>
  <c r="AL74" i="10"/>
  <c r="AI74" i="10"/>
  <c r="AF74" i="10"/>
  <c r="Z74" i="10"/>
  <c r="W74" i="10"/>
  <c r="T74" i="10"/>
  <c r="Q74" i="10"/>
  <c r="N74" i="10"/>
  <c r="K74" i="10"/>
  <c r="BA7" i="11"/>
  <c r="AU7" i="11"/>
  <c r="AR7" i="11"/>
  <c r="AO7" i="11"/>
  <c r="AL7" i="11"/>
  <c r="AI7" i="11"/>
  <c r="AF7" i="11"/>
  <c r="AC7" i="11"/>
  <c r="W7" i="11"/>
  <c r="AX7" i="11"/>
  <c r="T7" i="11"/>
  <c r="Q7" i="11"/>
  <c r="N7" i="11"/>
  <c r="K7" i="11"/>
  <c r="BA9" i="11"/>
  <c r="AU9" i="11"/>
  <c r="AR9" i="11"/>
  <c r="AO9" i="11"/>
  <c r="AL9" i="11"/>
  <c r="AI9" i="11"/>
  <c r="AF9" i="11"/>
  <c r="AC9" i="11"/>
  <c r="W9" i="11"/>
  <c r="AX9" i="11"/>
  <c r="T9" i="11"/>
  <c r="Q9" i="11"/>
  <c r="N9" i="11"/>
  <c r="K9" i="11"/>
  <c r="BA11" i="11"/>
  <c r="AU11" i="11"/>
  <c r="AR11" i="11"/>
  <c r="AO11" i="11"/>
  <c r="AL11" i="11"/>
  <c r="AI11" i="11"/>
  <c r="AF11" i="11"/>
  <c r="AC11" i="11"/>
  <c r="W11" i="11"/>
  <c r="AX11" i="11"/>
  <c r="T11" i="11"/>
  <c r="Q11" i="11"/>
  <c r="N11" i="11"/>
  <c r="K11" i="11"/>
  <c r="BA13" i="11"/>
  <c r="AU13" i="11"/>
  <c r="AR13" i="11"/>
  <c r="AO13" i="11"/>
  <c r="AL13" i="11"/>
  <c r="AI13" i="11"/>
  <c r="AF13" i="11"/>
  <c r="AC13" i="11"/>
  <c r="W13" i="11"/>
  <c r="AX13" i="11"/>
  <c r="T13" i="11"/>
  <c r="Q13" i="11"/>
  <c r="N13" i="11"/>
  <c r="K13" i="11"/>
  <c r="BA15" i="11"/>
  <c r="AU15" i="11"/>
  <c r="AR15" i="11"/>
  <c r="AO15" i="11"/>
  <c r="AL15" i="11"/>
  <c r="AI15" i="11"/>
  <c r="AF15" i="11"/>
  <c r="AC15" i="11"/>
  <c r="W15" i="11"/>
  <c r="AX15" i="11"/>
  <c r="T15" i="11"/>
  <c r="Q15" i="11"/>
  <c r="N15" i="11"/>
  <c r="K15" i="11"/>
  <c r="BA17" i="11"/>
  <c r="AU17" i="11"/>
  <c r="AR17" i="11"/>
  <c r="AO17" i="11"/>
  <c r="AL17" i="11"/>
  <c r="AI17" i="11"/>
  <c r="AF17" i="11"/>
  <c r="AC17" i="11"/>
  <c r="W17" i="11"/>
  <c r="AX17" i="11"/>
  <c r="T17" i="11"/>
  <c r="Q17" i="11"/>
  <c r="N17" i="11"/>
  <c r="K17" i="11"/>
  <c r="BA19" i="11"/>
  <c r="AU19" i="11"/>
  <c r="AR19" i="11"/>
  <c r="AO19" i="11"/>
  <c r="AL19" i="11"/>
  <c r="AI19" i="11"/>
  <c r="AF19" i="11"/>
  <c r="AC19" i="11"/>
  <c r="W19" i="11"/>
  <c r="AX19" i="11"/>
  <c r="T19" i="11"/>
  <c r="Q19" i="11"/>
  <c r="N19" i="11"/>
  <c r="K19" i="11"/>
  <c r="BA21" i="11"/>
  <c r="AU21" i="11"/>
  <c r="AR21" i="11"/>
  <c r="AO21" i="11"/>
  <c r="AL21" i="11"/>
  <c r="AI21" i="11"/>
  <c r="AF21" i="11"/>
  <c r="AC21" i="11"/>
  <c r="W21" i="11"/>
  <c r="AX21" i="11"/>
  <c r="T21" i="11"/>
  <c r="Q21" i="11"/>
  <c r="N21" i="11"/>
  <c r="K21" i="11"/>
  <c r="BA23" i="11"/>
  <c r="AU23" i="11"/>
  <c r="AR23" i="11"/>
  <c r="AO23" i="11"/>
  <c r="AL23" i="11"/>
  <c r="AI23" i="11"/>
  <c r="AF23" i="11"/>
  <c r="AC23" i="11"/>
  <c r="W23" i="11"/>
  <c r="AX23" i="11"/>
  <c r="T23" i="11"/>
  <c r="Q23" i="11"/>
  <c r="N23" i="11"/>
  <c r="K23" i="11"/>
  <c r="BA25" i="11"/>
  <c r="AU25" i="11"/>
  <c r="AR25" i="11"/>
  <c r="AO25" i="11"/>
  <c r="AL25" i="11"/>
  <c r="AI25" i="11"/>
  <c r="AF25" i="11"/>
  <c r="AC25" i="11"/>
  <c r="W25" i="11"/>
  <c r="AX25" i="11"/>
  <c r="T25" i="11"/>
  <c r="Q25" i="11"/>
  <c r="N25" i="11"/>
  <c r="K25" i="11"/>
  <c r="BA27" i="11"/>
  <c r="AU27" i="11"/>
  <c r="AR27" i="11"/>
  <c r="AO27" i="11"/>
  <c r="AL27" i="11"/>
  <c r="AI27" i="11"/>
  <c r="AF27" i="11"/>
  <c r="AC27" i="11"/>
  <c r="W27" i="11"/>
  <c r="AX27" i="11"/>
  <c r="T27" i="11"/>
  <c r="Q27" i="11"/>
  <c r="N27" i="11"/>
  <c r="K27" i="11"/>
  <c r="BA29" i="11"/>
  <c r="AU29" i="11"/>
  <c r="AR29" i="11"/>
  <c r="AO29" i="11"/>
  <c r="AL29" i="11"/>
  <c r="AI29" i="11"/>
  <c r="AF29" i="11"/>
  <c r="AC29" i="11"/>
  <c r="W29" i="11"/>
  <c r="AX29" i="11"/>
  <c r="T29" i="11"/>
  <c r="Q29" i="11"/>
  <c r="N29" i="11"/>
  <c r="K29" i="11"/>
  <c r="BA31" i="11"/>
  <c r="AU31" i="11"/>
  <c r="AR31" i="11"/>
  <c r="AO31" i="11"/>
  <c r="AL31" i="11"/>
  <c r="AI31" i="11"/>
  <c r="AF31" i="11"/>
  <c r="AC31" i="11"/>
  <c r="W31" i="11"/>
  <c r="AX31" i="11"/>
  <c r="T31" i="11"/>
  <c r="Q31" i="11"/>
  <c r="N31" i="11"/>
  <c r="K31" i="11"/>
  <c r="BA33" i="11"/>
  <c r="AU33" i="11"/>
  <c r="AR33" i="11"/>
  <c r="AO33" i="11"/>
  <c r="AL33" i="11"/>
  <c r="AI33" i="11"/>
  <c r="AF33" i="11"/>
  <c r="AC33" i="11"/>
  <c r="W33" i="11"/>
  <c r="AX33" i="11"/>
  <c r="T33" i="11"/>
  <c r="Q33" i="11"/>
  <c r="N33" i="11"/>
  <c r="K33" i="11"/>
  <c r="BA35" i="11"/>
  <c r="AU35" i="11"/>
  <c r="AR35" i="11"/>
  <c r="AO35" i="11"/>
  <c r="AL35" i="11"/>
  <c r="AI35" i="11"/>
  <c r="AF35" i="11"/>
  <c r="AC35" i="11"/>
  <c r="W35" i="11"/>
  <c r="AX35" i="11"/>
  <c r="T35" i="11"/>
  <c r="Q35" i="11"/>
  <c r="N35" i="11"/>
  <c r="K35" i="11"/>
  <c r="BA37" i="11"/>
  <c r="AU37" i="11"/>
  <c r="AR37" i="11"/>
  <c r="AO37" i="11"/>
  <c r="AL37" i="11"/>
  <c r="AI37" i="11"/>
  <c r="AF37" i="11"/>
  <c r="AC37" i="11"/>
  <c r="W37" i="11"/>
  <c r="AX37" i="11"/>
  <c r="T37" i="11"/>
  <c r="Q37" i="11"/>
  <c r="N37" i="11"/>
  <c r="K37" i="11"/>
  <c r="BA39" i="11"/>
  <c r="AU39" i="11"/>
  <c r="AR39" i="11"/>
  <c r="AO39" i="11"/>
  <c r="AL39" i="11"/>
  <c r="AI39" i="11"/>
  <c r="AF39" i="11"/>
  <c r="AC39" i="11"/>
  <c r="W39" i="11"/>
  <c r="AX39" i="11"/>
  <c r="T39" i="11"/>
  <c r="Q39" i="11"/>
  <c r="N39" i="11"/>
  <c r="K39" i="11"/>
  <c r="BA41" i="11"/>
  <c r="AU41" i="11"/>
  <c r="AR41" i="11"/>
  <c r="AO41" i="11"/>
  <c r="AL41" i="11"/>
  <c r="AI41" i="11"/>
  <c r="AF41" i="11"/>
  <c r="AC41" i="11"/>
  <c r="W41" i="11"/>
  <c r="AX41" i="11"/>
  <c r="T41" i="11"/>
  <c r="Q41" i="11"/>
  <c r="N41" i="11"/>
  <c r="K41" i="11"/>
  <c r="BA43" i="11"/>
  <c r="AU43" i="11"/>
  <c r="AR43" i="11"/>
  <c r="AO43" i="11"/>
  <c r="AL43" i="11"/>
  <c r="AI43" i="11"/>
  <c r="AF43" i="11"/>
  <c r="AC43" i="11"/>
  <c r="W43" i="11"/>
  <c r="AX43" i="11"/>
  <c r="T43" i="11"/>
  <c r="Q43" i="11"/>
  <c r="N43" i="11"/>
  <c r="K43" i="11"/>
  <c r="BA45" i="11"/>
  <c r="AU45" i="11"/>
  <c r="AR45" i="11"/>
  <c r="AO45" i="11"/>
  <c r="AL45" i="11"/>
  <c r="AI45" i="11"/>
  <c r="AF45" i="11"/>
  <c r="AC45" i="11"/>
  <c r="W45" i="11"/>
  <c r="AX45" i="11"/>
  <c r="T45" i="11"/>
  <c r="Q45" i="11"/>
  <c r="N45" i="11"/>
  <c r="K45" i="11"/>
  <c r="BA47" i="11"/>
  <c r="AU47" i="11"/>
  <c r="AR47" i="11"/>
  <c r="AO47" i="11"/>
  <c r="AL47" i="11"/>
  <c r="AI47" i="11"/>
  <c r="AF47" i="11"/>
  <c r="AC47" i="11"/>
  <c r="W47" i="11"/>
  <c r="AX47" i="11"/>
  <c r="T47" i="11"/>
  <c r="Q47" i="11"/>
  <c r="N47" i="11"/>
  <c r="K47" i="11"/>
  <c r="BA49" i="11"/>
  <c r="AU49" i="11"/>
  <c r="AR49" i="11"/>
  <c r="AO49" i="11"/>
  <c r="AL49" i="11"/>
  <c r="AI49" i="11"/>
  <c r="AF49" i="11"/>
  <c r="AC49" i="11"/>
  <c r="W49" i="11"/>
  <c r="AX49" i="11"/>
  <c r="T49" i="11"/>
  <c r="Q49" i="11"/>
  <c r="N49" i="11"/>
  <c r="K49" i="11"/>
  <c r="BA51" i="11"/>
  <c r="AU51" i="11"/>
  <c r="AR51" i="11"/>
  <c r="AO51" i="11"/>
  <c r="AL51" i="11"/>
  <c r="AI51" i="11"/>
  <c r="AF51" i="11"/>
  <c r="AC51" i="11"/>
  <c r="AX51" i="11"/>
  <c r="W51" i="11"/>
  <c r="T51" i="11"/>
  <c r="Q51" i="11"/>
  <c r="N51" i="11"/>
  <c r="K51" i="11"/>
  <c r="BA53" i="11"/>
  <c r="AU53" i="11"/>
  <c r="AR53" i="11"/>
  <c r="AO53" i="11"/>
  <c r="AL53" i="11"/>
  <c r="AI53" i="11"/>
  <c r="AF53" i="11"/>
  <c r="AC53" i="11"/>
  <c r="AX53" i="11"/>
  <c r="W53" i="11"/>
  <c r="T53" i="11"/>
  <c r="Q53" i="11"/>
  <c r="N53" i="11"/>
  <c r="K53" i="11"/>
  <c r="BA55" i="11"/>
  <c r="AU55" i="11"/>
  <c r="AR55" i="11"/>
  <c r="AO55" i="11"/>
  <c r="AL55" i="11"/>
  <c r="AI55" i="11"/>
  <c r="AF55" i="11"/>
  <c r="AC55" i="11"/>
  <c r="AX55" i="11"/>
  <c r="W55" i="11"/>
  <c r="T55" i="11"/>
  <c r="Q55" i="11"/>
  <c r="N55" i="11"/>
  <c r="K55" i="11"/>
  <c r="BA57" i="11"/>
  <c r="AU57" i="11"/>
  <c r="AR57" i="11"/>
  <c r="AO57" i="11"/>
  <c r="AL57" i="11"/>
  <c r="AI57" i="11"/>
  <c r="AF57" i="11"/>
  <c r="AC57" i="11"/>
  <c r="W57" i="11"/>
  <c r="T57" i="11"/>
  <c r="Q57" i="11"/>
  <c r="N57" i="11"/>
  <c r="K57" i="11"/>
  <c r="BA59" i="11"/>
  <c r="AX59" i="11"/>
  <c r="AU59" i="11"/>
  <c r="AR59" i="11"/>
  <c r="AO59" i="11"/>
  <c r="AL59" i="11"/>
  <c r="AI59" i="11"/>
  <c r="AF59" i="11"/>
  <c r="AC59" i="11"/>
  <c r="W59" i="11"/>
  <c r="T59" i="11"/>
  <c r="Q59" i="11"/>
  <c r="N59" i="11"/>
  <c r="K59" i="11"/>
  <c r="BA61" i="11"/>
  <c r="AX61" i="11"/>
  <c r="AU61" i="11"/>
  <c r="AR61" i="11"/>
  <c r="AO61" i="11"/>
  <c r="AL61" i="11"/>
  <c r="AI61" i="11"/>
  <c r="AF61" i="11"/>
  <c r="AC61" i="11"/>
  <c r="W61" i="11"/>
  <c r="T61" i="11"/>
  <c r="Q61" i="11"/>
  <c r="N61" i="11"/>
  <c r="K61" i="11"/>
  <c r="BA63" i="11"/>
  <c r="AX63" i="11"/>
  <c r="AU63" i="11"/>
  <c r="AR63" i="11"/>
  <c r="AO63" i="11"/>
  <c r="AL63" i="11"/>
  <c r="AI63" i="11"/>
  <c r="AF63" i="11"/>
  <c r="AC63" i="11"/>
  <c r="W63" i="11"/>
  <c r="T63" i="11"/>
  <c r="Q63" i="11"/>
  <c r="N63" i="11"/>
  <c r="K63" i="11"/>
  <c r="BA65" i="11"/>
  <c r="AX65" i="11"/>
  <c r="AU65" i="11"/>
  <c r="AR65" i="11"/>
  <c r="AO65" i="11"/>
  <c r="AL65" i="11"/>
  <c r="AI65" i="11"/>
  <c r="AF65" i="11"/>
  <c r="AC65" i="11"/>
  <c r="W65" i="11"/>
  <c r="T65" i="11"/>
  <c r="Q65" i="11"/>
  <c r="N65" i="11"/>
  <c r="K65" i="11"/>
  <c r="BA67" i="11"/>
  <c r="AX67" i="11"/>
  <c r="AU67" i="11"/>
  <c r="AR67" i="11"/>
  <c r="AO67" i="11"/>
  <c r="AL67" i="11"/>
  <c r="AI67" i="11"/>
  <c r="AF67" i="11"/>
  <c r="AC67" i="11"/>
  <c r="W67" i="11"/>
  <c r="T67" i="11"/>
  <c r="Q67" i="11"/>
  <c r="N67" i="11"/>
  <c r="K67" i="11"/>
  <c r="BA69" i="11"/>
  <c r="AX69" i="11"/>
  <c r="AU69" i="11"/>
  <c r="AR69" i="11"/>
  <c r="AO69" i="11"/>
  <c r="AL69" i="11"/>
  <c r="AI69" i="11"/>
  <c r="AF69" i="11"/>
  <c r="AC69" i="11"/>
  <c r="W69" i="11"/>
  <c r="T69" i="11"/>
  <c r="Q69" i="11"/>
  <c r="N69" i="11"/>
  <c r="K69" i="11"/>
  <c r="BA71" i="11"/>
  <c r="AX71" i="11"/>
  <c r="AU71" i="11"/>
  <c r="AR71" i="11"/>
  <c r="AO71" i="11"/>
  <c r="AL71" i="11"/>
  <c r="AI71" i="11"/>
  <c r="AF71" i="11"/>
  <c r="AC71" i="11"/>
  <c r="W71" i="11"/>
  <c r="T71" i="11"/>
  <c r="Q71" i="11"/>
  <c r="N71" i="11"/>
  <c r="K71" i="11"/>
  <c r="BA73" i="11"/>
  <c r="AX73" i="11"/>
  <c r="AU73" i="11"/>
  <c r="AR73" i="11"/>
  <c r="AO73" i="11"/>
  <c r="AL73" i="11"/>
  <c r="AI73" i="11"/>
  <c r="AF73" i="11"/>
  <c r="AC73" i="11"/>
  <c r="W73" i="11"/>
  <c r="T73" i="11"/>
  <c r="Q73" i="11"/>
  <c r="N73" i="11"/>
  <c r="K73" i="11"/>
  <c r="AO74" i="12"/>
  <c r="AR74" i="12"/>
  <c r="AL74" i="12"/>
  <c r="AI74" i="12"/>
  <c r="AF74" i="12"/>
  <c r="AC74" i="12"/>
  <c r="W74" i="12"/>
  <c r="T74" i="12"/>
  <c r="Q74" i="12"/>
  <c r="N74" i="12"/>
  <c r="K74" i="12"/>
  <c r="AO72" i="12"/>
  <c r="AR72" i="12"/>
  <c r="AL72" i="12"/>
  <c r="AI72" i="12"/>
  <c r="AF72" i="12"/>
  <c r="AC72" i="12"/>
  <c r="W72" i="12"/>
  <c r="T72" i="12"/>
  <c r="Q72" i="12"/>
  <c r="N72" i="12"/>
  <c r="K72" i="12"/>
  <c r="AO70" i="12"/>
  <c r="AR70" i="12"/>
  <c r="AL70" i="12"/>
  <c r="AI70" i="12"/>
  <c r="AF70" i="12"/>
  <c r="AC70" i="12"/>
  <c r="W70" i="12"/>
  <c r="T70" i="12"/>
  <c r="Q70" i="12"/>
  <c r="N70" i="12"/>
  <c r="K70" i="12"/>
  <c r="AO68" i="12"/>
  <c r="AR68" i="12"/>
  <c r="AL68" i="12"/>
  <c r="AI68" i="12"/>
  <c r="AF68" i="12"/>
  <c r="AC68" i="12"/>
  <c r="W68" i="12"/>
  <c r="T68" i="12"/>
  <c r="Q68" i="12"/>
  <c r="N68" i="12"/>
  <c r="K68" i="12"/>
  <c r="AO66" i="12"/>
  <c r="AR66" i="12"/>
  <c r="AL66" i="12"/>
  <c r="AI66" i="12"/>
  <c r="AF66" i="12"/>
  <c r="AC66" i="12"/>
  <c r="W66" i="12"/>
  <c r="T66" i="12"/>
  <c r="Q66" i="12"/>
  <c r="N66" i="12"/>
  <c r="K66" i="12"/>
  <c r="AO64" i="12"/>
  <c r="AR64" i="12"/>
  <c r="AL64" i="12"/>
  <c r="AI64" i="12"/>
  <c r="AF64" i="12"/>
  <c r="AC64" i="12"/>
  <c r="W64" i="12"/>
  <c r="T64" i="12"/>
  <c r="Q64" i="12"/>
  <c r="N64" i="12"/>
  <c r="K64" i="12"/>
  <c r="AO62" i="12"/>
  <c r="AR62" i="12"/>
  <c r="AL62" i="12"/>
  <c r="AI62" i="12"/>
  <c r="AF62" i="12"/>
  <c r="AC62" i="12"/>
  <c r="W62" i="12"/>
  <c r="T62" i="12"/>
  <c r="Q62" i="12"/>
  <c r="N62" i="12"/>
  <c r="K62" i="12"/>
  <c r="AO60" i="12"/>
  <c r="AR60" i="12"/>
  <c r="AL60" i="12"/>
  <c r="AI60" i="12"/>
  <c r="AF60" i="12"/>
  <c r="AC60" i="12"/>
  <c r="W60" i="12"/>
  <c r="T60" i="12"/>
  <c r="Q60" i="12"/>
  <c r="N60" i="12"/>
  <c r="K60" i="12"/>
  <c r="AO58" i="12"/>
  <c r="AR58" i="12"/>
  <c r="AL58" i="12"/>
  <c r="AI58" i="12"/>
  <c r="AF58" i="12"/>
  <c r="AC58" i="12"/>
  <c r="W58" i="12"/>
  <c r="T58" i="12"/>
  <c r="Q58" i="12"/>
  <c r="N58" i="12"/>
  <c r="K58" i="12"/>
  <c r="AR56" i="12"/>
  <c r="AO56" i="12"/>
  <c r="AL56" i="12"/>
  <c r="AI56" i="12"/>
  <c r="AF56" i="12"/>
  <c r="AC56" i="12"/>
  <c r="W56" i="12"/>
  <c r="T56" i="12"/>
  <c r="Q56" i="12"/>
  <c r="N56" i="12"/>
  <c r="K56" i="12"/>
  <c r="AO54" i="12"/>
  <c r="AR54" i="12"/>
  <c r="AL54" i="12"/>
  <c r="AI54" i="12"/>
  <c r="AF54" i="12"/>
  <c r="AC54" i="12"/>
  <c r="W54" i="12"/>
  <c r="T54" i="12"/>
  <c r="Q54" i="12"/>
  <c r="N54" i="12"/>
  <c r="K54" i="12"/>
  <c r="AR52" i="12"/>
  <c r="AO52" i="12"/>
  <c r="AL52" i="12"/>
  <c r="AI52" i="12"/>
  <c r="AF52" i="12"/>
  <c r="AC52" i="12"/>
  <c r="W52" i="12"/>
  <c r="T52" i="12"/>
  <c r="Q52" i="12"/>
  <c r="N52" i="12"/>
  <c r="K52" i="12"/>
  <c r="AO50" i="12"/>
  <c r="AR50" i="12"/>
  <c r="AL50" i="12"/>
  <c r="AI50" i="12"/>
  <c r="AF50" i="12"/>
  <c r="AC50" i="12"/>
  <c r="W50" i="12"/>
  <c r="T50" i="12"/>
  <c r="Q50" i="12"/>
  <c r="N50" i="12"/>
  <c r="K50" i="12"/>
  <c r="AR48" i="12"/>
  <c r="AO48" i="12"/>
  <c r="AL48" i="12"/>
  <c r="AI48" i="12"/>
  <c r="AF48" i="12"/>
  <c r="AC48" i="12"/>
  <c r="W48" i="12"/>
  <c r="T48" i="12"/>
  <c r="Q48" i="12"/>
  <c r="N48" i="12"/>
  <c r="K48" i="12"/>
  <c r="AO46" i="12"/>
  <c r="AR46" i="12"/>
  <c r="AL46" i="12"/>
  <c r="AI46" i="12"/>
  <c r="AF46" i="12"/>
  <c r="AC46" i="12"/>
  <c r="W46" i="12"/>
  <c r="T46" i="12"/>
  <c r="Q46" i="12"/>
  <c r="N46" i="12"/>
  <c r="K46" i="12"/>
  <c r="AR44" i="12"/>
  <c r="AO44" i="12"/>
  <c r="AL44" i="12"/>
  <c r="AI44" i="12"/>
  <c r="AF44" i="12"/>
  <c r="AC44" i="12"/>
  <c r="W44" i="12"/>
  <c r="T44" i="12"/>
  <c r="Q44" i="12"/>
  <c r="N44" i="12"/>
  <c r="K44" i="12"/>
  <c r="AO42" i="12"/>
  <c r="AR42" i="12"/>
  <c r="AL42" i="12"/>
  <c r="AI42" i="12"/>
  <c r="AF42" i="12"/>
  <c r="AC42" i="12"/>
  <c r="W42" i="12"/>
  <c r="T42" i="12"/>
  <c r="Q42" i="12"/>
  <c r="N42" i="12"/>
  <c r="K42" i="12"/>
  <c r="AR40" i="12"/>
  <c r="AO40" i="12"/>
  <c r="AL40" i="12"/>
  <c r="AI40" i="12"/>
  <c r="AF40" i="12"/>
  <c r="AC40" i="12"/>
  <c r="W40" i="12"/>
  <c r="T40" i="12"/>
  <c r="Q40" i="12"/>
  <c r="N40" i="12"/>
  <c r="K40" i="12"/>
  <c r="AO38" i="12"/>
  <c r="AR38" i="12"/>
  <c r="AL38" i="12"/>
  <c r="AI38" i="12"/>
  <c r="AF38" i="12"/>
  <c r="AC38" i="12"/>
  <c r="W38" i="12"/>
  <c r="T38" i="12"/>
  <c r="Q38" i="12"/>
  <c r="N38" i="12"/>
  <c r="K38" i="12"/>
  <c r="AR36" i="12"/>
  <c r="AO36" i="12"/>
  <c r="AL36" i="12"/>
  <c r="AI36" i="12"/>
  <c r="AF36" i="12"/>
  <c r="AC36" i="12"/>
  <c r="W36" i="12"/>
  <c r="T36" i="12"/>
  <c r="Q36" i="12"/>
  <c r="N36" i="12"/>
  <c r="K36" i="12"/>
  <c r="AO34" i="12"/>
  <c r="AR34" i="12"/>
  <c r="AL34" i="12"/>
  <c r="AI34" i="12"/>
  <c r="AF34" i="12"/>
  <c r="AC34" i="12"/>
  <c r="W34" i="12"/>
  <c r="T34" i="12"/>
  <c r="Q34" i="12"/>
  <c r="N34" i="12"/>
  <c r="K34" i="12"/>
  <c r="AR32" i="12"/>
  <c r="AO32" i="12"/>
  <c r="AL32" i="12"/>
  <c r="AI32" i="12"/>
  <c r="AF32" i="12"/>
  <c r="AC32" i="12"/>
  <c r="W32" i="12"/>
  <c r="T32" i="12"/>
  <c r="Q32" i="12"/>
  <c r="N32" i="12"/>
  <c r="K32" i="12"/>
  <c r="AO30" i="12"/>
  <c r="AR30" i="12"/>
  <c r="AL30" i="12"/>
  <c r="AI30" i="12"/>
  <c r="AF30" i="12"/>
  <c r="AC30" i="12"/>
  <c r="W30" i="12"/>
  <c r="T30" i="12"/>
  <c r="Q30" i="12"/>
  <c r="N30" i="12"/>
  <c r="K30" i="12"/>
  <c r="AR28" i="12"/>
  <c r="AO28" i="12"/>
  <c r="AL28" i="12"/>
  <c r="AI28" i="12"/>
  <c r="AF28" i="12"/>
  <c r="AC28" i="12"/>
  <c r="W28" i="12"/>
  <c r="T28" i="12"/>
  <c r="Q28" i="12"/>
  <c r="N28" i="12"/>
  <c r="K28" i="12"/>
  <c r="AO26" i="12"/>
  <c r="AR26" i="12"/>
  <c r="AL26" i="12"/>
  <c r="AI26" i="12"/>
  <c r="AF26" i="12"/>
  <c r="AC26" i="12"/>
  <c r="W26" i="12"/>
  <c r="T26" i="12"/>
  <c r="Q26" i="12"/>
  <c r="N26" i="12"/>
  <c r="K26" i="12"/>
  <c r="AL24" i="12"/>
  <c r="AR24" i="12"/>
  <c r="AO24" i="12"/>
  <c r="AI24" i="12"/>
  <c r="AF24" i="12"/>
  <c r="AC24" i="12"/>
  <c r="W24" i="12"/>
  <c r="T24" i="12"/>
  <c r="Q24" i="12"/>
  <c r="N24" i="12"/>
  <c r="K24" i="12"/>
  <c r="AL22" i="12"/>
  <c r="AO22" i="12"/>
  <c r="AR22" i="12"/>
  <c r="AI22" i="12"/>
  <c r="AF22" i="12"/>
  <c r="AC22" i="12"/>
  <c r="W22" i="12"/>
  <c r="T22" i="12"/>
  <c r="Q22" i="12"/>
  <c r="N22" i="12"/>
  <c r="K22" i="12"/>
  <c r="AL20" i="12"/>
  <c r="AR20" i="12"/>
  <c r="AO20" i="12"/>
  <c r="AI20" i="12"/>
  <c r="AF20" i="12"/>
  <c r="AC20" i="12"/>
  <c r="W20" i="12"/>
  <c r="T20" i="12"/>
  <c r="Q20" i="12"/>
  <c r="N20" i="12"/>
  <c r="K20" i="12"/>
  <c r="AL18" i="12"/>
  <c r="AO18" i="12"/>
  <c r="AR18" i="12"/>
  <c r="AI18" i="12"/>
  <c r="AF18" i="12"/>
  <c r="AC18" i="12"/>
  <c r="W18" i="12"/>
  <c r="T18" i="12"/>
  <c r="Q18" i="12"/>
  <c r="N18" i="12"/>
  <c r="K18" i="12"/>
  <c r="AL16" i="12"/>
  <c r="AR16" i="12"/>
  <c r="AO16" i="12"/>
  <c r="AI16" i="12"/>
  <c r="AF16" i="12"/>
  <c r="AC16" i="12"/>
  <c r="W16" i="12"/>
  <c r="T16" i="12"/>
  <c r="Q16" i="12"/>
  <c r="N16" i="12"/>
  <c r="K16" i="12"/>
  <c r="AL14" i="12"/>
  <c r="AO14" i="12"/>
  <c r="AR14" i="12"/>
  <c r="AI14" i="12"/>
  <c r="AF14" i="12"/>
  <c r="AC14" i="12"/>
  <c r="W14" i="12"/>
  <c r="T14" i="12"/>
  <c r="Q14" i="12"/>
  <c r="N14" i="12"/>
  <c r="K14" i="12"/>
  <c r="AL12" i="12"/>
  <c r="AR12" i="12"/>
  <c r="AO12" i="12"/>
  <c r="AI12" i="12"/>
  <c r="AF12" i="12"/>
  <c r="AC12" i="12"/>
  <c r="W12" i="12"/>
  <c r="T12" i="12"/>
  <c r="Q12" i="12"/>
  <c r="N12" i="12"/>
  <c r="K12" i="12"/>
  <c r="AL10" i="12"/>
  <c r="AO10" i="12"/>
  <c r="AR10" i="12"/>
  <c r="AI10" i="12"/>
  <c r="AF10" i="12"/>
  <c r="AC10" i="12"/>
  <c r="W10" i="12"/>
  <c r="T10" i="12"/>
  <c r="Q10" i="12"/>
  <c r="N10" i="12"/>
  <c r="K10" i="12"/>
  <c r="AL8" i="12"/>
  <c r="AR8" i="12"/>
  <c r="AO8" i="12"/>
  <c r="AI8" i="12"/>
  <c r="AF8" i="12"/>
  <c r="AC8" i="12"/>
  <c r="W8" i="12"/>
  <c r="T8" i="12"/>
  <c r="Q8" i="12"/>
  <c r="N8" i="12"/>
  <c r="K8" i="12"/>
  <c r="AR6" i="4"/>
  <c r="AO6" i="4"/>
  <c r="AL6" i="4"/>
  <c r="AI6" i="4"/>
  <c r="AF6" i="4"/>
  <c r="AC6" i="4"/>
  <c r="Z6" i="4"/>
  <c r="W6" i="4"/>
  <c r="T6" i="4"/>
  <c r="Q6" i="4"/>
  <c r="N6" i="4"/>
  <c r="K6" i="4"/>
  <c r="AR73" i="4"/>
  <c r="AO73" i="4"/>
  <c r="AL73" i="4"/>
  <c r="AI73" i="4"/>
  <c r="AF73" i="4"/>
  <c r="AC73" i="4"/>
  <c r="Z73" i="4"/>
  <c r="W73" i="4"/>
  <c r="T73" i="4"/>
  <c r="Q73" i="4"/>
  <c r="N73" i="4"/>
  <c r="K73" i="4"/>
  <c r="AR71" i="4"/>
  <c r="AI71" i="4"/>
  <c r="AF71" i="4"/>
  <c r="W71" i="4"/>
  <c r="T71" i="4"/>
  <c r="K71" i="4"/>
  <c r="AR69" i="4"/>
  <c r="AO69" i="4"/>
  <c r="AL69" i="4"/>
  <c r="AI69" i="4"/>
  <c r="AF69" i="4"/>
  <c r="AC69" i="4"/>
  <c r="Z69" i="4"/>
  <c r="W69" i="4"/>
  <c r="T69" i="4"/>
  <c r="Q69" i="4"/>
  <c r="N69" i="4"/>
  <c r="K69" i="4"/>
  <c r="AR67" i="4"/>
  <c r="AR65" i="4"/>
  <c r="AO65" i="4"/>
  <c r="AL65" i="4"/>
  <c r="AI65" i="4"/>
  <c r="AF65" i="4"/>
  <c r="AC65" i="4"/>
  <c r="Z65" i="4"/>
  <c r="W65" i="4"/>
  <c r="T65" i="4"/>
  <c r="Q65" i="4"/>
  <c r="N65" i="4"/>
  <c r="K65" i="4"/>
  <c r="AR63" i="4"/>
  <c r="AO63" i="4"/>
  <c r="AL63" i="4"/>
  <c r="AI63" i="4"/>
  <c r="AF63" i="4"/>
  <c r="AC63" i="4"/>
  <c r="Z63" i="4"/>
  <c r="W63" i="4"/>
  <c r="T63" i="4"/>
  <c r="Q63" i="4"/>
  <c r="N63" i="4"/>
  <c r="K63" i="4"/>
  <c r="AR61" i="4"/>
  <c r="AO61" i="4"/>
  <c r="AL61" i="4"/>
  <c r="AI61" i="4"/>
  <c r="AF61" i="4"/>
  <c r="AC61" i="4"/>
  <c r="Z61" i="4"/>
  <c r="W61" i="4"/>
  <c r="T61" i="4"/>
  <c r="Q61" i="4"/>
  <c r="N61" i="4"/>
  <c r="K61" i="4"/>
  <c r="AR59" i="4"/>
  <c r="AO59" i="4"/>
  <c r="AL59" i="4"/>
  <c r="AI59" i="4"/>
  <c r="AF59" i="4"/>
  <c r="AC59" i="4"/>
  <c r="Z59" i="4"/>
  <c r="W59" i="4"/>
  <c r="T59" i="4"/>
  <c r="Q59" i="4"/>
  <c r="N59" i="4"/>
  <c r="K59" i="4"/>
  <c r="AR57" i="4"/>
  <c r="AO57" i="4"/>
  <c r="AL57" i="4"/>
  <c r="AI57" i="4"/>
  <c r="AF57" i="4"/>
  <c r="AC57" i="4"/>
  <c r="Z57" i="4"/>
  <c r="W57" i="4"/>
  <c r="T57" i="4"/>
  <c r="Q57" i="4"/>
  <c r="N57" i="4"/>
  <c r="K57" i="4"/>
  <c r="AR55" i="4"/>
  <c r="AO55" i="4"/>
  <c r="AF55" i="4"/>
  <c r="AC55" i="4"/>
  <c r="T55" i="4"/>
  <c r="Q55" i="4"/>
  <c r="AR53" i="4"/>
  <c r="AO53" i="4"/>
  <c r="AL53" i="4"/>
  <c r="AI53" i="4"/>
  <c r="AF53" i="4"/>
  <c r="AC53" i="4"/>
  <c r="Z53" i="4"/>
  <c r="W53" i="4"/>
  <c r="T53" i="4"/>
  <c r="Q53" i="4"/>
  <c r="N53" i="4"/>
  <c r="K53" i="4"/>
  <c r="AF51" i="4"/>
  <c r="AR49" i="4"/>
  <c r="AO49" i="4"/>
  <c r="AL49" i="4"/>
  <c r="AI49" i="4"/>
  <c r="AF49" i="4"/>
  <c r="AC49" i="4"/>
  <c r="Z49" i="4"/>
  <c r="W49" i="4"/>
  <c r="T49" i="4"/>
  <c r="Q49" i="4"/>
  <c r="N49" i="4"/>
  <c r="K49" i="4"/>
  <c r="AR47" i="4"/>
  <c r="AO47" i="4"/>
  <c r="AL47" i="4"/>
  <c r="AI47" i="4"/>
  <c r="AF47" i="4"/>
  <c r="AC47" i="4"/>
  <c r="Z47" i="4"/>
  <c r="W47" i="4"/>
  <c r="T47" i="4"/>
  <c r="Q47" i="4"/>
  <c r="N47" i="4"/>
  <c r="K47" i="4"/>
  <c r="AR45" i="4"/>
  <c r="AO45" i="4"/>
  <c r="AL45" i="4"/>
  <c r="AI45" i="4"/>
  <c r="AF45" i="4"/>
  <c r="AC45" i="4"/>
  <c r="Z45" i="4"/>
  <c r="W45" i="4"/>
  <c r="T45" i="4"/>
  <c r="Q45" i="4"/>
  <c r="N45" i="4"/>
  <c r="K45" i="4"/>
  <c r="AR43" i="4"/>
  <c r="AO43" i="4"/>
  <c r="AL43" i="4"/>
  <c r="AI43" i="4"/>
  <c r="AF43" i="4"/>
  <c r="AC43" i="4"/>
  <c r="Z43" i="4"/>
  <c r="W43" i="4"/>
  <c r="T43" i="4"/>
  <c r="Q43" i="4"/>
  <c r="N43" i="4"/>
  <c r="K43" i="4"/>
  <c r="AR41" i="4"/>
  <c r="AO41" i="4"/>
  <c r="AL41" i="4"/>
  <c r="AI41" i="4"/>
  <c r="AF41" i="4"/>
  <c r="AC41" i="4"/>
  <c r="Z41" i="4"/>
  <c r="W41" i="4"/>
  <c r="T41" i="4"/>
  <c r="Q41" i="4"/>
  <c r="N41" i="4"/>
  <c r="K41" i="4"/>
  <c r="AO39" i="4"/>
  <c r="AL39" i="4"/>
  <c r="AC39" i="4"/>
  <c r="Z39" i="4"/>
  <c r="Q39" i="4"/>
  <c r="N39" i="4"/>
  <c r="AR37" i="4"/>
  <c r="AO37" i="4"/>
  <c r="AL37" i="4"/>
  <c r="AI37" i="4"/>
  <c r="AF37" i="4"/>
  <c r="AC37" i="4"/>
  <c r="Z37" i="4"/>
  <c r="W37" i="4"/>
  <c r="T37" i="4"/>
  <c r="Q37" i="4"/>
  <c r="N37" i="4"/>
  <c r="K37" i="4"/>
  <c r="T35" i="4"/>
  <c r="AR33" i="4"/>
  <c r="AO33" i="4"/>
  <c r="AL33" i="4"/>
  <c r="AI33" i="4"/>
  <c r="AF33" i="4"/>
  <c r="AC33" i="4"/>
  <c r="Z33" i="4"/>
  <c r="W33" i="4"/>
  <c r="T33" i="4"/>
  <c r="Q33" i="4"/>
  <c r="N33" i="4"/>
  <c r="K33" i="4"/>
  <c r="AR31" i="4"/>
  <c r="AO31" i="4"/>
  <c r="AL31" i="4"/>
  <c r="AI31" i="4"/>
  <c r="AF31" i="4"/>
  <c r="AC31" i="4"/>
  <c r="Z31" i="4"/>
  <c r="W31" i="4"/>
  <c r="T31" i="4"/>
  <c r="Q31" i="4"/>
  <c r="N31" i="4"/>
  <c r="K31" i="4"/>
  <c r="AR29" i="4"/>
  <c r="AO29" i="4"/>
  <c r="AL29" i="4"/>
  <c r="AI29" i="4"/>
  <c r="AF29" i="4"/>
  <c r="AC29" i="4"/>
  <c r="Z29" i="4"/>
  <c r="W29" i="4"/>
  <c r="T29" i="4"/>
  <c r="Q29" i="4"/>
  <c r="N29" i="4"/>
  <c r="K29" i="4"/>
  <c r="AR27" i="4"/>
  <c r="AO27" i="4"/>
  <c r="AL27" i="4"/>
  <c r="AI27" i="4"/>
  <c r="AF27" i="4"/>
  <c r="AC27" i="4"/>
  <c r="Z27" i="4"/>
  <c r="W27" i="4"/>
  <c r="T27" i="4"/>
  <c r="Q27" i="4"/>
  <c r="N27" i="4"/>
  <c r="K27" i="4"/>
  <c r="AR25" i="4"/>
  <c r="AO25" i="4"/>
  <c r="AL25" i="4"/>
  <c r="AI25" i="4"/>
  <c r="AF25" i="4"/>
  <c r="AC25" i="4"/>
  <c r="Z25" i="4"/>
  <c r="W25" i="4"/>
  <c r="T25" i="4"/>
  <c r="Q25" i="4"/>
  <c r="N25" i="4"/>
  <c r="K25" i="4"/>
  <c r="AL23" i="4"/>
  <c r="AI23" i="4"/>
  <c r="Z23" i="4"/>
  <c r="W23" i="4"/>
  <c r="N23" i="4"/>
  <c r="K23" i="4"/>
  <c r="AR21" i="4"/>
  <c r="AO21" i="4"/>
  <c r="AL21" i="4"/>
  <c r="AI21" i="4"/>
  <c r="AF21" i="4"/>
  <c r="AC21" i="4"/>
  <c r="Z21" i="4"/>
  <c r="W21" i="4"/>
  <c r="T21" i="4"/>
  <c r="Q21" i="4"/>
  <c r="N21" i="4"/>
  <c r="K21" i="4"/>
  <c r="AR17" i="4"/>
  <c r="AO17" i="4"/>
  <c r="AL17" i="4"/>
  <c r="AI17" i="4"/>
  <c r="AF17" i="4"/>
  <c r="AC17" i="4"/>
  <c r="Z17" i="4"/>
  <c r="W17" i="4"/>
  <c r="T17" i="4"/>
  <c r="Q17" i="4"/>
  <c r="N17" i="4"/>
  <c r="K17" i="4"/>
  <c r="AR15" i="4"/>
  <c r="AO15" i="4"/>
  <c r="AL15" i="4"/>
  <c r="AI15" i="4"/>
  <c r="AF15" i="4"/>
  <c r="AC15" i="4"/>
  <c r="Z15" i="4"/>
  <c r="W15" i="4"/>
  <c r="T15" i="4"/>
  <c r="Q15" i="4"/>
  <c r="N15" i="4"/>
  <c r="K15" i="4"/>
  <c r="AR13" i="4"/>
  <c r="AO13" i="4"/>
  <c r="AL13" i="4"/>
  <c r="AI13" i="4"/>
  <c r="AF13" i="4"/>
  <c r="AC13" i="4"/>
  <c r="Z13" i="4"/>
  <c r="W13" i="4"/>
  <c r="T13" i="4"/>
  <c r="Q13" i="4"/>
  <c r="N13" i="4"/>
  <c r="K13" i="4"/>
  <c r="AR11" i="4"/>
  <c r="AO11" i="4"/>
  <c r="AL11" i="4"/>
  <c r="AI11" i="4"/>
  <c r="AF11" i="4"/>
  <c r="AC11" i="4"/>
  <c r="Z11" i="4"/>
  <c r="W11" i="4"/>
  <c r="T11" i="4"/>
  <c r="Q11" i="4"/>
  <c r="N11" i="4"/>
  <c r="K11" i="4"/>
  <c r="AR9" i="4"/>
  <c r="AO9" i="4"/>
  <c r="AL9" i="4"/>
  <c r="AI9" i="4"/>
  <c r="AF9" i="4"/>
  <c r="AC9" i="4"/>
  <c r="Z9" i="4"/>
  <c r="W9" i="4"/>
  <c r="T9" i="4"/>
  <c r="Q9" i="4"/>
  <c r="N9" i="4"/>
  <c r="K9" i="4"/>
  <c r="AR7" i="4"/>
  <c r="AI7" i="4"/>
  <c r="AF7" i="4"/>
  <c r="W7" i="4"/>
  <c r="T7" i="4"/>
  <c r="K7" i="4"/>
  <c r="AI75" i="5"/>
  <c r="AF75" i="5"/>
  <c r="T75" i="5"/>
  <c r="Q75" i="5"/>
  <c r="N75" i="5"/>
  <c r="K75" i="5"/>
  <c r="AC75" i="5"/>
  <c r="W75" i="5"/>
  <c r="AI73" i="5"/>
  <c r="AF73" i="5"/>
  <c r="T73" i="5"/>
  <c r="Q73" i="5"/>
  <c r="N73" i="5"/>
  <c r="K73" i="5"/>
  <c r="AC73" i="5"/>
  <c r="W73" i="5"/>
  <c r="AI71" i="5"/>
  <c r="AF71" i="5"/>
  <c r="T71" i="5"/>
  <c r="Q71" i="5"/>
  <c r="N71" i="5"/>
  <c r="K71" i="5"/>
  <c r="AC71" i="5"/>
  <c r="W71" i="5"/>
  <c r="AI69" i="5"/>
  <c r="AF69" i="5"/>
  <c r="T69" i="5"/>
  <c r="Q69" i="5"/>
  <c r="N69" i="5"/>
  <c r="K69" i="5"/>
  <c r="AC69" i="5"/>
  <c r="AI67" i="5"/>
  <c r="AF67" i="5"/>
  <c r="T67" i="5"/>
  <c r="Q67" i="5"/>
  <c r="N67" i="5"/>
  <c r="K67" i="5"/>
  <c r="AC67" i="5"/>
  <c r="AI65" i="5"/>
  <c r="AF65" i="5"/>
  <c r="T65" i="5"/>
  <c r="Q65" i="5"/>
  <c r="N65" i="5"/>
  <c r="K65" i="5"/>
  <c r="AC65" i="5"/>
  <c r="AI63" i="5"/>
  <c r="AF63" i="5"/>
  <c r="T63" i="5"/>
  <c r="Q63" i="5"/>
  <c r="N63" i="5"/>
  <c r="K63" i="5"/>
  <c r="AC63" i="5"/>
  <c r="AI61" i="5"/>
  <c r="AF61" i="5"/>
  <c r="T61" i="5"/>
  <c r="Q61" i="5"/>
  <c r="N61" i="5"/>
  <c r="K61" i="5"/>
  <c r="AC61" i="5"/>
  <c r="AI59" i="5"/>
  <c r="AF59" i="5"/>
  <c r="T59" i="5"/>
  <c r="Q59" i="5"/>
  <c r="N59" i="5"/>
  <c r="K59" i="5"/>
  <c r="AC59" i="5"/>
  <c r="AI57" i="5"/>
  <c r="AF57" i="5"/>
  <c r="T57" i="5"/>
  <c r="Q57" i="5"/>
  <c r="N57" i="5"/>
  <c r="K57" i="5"/>
  <c r="AC57" i="5"/>
  <c r="AI55" i="5"/>
  <c r="AF55" i="5"/>
  <c r="T55" i="5"/>
  <c r="Q55" i="5"/>
  <c r="N55" i="5"/>
  <c r="K55" i="5"/>
  <c r="AC55" i="5"/>
  <c r="AI53" i="5"/>
  <c r="AF53" i="5"/>
  <c r="T53" i="5"/>
  <c r="Q53" i="5"/>
  <c r="N53" i="5"/>
  <c r="K53" i="5"/>
  <c r="AC53" i="5"/>
  <c r="AI51" i="5"/>
  <c r="AF51" i="5"/>
  <c r="T51" i="5"/>
  <c r="Q51" i="5"/>
  <c r="N51" i="5"/>
  <c r="K51" i="5"/>
  <c r="AC51" i="5"/>
  <c r="AI49" i="5"/>
  <c r="AF49" i="5"/>
  <c r="T49" i="5"/>
  <c r="Q49" i="5"/>
  <c r="N49" i="5"/>
  <c r="K49" i="5"/>
  <c r="AC49" i="5"/>
  <c r="AI47" i="5"/>
  <c r="AF47" i="5"/>
  <c r="T47" i="5"/>
  <c r="Q47" i="5"/>
  <c r="N47" i="5"/>
  <c r="K47" i="5"/>
  <c r="AC47" i="5"/>
  <c r="AI45" i="5"/>
  <c r="AF45" i="5"/>
  <c r="T45" i="5"/>
  <c r="Q45" i="5"/>
  <c r="N45" i="5"/>
  <c r="K45" i="5"/>
  <c r="AC45" i="5"/>
  <c r="AI43" i="5"/>
  <c r="AF43" i="5"/>
  <c r="T43" i="5"/>
  <c r="Q43" i="5"/>
  <c r="N43" i="5"/>
  <c r="K43" i="5"/>
  <c r="AC43" i="5"/>
  <c r="AI41" i="5"/>
  <c r="AF41" i="5"/>
  <c r="T41" i="5"/>
  <c r="Q41" i="5"/>
  <c r="N41" i="5"/>
  <c r="K41" i="5"/>
  <c r="AC41" i="5"/>
  <c r="AI39" i="5"/>
  <c r="AF39" i="5"/>
  <c r="T39" i="5"/>
  <c r="Q39" i="5"/>
  <c r="N39" i="5"/>
  <c r="K39" i="5"/>
  <c r="AC39" i="5"/>
  <c r="AI37" i="5"/>
  <c r="AF37" i="5"/>
  <c r="T37" i="5"/>
  <c r="Q37" i="5"/>
  <c r="N37" i="5"/>
  <c r="K37" i="5"/>
  <c r="AC37" i="5"/>
  <c r="AI35" i="5"/>
  <c r="AF35" i="5"/>
  <c r="T35" i="5"/>
  <c r="Q35" i="5"/>
  <c r="N35" i="5"/>
  <c r="K35" i="5"/>
  <c r="AC35" i="5"/>
  <c r="AI33" i="5"/>
  <c r="AF33" i="5"/>
  <c r="T33" i="5"/>
  <c r="Q33" i="5"/>
  <c r="N33" i="5"/>
  <c r="K33" i="5"/>
  <c r="AC33" i="5"/>
  <c r="AI31" i="5"/>
  <c r="AF31" i="5"/>
  <c r="T31" i="5"/>
  <c r="Q31" i="5"/>
  <c r="N31" i="5"/>
  <c r="K31" i="5"/>
  <c r="AC31" i="5"/>
  <c r="AI29" i="5"/>
  <c r="AF29" i="5"/>
  <c r="T29" i="5"/>
  <c r="Q29" i="5"/>
  <c r="N29" i="5"/>
  <c r="K29" i="5"/>
  <c r="AC29" i="5"/>
  <c r="AI27" i="5"/>
  <c r="AF27" i="5"/>
  <c r="T27" i="5"/>
  <c r="Q27" i="5"/>
  <c r="N27" i="5"/>
  <c r="K27" i="5"/>
  <c r="AC27" i="5"/>
  <c r="AI25" i="5"/>
  <c r="AF25" i="5"/>
  <c r="T25" i="5"/>
  <c r="Q25" i="5"/>
  <c r="N25" i="5"/>
  <c r="K25" i="5"/>
  <c r="AC25" i="5"/>
  <c r="AI23" i="5"/>
  <c r="AF23" i="5"/>
  <c r="T23" i="5"/>
  <c r="Q23" i="5"/>
  <c r="N23" i="5"/>
  <c r="K23" i="5"/>
  <c r="AC23" i="5"/>
  <c r="AI21" i="5"/>
  <c r="AF21" i="5"/>
  <c r="T21" i="5"/>
  <c r="Q21" i="5"/>
  <c r="N21" i="5"/>
  <c r="K21" i="5"/>
  <c r="AC21" i="5"/>
  <c r="AI19" i="5"/>
  <c r="AF19" i="5"/>
  <c r="T19" i="5"/>
  <c r="Q19" i="5"/>
  <c r="N19" i="5"/>
  <c r="K19" i="5"/>
  <c r="AC19" i="5"/>
  <c r="AI17" i="5"/>
  <c r="AF17" i="5"/>
  <c r="T17" i="5"/>
  <c r="Q17" i="5"/>
  <c r="N17" i="5"/>
  <c r="K17" i="5"/>
  <c r="AC17" i="5"/>
  <c r="AI15" i="5"/>
  <c r="AF15" i="5"/>
  <c r="T15" i="5"/>
  <c r="Q15" i="5"/>
  <c r="N15" i="5"/>
  <c r="K15" i="5"/>
  <c r="AC15" i="5"/>
  <c r="AI13" i="5"/>
  <c r="AF13" i="5"/>
  <c r="T13" i="5"/>
  <c r="Q13" i="5"/>
  <c r="N13" i="5"/>
  <c r="K13" i="5"/>
  <c r="AC13" i="5"/>
  <c r="AI11" i="5"/>
  <c r="AF11" i="5"/>
  <c r="T11" i="5"/>
  <c r="Q11" i="5"/>
  <c r="N11" i="5"/>
  <c r="K11" i="5"/>
  <c r="AC11" i="5"/>
  <c r="AI9" i="5"/>
  <c r="AF9" i="5"/>
  <c r="T9" i="5"/>
  <c r="Q9" i="5"/>
  <c r="N9" i="5"/>
  <c r="K9" i="5"/>
  <c r="AC9" i="5"/>
  <c r="AL6" i="1"/>
  <c r="AI6" i="1"/>
  <c r="AC6" i="1"/>
  <c r="Z6" i="1"/>
  <c r="W6" i="1"/>
  <c r="T6" i="1"/>
  <c r="Q6" i="1"/>
  <c r="N6" i="1"/>
  <c r="AL73" i="1"/>
  <c r="AI73" i="1"/>
  <c r="AC73" i="1"/>
  <c r="Z73" i="1"/>
  <c r="W73" i="1"/>
  <c r="T73" i="1"/>
  <c r="Q73" i="1"/>
  <c r="N73" i="1"/>
  <c r="AL71" i="1"/>
  <c r="AI71" i="1"/>
  <c r="AC71" i="1"/>
  <c r="Z71" i="1"/>
  <c r="W71" i="1"/>
  <c r="T71" i="1"/>
  <c r="Q71" i="1"/>
  <c r="N71" i="1"/>
  <c r="AL69" i="1"/>
  <c r="AI69" i="1"/>
  <c r="AC69" i="1"/>
  <c r="Z69" i="1"/>
  <c r="W69" i="1"/>
  <c r="T69" i="1"/>
  <c r="Q69" i="1"/>
  <c r="N69" i="1"/>
  <c r="AL67" i="1"/>
  <c r="AI67" i="1"/>
  <c r="AC67" i="1"/>
  <c r="Z67" i="1"/>
  <c r="W67" i="1"/>
  <c r="T67" i="1"/>
  <c r="Q67" i="1"/>
  <c r="N67" i="1"/>
  <c r="AL65" i="1"/>
  <c r="AI65" i="1"/>
  <c r="AC65" i="1"/>
  <c r="Z65" i="1"/>
  <c r="W65" i="1"/>
  <c r="T65" i="1"/>
  <c r="Q65" i="1"/>
  <c r="N65" i="1"/>
  <c r="AL63" i="1"/>
  <c r="AI63" i="1"/>
  <c r="AC63" i="1"/>
  <c r="Z63" i="1"/>
  <c r="W63" i="1"/>
  <c r="T63" i="1"/>
  <c r="Q63" i="1"/>
  <c r="N63" i="1"/>
  <c r="AL61" i="1"/>
  <c r="AI61" i="1"/>
  <c r="AC61" i="1"/>
  <c r="Z61" i="1"/>
  <c r="W61" i="1"/>
  <c r="T61" i="1"/>
  <c r="Q61" i="1"/>
  <c r="N61" i="1"/>
  <c r="AL59" i="1"/>
  <c r="AI59" i="1"/>
  <c r="AC59" i="1"/>
  <c r="Z59" i="1"/>
  <c r="W59" i="1"/>
  <c r="T59" i="1"/>
  <c r="Q59" i="1"/>
  <c r="N59" i="1"/>
  <c r="AL57" i="1"/>
  <c r="AI57" i="1"/>
  <c r="AC57" i="1"/>
  <c r="Z57" i="1"/>
  <c r="W57" i="1"/>
  <c r="T57" i="1"/>
  <c r="Q57" i="1"/>
  <c r="N57" i="1"/>
  <c r="AL55" i="1"/>
  <c r="AI55" i="1"/>
  <c r="AC55" i="1"/>
  <c r="Z55" i="1"/>
  <c r="W55" i="1"/>
  <c r="T55" i="1"/>
  <c r="Q55" i="1"/>
  <c r="N55" i="1"/>
  <c r="AL53" i="1"/>
  <c r="AI53" i="1"/>
  <c r="AC53" i="1"/>
  <c r="Z53" i="1"/>
  <c r="W53" i="1"/>
  <c r="T53" i="1"/>
  <c r="Q53" i="1"/>
  <c r="N53" i="1"/>
  <c r="AL51" i="1"/>
  <c r="AI51" i="1"/>
  <c r="AC51" i="1"/>
  <c r="Z51" i="1"/>
  <c r="W51" i="1"/>
  <c r="T51" i="1"/>
  <c r="Q51" i="1"/>
  <c r="N51" i="1"/>
  <c r="AL49" i="1"/>
  <c r="AI49" i="1"/>
  <c r="AC49" i="1"/>
  <c r="Z49" i="1"/>
  <c r="W49" i="1"/>
  <c r="T49" i="1"/>
  <c r="Q49" i="1"/>
  <c r="N49" i="1"/>
  <c r="AL47" i="1"/>
  <c r="AI47" i="1"/>
  <c r="AC47" i="1"/>
  <c r="Z47" i="1"/>
  <c r="W47" i="1"/>
  <c r="T47" i="1"/>
  <c r="Q47" i="1"/>
  <c r="N47" i="1"/>
  <c r="AL45" i="1"/>
  <c r="AI45" i="1"/>
  <c r="AC45" i="1"/>
  <c r="Z45" i="1"/>
  <c r="W45" i="1"/>
  <c r="T45" i="1"/>
  <c r="Q45" i="1"/>
  <c r="N45" i="1"/>
  <c r="AL43" i="1"/>
  <c r="AI43" i="1"/>
  <c r="AC43" i="1"/>
  <c r="Z43" i="1"/>
  <c r="W43" i="1"/>
  <c r="T43" i="1"/>
  <c r="Q43" i="1"/>
  <c r="N43" i="1"/>
  <c r="AL41" i="1"/>
  <c r="AI41" i="1"/>
  <c r="AC41" i="1"/>
  <c r="Z41" i="1"/>
  <c r="W41" i="1"/>
  <c r="T41" i="1"/>
  <c r="Q41" i="1"/>
  <c r="N41" i="1"/>
  <c r="AL39" i="1"/>
  <c r="AI39" i="1"/>
  <c r="AC39" i="1"/>
  <c r="Z39" i="1"/>
  <c r="W39" i="1"/>
  <c r="T39" i="1"/>
  <c r="Q39" i="1"/>
  <c r="N39" i="1"/>
  <c r="AL37" i="1"/>
  <c r="AI37" i="1"/>
  <c r="AC37" i="1"/>
  <c r="Z37" i="1"/>
  <c r="W37" i="1"/>
  <c r="T37" i="1"/>
  <c r="Q37" i="1"/>
  <c r="N37" i="1"/>
  <c r="AL35" i="1"/>
  <c r="AI35" i="1"/>
  <c r="AC35" i="1"/>
  <c r="Z35" i="1"/>
  <c r="W35" i="1"/>
  <c r="T35" i="1"/>
  <c r="Q35" i="1"/>
  <c r="N35" i="1"/>
  <c r="AL33" i="1"/>
  <c r="AI33" i="1"/>
  <c r="AC33" i="1"/>
  <c r="Z33" i="1"/>
  <c r="W33" i="1"/>
  <c r="T33" i="1"/>
  <c r="Q33" i="1"/>
  <c r="N33" i="1"/>
  <c r="AL31" i="1"/>
  <c r="AI31" i="1"/>
  <c r="AC31" i="1"/>
  <c r="Z31" i="1"/>
  <c r="W31" i="1"/>
  <c r="T31" i="1"/>
  <c r="Q31" i="1"/>
  <c r="N31" i="1"/>
  <c r="AL29" i="1"/>
  <c r="AI29" i="1"/>
  <c r="AC29" i="1"/>
  <c r="Z29" i="1"/>
  <c r="W29" i="1"/>
  <c r="T29" i="1"/>
  <c r="Q29" i="1"/>
  <c r="N29" i="1"/>
  <c r="AL27" i="1"/>
  <c r="AI27" i="1"/>
  <c r="AC27" i="1"/>
  <c r="Z27" i="1"/>
  <c r="W27" i="1"/>
  <c r="T27" i="1"/>
  <c r="Q27" i="1"/>
  <c r="N27" i="1"/>
  <c r="AL25" i="1"/>
  <c r="AI25" i="1"/>
  <c r="AC25" i="1"/>
  <c r="Z25" i="1"/>
  <c r="W25" i="1"/>
  <c r="T25" i="1"/>
  <c r="Q25" i="1"/>
  <c r="N25" i="1"/>
  <c r="AL23" i="1"/>
  <c r="AI23" i="1"/>
  <c r="AC23" i="1"/>
  <c r="Z23" i="1"/>
  <c r="W23" i="1"/>
  <c r="T23" i="1"/>
  <c r="Q23" i="1"/>
  <c r="N23" i="1"/>
  <c r="AL21" i="1"/>
  <c r="AI21" i="1"/>
  <c r="AC21" i="1"/>
  <c r="Z21" i="1"/>
  <c r="W21" i="1"/>
  <c r="T21" i="1"/>
  <c r="Q21" i="1"/>
  <c r="N21" i="1"/>
  <c r="AL19" i="1"/>
  <c r="AI19" i="1"/>
  <c r="AC19" i="1"/>
  <c r="Z19" i="1"/>
  <c r="W19" i="1"/>
  <c r="T19" i="1"/>
  <c r="Q19" i="1"/>
  <c r="N19" i="1"/>
  <c r="AL17" i="1"/>
  <c r="AI17" i="1"/>
  <c r="AC17" i="1"/>
  <c r="Z17" i="1"/>
  <c r="W17" i="1"/>
  <c r="T17" i="1"/>
  <c r="Q17" i="1"/>
  <c r="N17" i="1"/>
  <c r="AL15" i="1"/>
  <c r="AI15" i="1"/>
  <c r="AC15" i="1"/>
  <c r="Z15" i="1"/>
  <c r="W15" i="1"/>
  <c r="T15" i="1"/>
  <c r="Q15" i="1"/>
  <c r="N15" i="1"/>
  <c r="AL13" i="1"/>
  <c r="AI13" i="1"/>
  <c r="AC13" i="1"/>
  <c r="Z13" i="1"/>
  <c r="W13" i="1"/>
  <c r="T13" i="1"/>
  <c r="Q13" i="1"/>
  <c r="N13" i="1"/>
  <c r="AL11" i="1"/>
  <c r="AI11" i="1"/>
  <c r="AC11" i="1"/>
  <c r="Z11" i="1"/>
  <c r="W11" i="1"/>
  <c r="T11" i="1"/>
  <c r="Q11" i="1"/>
  <c r="N11" i="1"/>
  <c r="AL9" i="1"/>
  <c r="AI9" i="1"/>
  <c r="AC9" i="1"/>
  <c r="Z9" i="1"/>
  <c r="W9" i="1"/>
  <c r="T9" i="1"/>
  <c r="Q9" i="1"/>
  <c r="N9" i="1"/>
  <c r="AL7" i="1"/>
  <c r="AI7" i="1"/>
  <c r="AC7" i="1"/>
  <c r="Z7" i="1"/>
  <c r="W7" i="1"/>
  <c r="T7" i="1"/>
  <c r="Q7" i="1"/>
  <c r="N7" i="1"/>
  <c r="BA74" i="8"/>
  <c r="AX74" i="8"/>
  <c r="AU74" i="8"/>
  <c r="AR74" i="8"/>
  <c r="AO74" i="8"/>
  <c r="AL74" i="8"/>
  <c r="AI74" i="8"/>
  <c r="AF74" i="8"/>
  <c r="Z74" i="8"/>
  <c r="W74" i="8"/>
  <c r="T74" i="8"/>
  <c r="Q74" i="8"/>
  <c r="N74" i="8"/>
  <c r="K74" i="8"/>
  <c r="BA72" i="8"/>
  <c r="AX72" i="8"/>
  <c r="AU72" i="8"/>
  <c r="AR72" i="8"/>
  <c r="AO72" i="8"/>
  <c r="AL72" i="8"/>
  <c r="AI72" i="8"/>
  <c r="AF72" i="8"/>
  <c r="Z72" i="8"/>
  <c r="W72" i="8"/>
  <c r="T72" i="8"/>
  <c r="Q72" i="8"/>
  <c r="N72" i="8"/>
  <c r="K72" i="8"/>
  <c r="BA70" i="8"/>
  <c r="AX70" i="8"/>
  <c r="AU70" i="8"/>
  <c r="AR70" i="8"/>
  <c r="AO70" i="8"/>
  <c r="AL70" i="8"/>
  <c r="AI70" i="8"/>
  <c r="AF70" i="8"/>
  <c r="Z70" i="8"/>
  <c r="W70" i="8"/>
  <c r="T70" i="8"/>
  <c r="Q70" i="8"/>
  <c r="N70" i="8"/>
  <c r="K70" i="8"/>
  <c r="BA68" i="8"/>
  <c r="AX68" i="8"/>
  <c r="AU68" i="8"/>
  <c r="AR68" i="8"/>
  <c r="AO68" i="8"/>
  <c r="AL68" i="8"/>
  <c r="AI68" i="8"/>
  <c r="AF68" i="8"/>
  <c r="Z68" i="8"/>
  <c r="W68" i="8"/>
  <c r="T68" i="8"/>
  <c r="Q68" i="8"/>
  <c r="N68" i="8"/>
  <c r="K68" i="8"/>
  <c r="BA66" i="8"/>
  <c r="AX66" i="8"/>
  <c r="AU66" i="8"/>
  <c r="AR66" i="8"/>
  <c r="AO66" i="8"/>
  <c r="AL66" i="8"/>
  <c r="AI66" i="8"/>
  <c r="AF66" i="8"/>
  <c r="Z66" i="8"/>
  <c r="W66" i="8"/>
  <c r="T66" i="8"/>
  <c r="Q66" i="8"/>
  <c r="N66" i="8"/>
  <c r="K66" i="8"/>
  <c r="BA64" i="8"/>
  <c r="AX64" i="8"/>
  <c r="AU64" i="8"/>
  <c r="AR64" i="8"/>
  <c r="AO64" i="8"/>
  <c r="AL64" i="8"/>
  <c r="AI64" i="8"/>
  <c r="AF64" i="8"/>
  <c r="Z64" i="8"/>
  <c r="W64" i="8"/>
  <c r="T64" i="8"/>
  <c r="Q64" i="8"/>
  <c r="N64" i="8"/>
  <c r="K64" i="8"/>
  <c r="BA62" i="8"/>
  <c r="AX62" i="8"/>
  <c r="AU62" i="8"/>
  <c r="AR62" i="8"/>
  <c r="AO62" i="8"/>
  <c r="AL62" i="8"/>
  <c r="AI62" i="8"/>
  <c r="AF62" i="8"/>
  <c r="Z62" i="8"/>
  <c r="W62" i="8"/>
  <c r="T62" i="8"/>
  <c r="Q62" i="8"/>
  <c r="N62" i="8"/>
  <c r="K62" i="8"/>
  <c r="BA60" i="8"/>
  <c r="AX60" i="8"/>
  <c r="AU60" i="8"/>
  <c r="AR60" i="8"/>
  <c r="AO60" i="8"/>
  <c r="AL60" i="8"/>
  <c r="AI60" i="8"/>
  <c r="AF60" i="8"/>
  <c r="Z60" i="8"/>
  <c r="W60" i="8"/>
  <c r="T60" i="8"/>
  <c r="Q60" i="8"/>
  <c r="N60" i="8"/>
  <c r="K60" i="8"/>
  <c r="BA58" i="8"/>
  <c r="AX58" i="8"/>
  <c r="AU58" i="8"/>
  <c r="AR58" i="8"/>
  <c r="AO58" i="8"/>
  <c r="AL58" i="8"/>
  <c r="AI58" i="8"/>
  <c r="AF58" i="8"/>
  <c r="Z58" i="8"/>
  <c r="W58" i="8"/>
  <c r="T58" i="8"/>
  <c r="Q58" i="8"/>
  <c r="N58" i="8"/>
  <c r="K58" i="8"/>
  <c r="BA56" i="8"/>
  <c r="AX56" i="8"/>
  <c r="AU56" i="8"/>
  <c r="AR56" i="8"/>
  <c r="AO56" i="8"/>
  <c r="AL56" i="8"/>
  <c r="AI56" i="8"/>
  <c r="AF56" i="8"/>
  <c r="Z56" i="8"/>
  <c r="W56" i="8"/>
  <c r="T56" i="8"/>
  <c r="Q56" i="8"/>
  <c r="N56" i="8"/>
  <c r="K56" i="8"/>
  <c r="BA54" i="8"/>
  <c r="AX54" i="8"/>
  <c r="AU54" i="8"/>
  <c r="AR54" i="8"/>
  <c r="AO54" i="8"/>
  <c r="AL54" i="8"/>
  <c r="AI54" i="8"/>
  <c r="AF54" i="8"/>
  <c r="Z54" i="8"/>
  <c r="W54" i="8"/>
  <c r="T54" i="8"/>
  <c r="Q54" i="8"/>
  <c r="N54" i="8"/>
  <c r="K54" i="8"/>
  <c r="BA52" i="8"/>
  <c r="AX52" i="8"/>
  <c r="AU52" i="8"/>
  <c r="AR52" i="8"/>
  <c r="AO52" i="8"/>
  <c r="AL52" i="8"/>
  <c r="AI52" i="8"/>
  <c r="AF52" i="8"/>
  <c r="Z52" i="8"/>
  <c r="W52" i="8"/>
  <c r="T52" i="8"/>
  <c r="Q52" i="8"/>
  <c r="N52" i="8"/>
  <c r="K52" i="8"/>
  <c r="BA50" i="8"/>
  <c r="AX50" i="8"/>
  <c r="AU50" i="8"/>
  <c r="AR50" i="8"/>
  <c r="AO50" i="8"/>
  <c r="AL50" i="8"/>
  <c r="AI50" i="8"/>
  <c r="AF50" i="8"/>
  <c r="Z50" i="8"/>
  <c r="W50" i="8"/>
  <c r="T50" i="8"/>
  <c r="Q50" i="8"/>
  <c r="N50" i="8"/>
  <c r="K50" i="8"/>
  <c r="BA48" i="8"/>
  <c r="AX48" i="8"/>
  <c r="AU48" i="8"/>
  <c r="AR48" i="8"/>
  <c r="AO48" i="8"/>
  <c r="AL48" i="8"/>
  <c r="AI48" i="8"/>
  <c r="AF48" i="8"/>
  <c r="Z48" i="8"/>
  <c r="W48" i="8"/>
  <c r="T48" i="8"/>
  <c r="Q48" i="8"/>
  <c r="N48" i="8"/>
  <c r="K48" i="8"/>
  <c r="BA46" i="8"/>
  <c r="AX46" i="8"/>
  <c r="AU46" i="8"/>
  <c r="AR46" i="8"/>
  <c r="AO46" i="8"/>
  <c r="AL46" i="8"/>
  <c r="AI46" i="8"/>
  <c r="AF46" i="8"/>
  <c r="Z46" i="8"/>
  <c r="W46" i="8"/>
  <c r="T46" i="8"/>
  <c r="Q46" i="8"/>
  <c r="N46" i="8"/>
  <c r="K46" i="8"/>
  <c r="BA44" i="8"/>
  <c r="AX44" i="8"/>
  <c r="AU44" i="8"/>
  <c r="AR44" i="8"/>
  <c r="AO44" i="8"/>
  <c r="AL44" i="8"/>
  <c r="AI44" i="8"/>
  <c r="AF44" i="8"/>
  <c r="Z44" i="8"/>
  <c r="W44" i="8"/>
  <c r="T44" i="8"/>
  <c r="Q44" i="8"/>
  <c r="N44" i="8"/>
  <c r="K44" i="8"/>
  <c r="BA42" i="8"/>
  <c r="AX42" i="8"/>
  <c r="AU42" i="8"/>
  <c r="AR42" i="8"/>
  <c r="AO42" i="8"/>
  <c r="AL42" i="8"/>
  <c r="AI42" i="8"/>
  <c r="AF42" i="8"/>
  <c r="Z42" i="8"/>
  <c r="W42" i="8"/>
  <c r="T42" i="8"/>
  <c r="Q42" i="8"/>
  <c r="N42" i="8"/>
  <c r="K42" i="8"/>
  <c r="BA40" i="8"/>
  <c r="AX40" i="8"/>
  <c r="AU40" i="8"/>
  <c r="AR40" i="8"/>
  <c r="AO40" i="8"/>
  <c r="AL40" i="8"/>
  <c r="AI40" i="8"/>
  <c r="AF40" i="8"/>
  <c r="Z40" i="8"/>
  <c r="W40" i="8"/>
  <c r="T40" i="8"/>
  <c r="Q40" i="8"/>
  <c r="N40" i="8"/>
  <c r="K40" i="8"/>
  <c r="BA38" i="8"/>
  <c r="AX38" i="8"/>
  <c r="AU38" i="8"/>
  <c r="AR38" i="8"/>
  <c r="AO38" i="8"/>
  <c r="AL38" i="8"/>
  <c r="AI38" i="8"/>
  <c r="AF38" i="8"/>
  <c r="Z38" i="8"/>
  <c r="W38" i="8"/>
  <c r="T38" i="8"/>
  <c r="Q38" i="8"/>
  <c r="N38" i="8"/>
  <c r="K38" i="8"/>
  <c r="BA36" i="8"/>
  <c r="AX36" i="8"/>
  <c r="AU36" i="8"/>
  <c r="AR36" i="8"/>
  <c r="AO36" i="8"/>
  <c r="AL36" i="8"/>
  <c r="AI36" i="8"/>
  <c r="AF36" i="8"/>
  <c r="Z36" i="8"/>
  <c r="W36" i="8"/>
  <c r="T36" i="8"/>
  <c r="Q36" i="8"/>
  <c r="N36" i="8"/>
  <c r="K36" i="8"/>
  <c r="BA34" i="8"/>
  <c r="AX34" i="8"/>
  <c r="AU34" i="8"/>
  <c r="AR34" i="8"/>
  <c r="AO34" i="8"/>
  <c r="AL34" i="8"/>
  <c r="AI34" i="8"/>
  <c r="AF34" i="8"/>
  <c r="Z34" i="8"/>
  <c r="W34" i="8"/>
  <c r="T34" i="8"/>
  <c r="Q34" i="8"/>
  <c r="N34" i="8"/>
  <c r="K34" i="8"/>
  <c r="BA32" i="8"/>
  <c r="AX32" i="8"/>
  <c r="AU32" i="8"/>
  <c r="AR32" i="8"/>
  <c r="AO32" i="8"/>
  <c r="AL32" i="8"/>
  <c r="AI32" i="8"/>
  <c r="AF32" i="8"/>
  <c r="Z32" i="8"/>
  <c r="W32" i="8"/>
  <c r="T32" i="8"/>
  <c r="Q32" i="8"/>
  <c r="N32" i="8"/>
  <c r="K32" i="8"/>
  <c r="BA30" i="8"/>
  <c r="AX30" i="8"/>
  <c r="AU30" i="8"/>
  <c r="AR30" i="8"/>
  <c r="AO30" i="8"/>
  <c r="AL30" i="8"/>
  <c r="AI30" i="8"/>
  <c r="AF30" i="8"/>
  <c r="Z30" i="8"/>
  <c r="W30" i="8"/>
  <c r="T30" i="8"/>
  <c r="Q30" i="8"/>
  <c r="N30" i="8"/>
  <c r="K30" i="8"/>
  <c r="BA28" i="8"/>
  <c r="AX28" i="8"/>
  <c r="AU28" i="8"/>
  <c r="AR28" i="8"/>
  <c r="AO28" i="8"/>
  <c r="AL28" i="8"/>
  <c r="AI28" i="8"/>
  <c r="AF28" i="8"/>
  <c r="Z28" i="8"/>
  <c r="W28" i="8"/>
  <c r="T28" i="8"/>
  <c r="Q28" i="8"/>
  <c r="N28" i="8"/>
  <c r="K28" i="8"/>
  <c r="BA26" i="8"/>
  <c r="AX26" i="8"/>
  <c r="AU26" i="8"/>
  <c r="AR26" i="8"/>
  <c r="AO26" i="8"/>
  <c r="AL26" i="8"/>
  <c r="AI26" i="8"/>
  <c r="AF26" i="8"/>
  <c r="Z26" i="8"/>
  <c r="W26" i="8"/>
  <c r="T26" i="8"/>
  <c r="Q26" i="8"/>
  <c r="N26" i="8"/>
  <c r="K26" i="8"/>
  <c r="BA24" i="8"/>
  <c r="AX24" i="8"/>
  <c r="AU24" i="8"/>
  <c r="AR24" i="8"/>
  <c r="AO24" i="8"/>
  <c r="AL24" i="8"/>
  <c r="AI24" i="8"/>
  <c r="AF24" i="8"/>
  <c r="Z24" i="8"/>
  <c r="W24" i="8"/>
  <c r="T24" i="8"/>
  <c r="Q24" i="8"/>
  <c r="N24" i="8"/>
  <c r="K24" i="8"/>
  <c r="BA22" i="8"/>
  <c r="AX22" i="8"/>
  <c r="AU22" i="8"/>
  <c r="AR22" i="8"/>
  <c r="AO22" i="8"/>
  <c r="AL22" i="8"/>
  <c r="AI22" i="8"/>
  <c r="AF22" i="8"/>
  <c r="Z22" i="8"/>
  <c r="W22" i="8"/>
  <c r="T22" i="8"/>
  <c r="Q22" i="8"/>
  <c r="N22" i="8"/>
  <c r="K22" i="8"/>
  <c r="BA20" i="8"/>
  <c r="AX20" i="8"/>
  <c r="AU20" i="8"/>
  <c r="AR20" i="8"/>
  <c r="AO20" i="8"/>
  <c r="AL20" i="8"/>
  <c r="AI20" i="8"/>
  <c r="AF20" i="8"/>
  <c r="Z20" i="8"/>
  <c r="W20" i="8"/>
  <c r="T20" i="8"/>
  <c r="Q20" i="8"/>
  <c r="N20" i="8"/>
  <c r="K20" i="8"/>
  <c r="BA18" i="8"/>
  <c r="AX18" i="8"/>
  <c r="AU18" i="8"/>
  <c r="AR18" i="8"/>
  <c r="AO18" i="8"/>
  <c r="AL18" i="8"/>
  <c r="AI18" i="8"/>
  <c r="AF18" i="8"/>
  <c r="Z18" i="8"/>
  <c r="W18" i="8"/>
  <c r="T18" i="8"/>
  <c r="Q18" i="8"/>
  <c r="N18" i="8"/>
  <c r="K18" i="8"/>
  <c r="BA16" i="8"/>
  <c r="AX16" i="8"/>
  <c r="AU16" i="8"/>
  <c r="AR16" i="8"/>
  <c r="AO16" i="8"/>
  <c r="AL16" i="8"/>
  <c r="AI16" i="8"/>
  <c r="AF16" i="8"/>
  <c r="Z16" i="8"/>
  <c r="W16" i="8"/>
  <c r="T16" i="8"/>
  <c r="Q16" i="8"/>
  <c r="N16" i="8"/>
  <c r="K16" i="8"/>
  <c r="BA14" i="8"/>
  <c r="AX14" i="8"/>
  <c r="AU14" i="8"/>
  <c r="AR14" i="8"/>
  <c r="AO14" i="8"/>
  <c r="AL14" i="8"/>
  <c r="AI14" i="8"/>
  <c r="AF14" i="8"/>
  <c r="Z14" i="8"/>
  <c r="W14" i="8"/>
  <c r="T14" i="8"/>
  <c r="Q14" i="8"/>
  <c r="N14" i="8"/>
  <c r="K14" i="8"/>
  <c r="BA12" i="8"/>
  <c r="AX12" i="8"/>
  <c r="AU12" i="8"/>
  <c r="AR12" i="8"/>
  <c r="AO12" i="8"/>
  <c r="AL12" i="8"/>
  <c r="AI12" i="8"/>
  <c r="AF12" i="8"/>
  <c r="Z12" i="8"/>
  <c r="W12" i="8"/>
  <c r="T12" i="8"/>
  <c r="Q12" i="8"/>
  <c r="N12" i="8"/>
  <c r="K12" i="8"/>
  <c r="BA10" i="8"/>
  <c r="AX10" i="8"/>
  <c r="AU10" i="8"/>
  <c r="AR10" i="8"/>
  <c r="AO10" i="8"/>
  <c r="AL10" i="8"/>
  <c r="AI10" i="8"/>
  <c r="AF10" i="8"/>
  <c r="Z10" i="8"/>
  <c r="W10" i="8"/>
  <c r="T10" i="8"/>
  <c r="Q10" i="8"/>
  <c r="N10" i="8"/>
  <c r="K10" i="8"/>
  <c r="BA8" i="8"/>
  <c r="AX8" i="8"/>
  <c r="AU8" i="8"/>
  <c r="AR8" i="8"/>
  <c r="AO8" i="8"/>
  <c r="AL8" i="8"/>
  <c r="AI8" i="8"/>
  <c r="AF8" i="8"/>
  <c r="Z8" i="8"/>
  <c r="W8" i="8"/>
  <c r="T8" i="8"/>
  <c r="Q8" i="8"/>
  <c r="N8" i="8"/>
  <c r="K8" i="8"/>
  <c r="AU7" i="10"/>
  <c r="AR7" i="10"/>
  <c r="AO7" i="10"/>
  <c r="AL7" i="10"/>
  <c r="AI7" i="10"/>
  <c r="K7" i="10"/>
  <c r="AF7" i="10"/>
  <c r="Z7" i="10"/>
  <c r="W7" i="10"/>
  <c r="T7" i="10"/>
  <c r="Q7" i="10"/>
  <c r="N7" i="10"/>
  <c r="AU9" i="10"/>
  <c r="AR9" i="10"/>
  <c r="AO9" i="10"/>
  <c r="AL9" i="10"/>
  <c r="AI9" i="10"/>
  <c r="K9" i="10"/>
  <c r="AF9" i="10"/>
  <c r="Z9" i="10"/>
  <c r="W9" i="10"/>
  <c r="T9" i="10"/>
  <c r="Q9" i="10"/>
  <c r="N9" i="10"/>
  <c r="AU11" i="10"/>
  <c r="AR11" i="10"/>
  <c r="AO11" i="10"/>
  <c r="AL11" i="10"/>
  <c r="AI11" i="10"/>
  <c r="K11" i="10"/>
  <c r="AF11" i="10"/>
  <c r="Z11" i="10"/>
  <c r="W11" i="10"/>
  <c r="T11" i="10"/>
  <c r="Q11" i="10"/>
  <c r="N11" i="10"/>
  <c r="AU13" i="10"/>
  <c r="AR13" i="10"/>
  <c r="AO13" i="10"/>
  <c r="AL13" i="10"/>
  <c r="AI13" i="10"/>
  <c r="K13" i="10"/>
  <c r="AF13" i="10"/>
  <c r="Z13" i="10"/>
  <c r="W13" i="10"/>
  <c r="T13" i="10"/>
  <c r="Q13" i="10"/>
  <c r="N13" i="10"/>
  <c r="AU15" i="10"/>
  <c r="AR15" i="10"/>
  <c r="AO15" i="10"/>
  <c r="AL15" i="10"/>
  <c r="AI15" i="10"/>
  <c r="K15" i="10"/>
  <c r="AF15" i="10"/>
  <c r="Z15" i="10"/>
  <c r="W15" i="10"/>
  <c r="T15" i="10"/>
  <c r="Q15" i="10"/>
  <c r="N15" i="10"/>
  <c r="AU17" i="10"/>
  <c r="AR17" i="10"/>
  <c r="AO17" i="10"/>
  <c r="AL17" i="10"/>
  <c r="AI17" i="10"/>
  <c r="K17" i="10"/>
  <c r="AF17" i="10"/>
  <c r="Z17" i="10"/>
  <c r="W17" i="10"/>
  <c r="T17" i="10"/>
  <c r="Q17" i="10"/>
  <c r="N17" i="10"/>
  <c r="AU19" i="10"/>
  <c r="AR19" i="10"/>
  <c r="AO19" i="10"/>
  <c r="AL19" i="10"/>
  <c r="AI19" i="10"/>
  <c r="K19" i="10"/>
  <c r="AF19" i="10"/>
  <c r="Z19" i="10"/>
  <c r="W19" i="10"/>
  <c r="T19" i="10"/>
  <c r="Q19" i="10"/>
  <c r="N19" i="10"/>
  <c r="AU21" i="10"/>
  <c r="AR21" i="10"/>
  <c r="AO21" i="10"/>
  <c r="AL21" i="10"/>
  <c r="AI21" i="10"/>
  <c r="K21" i="10"/>
  <c r="AF21" i="10"/>
  <c r="Z21" i="10"/>
  <c r="W21" i="10"/>
  <c r="T21" i="10"/>
  <c r="Q21" i="10"/>
  <c r="N21" i="10"/>
  <c r="AU23" i="10"/>
  <c r="AR23" i="10"/>
  <c r="AO23" i="10"/>
  <c r="AL23" i="10"/>
  <c r="K23" i="10"/>
  <c r="AI23" i="10"/>
  <c r="AF23" i="10"/>
  <c r="Z23" i="10"/>
  <c r="W23" i="10"/>
  <c r="T23" i="10"/>
  <c r="Q23" i="10"/>
  <c r="N23" i="10"/>
  <c r="AU25" i="10"/>
  <c r="AR25" i="10"/>
  <c r="AO25" i="10"/>
  <c r="AL25" i="10"/>
  <c r="K25" i="10"/>
  <c r="AI25" i="10"/>
  <c r="AF25" i="10"/>
  <c r="Z25" i="10"/>
  <c r="W25" i="10"/>
  <c r="T25" i="10"/>
  <c r="Q25" i="10"/>
  <c r="N25" i="10"/>
  <c r="AU27" i="10"/>
  <c r="AR27" i="10"/>
  <c r="AO27" i="10"/>
  <c r="AL27" i="10"/>
  <c r="K27" i="10"/>
  <c r="AI27" i="10"/>
  <c r="AF27" i="10"/>
  <c r="Z27" i="10"/>
  <c r="W27" i="10"/>
  <c r="T27" i="10"/>
  <c r="Q27" i="10"/>
  <c r="N27" i="10"/>
  <c r="AU29" i="10"/>
  <c r="AR29" i="10"/>
  <c r="AO29" i="10"/>
  <c r="AL29" i="10"/>
  <c r="K29" i="10"/>
  <c r="AI29" i="10"/>
  <c r="AF29" i="10"/>
  <c r="Z29" i="10"/>
  <c r="W29" i="10"/>
  <c r="T29" i="10"/>
  <c r="Q29" i="10"/>
  <c r="N29" i="10"/>
  <c r="AU31" i="10"/>
  <c r="AR31" i="10"/>
  <c r="AO31" i="10"/>
  <c r="AL31" i="10"/>
  <c r="K31" i="10"/>
  <c r="AI31" i="10"/>
  <c r="AF31" i="10"/>
  <c r="Z31" i="10"/>
  <c r="W31" i="10"/>
  <c r="T31" i="10"/>
  <c r="Q31" i="10"/>
  <c r="N31" i="10"/>
  <c r="AU33" i="10"/>
  <c r="AR33" i="10"/>
  <c r="AO33" i="10"/>
  <c r="AL33" i="10"/>
  <c r="K33" i="10"/>
  <c r="AI33" i="10"/>
  <c r="AF33" i="10"/>
  <c r="Z33" i="10"/>
  <c r="W33" i="10"/>
  <c r="T33" i="10"/>
  <c r="Q33" i="10"/>
  <c r="N33" i="10"/>
  <c r="AU35" i="10"/>
  <c r="AR35" i="10"/>
  <c r="AO35" i="10"/>
  <c r="AL35" i="10"/>
  <c r="K35" i="10"/>
  <c r="AI35" i="10"/>
  <c r="AF35" i="10"/>
  <c r="Z35" i="10"/>
  <c r="W35" i="10"/>
  <c r="T35" i="10"/>
  <c r="Q35" i="10"/>
  <c r="N35" i="10"/>
  <c r="AU37" i="10"/>
  <c r="AR37" i="10"/>
  <c r="AO37" i="10"/>
  <c r="AL37" i="10"/>
  <c r="K37" i="10"/>
  <c r="AI37" i="10"/>
  <c r="AF37" i="10"/>
  <c r="Z37" i="10"/>
  <c r="W37" i="10"/>
  <c r="T37" i="10"/>
  <c r="Q37" i="10"/>
  <c r="N37" i="10"/>
  <c r="AU39" i="10"/>
  <c r="AR39" i="10"/>
  <c r="AO39" i="10"/>
  <c r="AL39" i="10"/>
  <c r="K39" i="10"/>
  <c r="AI39" i="10"/>
  <c r="AF39" i="10"/>
  <c r="Z39" i="10"/>
  <c r="W39" i="10"/>
  <c r="T39" i="10"/>
  <c r="Q39" i="10"/>
  <c r="N39" i="10"/>
  <c r="AU41" i="10"/>
  <c r="AR41" i="10"/>
  <c r="AO41" i="10"/>
  <c r="AL41" i="10"/>
  <c r="K41" i="10"/>
  <c r="AI41" i="10"/>
  <c r="AF41" i="10"/>
  <c r="Z41" i="10"/>
  <c r="W41" i="10"/>
  <c r="T41" i="10"/>
  <c r="Q41" i="10"/>
  <c r="N41" i="10"/>
  <c r="AU43" i="10"/>
  <c r="AR43" i="10"/>
  <c r="AO43" i="10"/>
  <c r="AL43" i="10"/>
  <c r="K43" i="10"/>
  <c r="AI43" i="10"/>
  <c r="AF43" i="10"/>
  <c r="Z43" i="10"/>
  <c r="W43" i="10"/>
  <c r="T43" i="10"/>
  <c r="Q43" i="10"/>
  <c r="N43" i="10"/>
  <c r="AU45" i="10"/>
  <c r="AR45" i="10"/>
  <c r="AO45" i="10"/>
  <c r="AL45" i="10"/>
  <c r="K45" i="10"/>
  <c r="AI45" i="10"/>
  <c r="AF45" i="10"/>
  <c r="Z45" i="10"/>
  <c r="W45" i="10"/>
  <c r="T45" i="10"/>
  <c r="Q45" i="10"/>
  <c r="N45" i="10"/>
  <c r="AU47" i="10"/>
  <c r="AR47" i="10"/>
  <c r="AO47" i="10"/>
  <c r="AL47" i="10"/>
  <c r="K47" i="10"/>
  <c r="AI47" i="10"/>
  <c r="AF47" i="10"/>
  <c r="Z47" i="10"/>
  <c r="W47" i="10"/>
  <c r="T47" i="10"/>
  <c r="Q47" i="10"/>
  <c r="N47" i="10"/>
  <c r="AU49" i="10"/>
  <c r="AR49" i="10"/>
  <c r="AO49" i="10"/>
  <c r="AL49" i="10"/>
  <c r="K49" i="10"/>
  <c r="AI49" i="10"/>
  <c r="AF49" i="10"/>
  <c r="Z49" i="10"/>
  <c r="W49" i="10"/>
  <c r="T49" i="10"/>
  <c r="Q49" i="10"/>
  <c r="N49" i="10"/>
  <c r="AU51" i="10"/>
  <c r="AR51" i="10"/>
  <c r="AO51" i="10"/>
  <c r="AL51" i="10"/>
  <c r="K51" i="10"/>
  <c r="AI51" i="10"/>
  <c r="AF51" i="10"/>
  <c r="Z51" i="10"/>
  <c r="W51" i="10"/>
  <c r="T51" i="10"/>
  <c r="Q51" i="10"/>
  <c r="N51" i="10"/>
  <c r="AU53" i="10"/>
  <c r="AR53" i="10"/>
  <c r="AO53" i="10"/>
  <c r="AL53" i="10"/>
  <c r="K53" i="10"/>
  <c r="AI53" i="10"/>
  <c r="AF53" i="10"/>
  <c r="Z53" i="10"/>
  <c r="W53" i="10"/>
  <c r="T53" i="10"/>
  <c r="Q53" i="10"/>
  <c r="N53" i="10"/>
  <c r="AU55" i="10"/>
  <c r="AR55" i="10"/>
  <c r="AO55" i="10"/>
  <c r="AL55" i="10"/>
  <c r="K55" i="10"/>
  <c r="AI55" i="10"/>
  <c r="AF55" i="10"/>
  <c r="Z55" i="10"/>
  <c r="W55" i="10"/>
  <c r="T55" i="10"/>
  <c r="Q55" i="10"/>
  <c r="N55" i="10"/>
  <c r="AU57" i="10"/>
  <c r="AR57" i="10"/>
  <c r="AO57" i="10"/>
  <c r="AL57" i="10"/>
  <c r="K57" i="10"/>
  <c r="AI57" i="10"/>
  <c r="AF57" i="10"/>
  <c r="Z57" i="10"/>
  <c r="W57" i="10"/>
  <c r="T57" i="10"/>
  <c r="Q57" i="10"/>
  <c r="N57" i="10"/>
  <c r="AU59" i="10"/>
  <c r="AR59" i="10"/>
  <c r="AO59" i="10"/>
  <c r="AL59" i="10"/>
  <c r="K59" i="10"/>
  <c r="AI59" i="10"/>
  <c r="AF59" i="10"/>
  <c r="Z59" i="10"/>
  <c r="W59" i="10"/>
  <c r="T59" i="10"/>
  <c r="Q59" i="10"/>
  <c r="N59" i="10"/>
  <c r="AU61" i="10"/>
  <c r="AR61" i="10"/>
  <c r="AO61" i="10"/>
  <c r="AL61" i="10"/>
  <c r="K61" i="10"/>
  <c r="AI61" i="10"/>
  <c r="AF61" i="10"/>
  <c r="Z61" i="10"/>
  <c r="W61" i="10"/>
  <c r="T61" i="10"/>
  <c r="Q61" i="10"/>
  <c r="N61" i="10"/>
  <c r="AU63" i="10"/>
  <c r="AR63" i="10"/>
  <c r="AO63" i="10"/>
  <c r="AL63" i="10"/>
  <c r="K63" i="10"/>
  <c r="AI63" i="10"/>
  <c r="AF63" i="10"/>
  <c r="Z63" i="10"/>
  <c r="W63" i="10"/>
  <c r="T63" i="10"/>
  <c r="Q63" i="10"/>
  <c r="N63" i="10"/>
  <c r="AU65" i="10"/>
  <c r="AR65" i="10"/>
  <c r="AO65" i="10"/>
  <c r="AL65" i="10"/>
  <c r="K65" i="10"/>
  <c r="AI65" i="10"/>
  <c r="AF65" i="10"/>
  <c r="Z65" i="10"/>
  <c r="W65" i="10"/>
  <c r="T65" i="10"/>
  <c r="Q65" i="10"/>
  <c r="N65" i="10"/>
  <c r="AU67" i="10"/>
  <c r="AR67" i="10"/>
  <c r="AO67" i="10"/>
  <c r="AL67" i="10"/>
  <c r="K67" i="10"/>
  <c r="AI67" i="10"/>
  <c r="AF67" i="10"/>
  <c r="Z67" i="10"/>
  <c r="W67" i="10"/>
  <c r="T67" i="10"/>
  <c r="Q67" i="10"/>
  <c r="N67" i="10"/>
  <c r="AU69" i="10"/>
  <c r="AR69" i="10"/>
  <c r="AO69" i="10"/>
  <c r="AL69" i="10"/>
  <c r="K69" i="10"/>
  <c r="AI69" i="10"/>
  <c r="AF69" i="10"/>
  <c r="Z69" i="10"/>
  <c r="W69" i="10"/>
  <c r="T69" i="10"/>
  <c r="Q69" i="10"/>
  <c r="N69" i="10"/>
  <c r="AU71" i="10"/>
  <c r="AR71" i="10"/>
  <c r="AO71" i="10"/>
  <c r="AL71" i="10"/>
  <c r="K71" i="10"/>
  <c r="AI71" i="10"/>
  <c r="AF71" i="10"/>
  <c r="Z71" i="10"/>
  <c r="W71" i="10"/>
  <c r="T71" i="10"/>
  <c r="Q71" i="10"/>
  <c r="N71" i="10"/>
  <c r="AU73" i="10"/>
  <c r="AR73" i="10"/>
  <c r="AO73" i="10"/>
  <c r="AL73" i="10"/>
  <c r="K73" i="10"/>
  <c r="AI73" i="10"/>
  <c r="AF73" i="10"/>
  <c r="Z73" i="10"/>
  <c r="W73" i="10"/>
  <c r="T73" i="10"/>
  <c r="Q73" i="10"/>
  <c r="N73" i="10"/>
  <c r="BA6" i="11"/>
  <c r="AX6" i="11"/>
  <c r="AU6" i="11"/>
  <c r="AR6" i="11"/>
  <c r="AO6" i="11"/>
  <c r="AL6" i="11"/>
  <c r="AI6" i="11"/>
  <c r="AF6" i="11"/>
  <c r="AC6" i="11"/>
  <c r="W6" i="11"/>
  <c r="T6" i="11"/>
  <c r="Q6" i="11"/>
  <c r="N6" i="11"/>
  <c r="K6" i="11"/>
  <c r="AX8" i="11"/>
  <c r="BA8" i="11"/>
  <c r="AU8" i="11"/>
  <c r="AR8" i="11"/>
  <c r="AO8" i="11"/>
  <c r="AL8" i="11"/>
  <c r="AI8" i="11"/>
  <c r="AF8" i="11"/>
  <c r="AC8" i="11"/>
  <c r="W8" i="11"/>
  <c r="T8" i="11"/>
  <c r="Q8" i="11"/>
  <c r="N8" i="11"/>
  <c r="K8" i="11"/>
  <c r="AX10" i="11"/>
  <c r="BA10" i="11"/>
  <c r="AU10" i="11"/>
  <c r="AR10" i="11"/>
  <c r="AO10" i="11"/>
  <c r="AL10" i="11"/>
  <c r="AI10" i="11"/>
  <c r="AF10" i="11"/>
  <c r="AC10" i="11"/>
  <c r="W10" i="11"/>
  <c r="T10" i="11"/>
  <c r="Q10" i="11"/>
  <c r="N10" i="11"/>
  <c r="K10" i="11"/>
  <c r="AX12" i="11"/>
  <c r="BA12" i="11"/>
  <c r="AU12" i="11"/>
  <c r="AR12" i="11"/>
  <c r="AO12" i="11"/>
  <c r="AL12" i="11"/>
  <c r="AI12" i="11"/>
  <c r="AF12" i="11"/>
  <c r="AC12" i="11"/>
  <c r="W12" i="11"/>
  <c r="T12" i="11"/>
  <c r="Q12" i="11"/>
  <c r="N12" i="11"/>
  <c r="K12" i="11"/>
  <c r="AX14" i="11"/>
  <c r="BA14" i="11"/>
  <c r="AU14" i="11"/>
  <c r="AR14" i="11"/>
  <c r="AO14" i="11"/>
  <c r="AL14" i="11"/>
  <c r="AI14" i="11"/>
  <c r="AF14" i="11"/>
  <c r="AC14" i="11"/>
  <c r="W14" i="11"/>
  <c r="T14" i="11"/>
  <c r="Q14" i="11"/>
  <c r="N14" i="11"/>
  <c r="K14" i="11"/>
  <c r="AX16" i="11"/>
  <c r="BA16" i="11"/>
  <c r="AU16" i="11"/>
  <c r="AR16" i="11"/>
  <c r="AO16" i="11"/>
  <c r="AL16" i="11"/>
  <c r="AI16" i="11"/>
  <c r="AF16" i="11"/>
  <c r="AC16" i="11"/>
  <c r="W16" i="11"/>
  <c r="T16" i="11"/>
  <c r="Q16" i="11"/>
  <c r="N16" i="11"/>
  <c r="K16" i="11"/>
  <c r="AX18" i="11"/>
  <c r="BA18" i="11"/>
  <c r="AU18" i="11"/>
  <c r="AR18" i="11"/>
  <c r="AO18" i="11"/>
  <c r="AL18" i="11"/>
  <c r="AI18" i="11"/>
  <c r="AF18" i="11"/>
  <c r="AC18" i="11"/>
  <c r="W18" i="11"/>
  <c r="T18" i="11"/>
  <c r="Q18" i="11"/>
  <c r="N18" i="11"/>
  <c r="K18" i="11"/>
  <c r="AX20" i="11"/>
  <c r="BA20" i="11"/>
  <c r="AU20" i="11"/>
  <c r="AR20" i="11"/>
  <c r="AO20" i="11"/>
  <c r="AL20" i="11"/>
  <c r="AI20" i="11"/>
  <c r="AF20" i="11"/>
  <c r="AC20" i="11"/>
  <c r="W20" i="11"/>
  <c r="T20" i="11"/>
  <c r="Q20" i="11"/>
  <c r="N20" i="11"/>
  <c r="K20" i="11"/>
  <c r="AX22" i="11"/>
  <c r="BA22" i="11"/>
  <c r="AU22" i="11"/>
  <c r="AR22" i="11"/>
  <c r="AO22" i="11"/>
  <c r="AL22" i="11"/>
  <c r="AI22" i="11"/>
  <c r="AF22" i="11"/>
  <c r="AC22" i="11"/>
  <c r="W22" i="11"/>
  <c r="T22" i="11"/>
  <c r="Q22" i="11"/>
  <c r="N22" i="11"/>
  <c r="K22" i="11"/>
  <c r="AX24" i="11"/>
  <c r="BA24" i="11"/>
  <c r="AU24" i="11"/>
  <c r="AR24" i="11"/>
  <c r="AO24" i="11"/>
  <c r="AL24" i="11"/>
  <c r="AI24" i="11"/>
  <c r="AF24" i="11"/>
  <c r="AC24" i="11"/>
  <c r="W24" i="11"/>
  <c r="T24" i="11"/>
  <c r="Q24" i="11"/>
  <c r="N24" i="11"/>
  <c r="K24" i="11"/>
  <c r="AX26" i="11"/>
  <c r="BA26" i="11"/>
  <c r="AU26" i="11"/>
  <c r="AR26" i="11"/>
  <c r="AO26" i="11"/>
  <c r="AL26" i="11"/>
  <c r="AI26" i="11"/>
  <c r="AF26" i="11"/>
  <c r="AC26" i="11"/>
  <c r="W26" i="11"/>
  <c r="T26" i="11"/>
  <c r="Q26" i="11"/>
  <c r="N26" i="11"/>
  <c r="K26" i="11"/>
  <c r="AX28" i="11"/>
  <c r="BA28" i="11"/>
  <c r="AU28" i="11"/>
  <c r="AR28" i="11"/>
  <c r="AO28" i="11"/>
  <c r="AL28" i="11"/>
  <c r="AI28" i="11"/>
  <c r="AF28" i="11"/>
  <c r="AC28" i="11"/>
  <c r="W28" i="11"/>
  <c r="T28" i="11"/>
  <c r="Q28" i="11"/>
  <c r="N28" i="11"/>
  <c r="K28" i="11"/>
  <c r="AX30" i="11"/>
  <c r="BA30" i="11"/>
  <c r="AU30" i="11"/>
  <c r="AR30" i="11"/>
  <c r="AO30" i="11"/>
  <c r="AL30" i="11"/>
  <c r="AI30" i="11"/>
  <c r="AF30" i="11"/>
  <c r="AC30" i="11"/>
  <c r="W30" i="11"/>
  <c r="T30" i="11"/>
  <c r="Q30" i="11"/>
  <c r="N30" i="11"/>
  <c r="K30" i="11"/>
  <c r="AX32" i="11"/>
  <c r="BA32" i="11"/>
  <c r="AU32" i="11"/>
  <c r="AR32" i="11"/>
  <c r="AO32" i="11"/>
  <c r="AL32" i="11"/>
  <c r="AI32" i="11"/>
  <c r="AF32" i="11"/>
  <c r="AC32" i="11"/>
  <c r="W32" i="11"/>
  <c r="T32" i="11"/>
  <c r="Q32" i="11"/>
  <c r="N32" i="11"/>
  <c r="K32" i="11"/>
  <c r="AX34" i="11"/>
  <c r="BA34" i="11"/>
  <c r="AU34" i="11"/>
  <c r="AR34" i="11"/>
  <c r="AO34" i="11"/>
  <c r="AL34" i="11"/>
  <c r="AI34" i="11"/>
  <c r="AF34" i="11"/>
  <c r="AC34" i="11"/>
  <c r="W34" i="11"/>
  <c r="T34" i="11"/>
  <c r="Q34" i="11"/>
  <c r="N34" i="11"/>
  <c r="K34" i="11"/>
  <c r="AX36" i="11"/>
  <c r="BA36" i="11"/>
  <c r="AU36" i="11"/>
  <c r="AR36" i="11"/>
  <c r="AO36" i="11"/>
  <c r="AL36" i="11"/>
  <c r="AI36" i="11"/>
  <c r="AF36" i="11"/>
  <c r="AC36" i="11"/>
  <c r="W36" i="11"/>
  <c r="T36" i="11"/>
  <c r="Q36" i="11"/>
  <c r="N36" i="11"/>
  <c r="K36" i="11"/>
  <c r="AX38" i="11"/>
  <c r="BA38" i="11"/>
  <c r="AU38" i="11"/>
  <c r="AR38" i="11"/>
  <c r="AO38" i="11"/>
  <c r="AL38" i="11"/>
  <c r="AI38" i="11"/>
  <c r="AF38" i="11"/>
  <c r="AC38" i="11"/>
  <c r="W38" i="11"/>
  <c r="T38" i="11"/>
  <c r="Q38" i="11"/>
  <c r="N38" i="11"/>
  <c r="K38" i="11"/>
  <c r="AX40" i="11"/>
  <c r="BA40" i="11"/>
  <c r="AU40" i="11"/>
  <c r="AR40" i="11"/>
  <c r="AO40" i="11"/>
  <c r="AL40" i="11"/>
  <c r="AI40" i="11"/>
  <c r="AF40" i="11"/>
  <c r="AC40" i="11"/>
  <c r="W40" i="11"/>
  <c r="T40" i="11"/>
  <c r="Q40" i="11"/>
  <c r="N40" i="11"/>
  <c r="K40" i="11"/>
  <c r="AX42" i="11"/>
  <c r="BA42" i="11"/>
  <c r="AU42" i="11"/>
  <c r="AR42" i="11"/>
  <c r="AO42" i="11"/>
  <c r="AL42" i="11"/>
  <c r="AI42" i="11"/>
  <c r="AF42" i="11"/>
  <c r="AC42" i="11"/>
  <c r="W42" i="11"/>
  <c r="T42" i="11"/>
  <c r="Q42" i="11"/>
  <c r="N42" i="11"/>
  <c r="K42" i="11"/>
  <c r="AX44" i="11"/>
  <c r="BA44" i="11"/>
  <c r="AU44" i="11"/>
  <c r="AR44" i="11"/>
  <c r="AO44" i="11"/>
  <c r="AL44" i="11"/>
  <c r="AI44" i="11"/>
  <c r="AF44" i="11"/>
  <c r="AC44" i="11"/>
  <c r="W44" i="11"/>
  <c r="T44" i="11"/>
  <c r="Q44" i="11"/>
  <c r="N44" i="11"/>
  <c r="K44" i="11"/>
  <c r="AX46" i="11"/>
  <c r="BA46" i="11"/>
  <c r="AU46" i="11"/>
  <c r="AR46" i="11"/>
  <c r="AO46" i="11"/>
  <c r="AL46" i="11"/>
  <c r="AI46" i="11"/>
  <c r="AF46" i="11"/>
  <c r="AC46" i="11"/>
  <c r="W46" i="11"/>
  <c r="T46" i="11"/>
  <c r="Q46" i="11"/>
  <c r="N46" i="11"/>
  <c r="K46" i="11"/>
  <c r="AX48" i="11"/>
  <c r="BA48" i="11"/>
  <c r="AU48" i="11"/>
  <c r="AR48" i="11"/>
  <c r="AO48" i="11"/>
  <c r="AL48" i="11"/>
  <c r="AI48" i="11"/>
  <c r="AF48" i="11"/>
  <c r="AC48" i="11"/>
  <c r="W48" i="11"/>
  <c r="T48" i="11"/>
  <c r="Q48" i="11"/>
  <c r="N48" i="11"/>
  <c r="K48" i="11"/>
  <c r="AX50" i="11"/>
  <c r="BA50" i="11"/>
  <c r="AU50" i="11"/>
  <c r="AR50" i="11"/>
  <c r="AO50" i="11"/>
  <c r="AL50" i="11"/>
  <c r="AI50" i="11"/>
  <c r="AF50" i="11"/>
  <c r="AC50" i="11"/>
  <c r="W50" i="11"/>
  <c r="T50" i="11"/>
  <c r="Q50" i="11"/>
  <c r="N50" i="11"/>
  <c r="K50" i="11"/>
  <c r="AX52" i="11"/>
  <c r="BA52" i="11"/>
  <c r="AU52" i="11"/>
  <c r="AR52" i="11"/>
  <c r="AO52" i="11"/>
  <c r="AL52" i="11"/>
  <c r="AI52" i="11"/>
  <c r="AF52" i="11"/>
  <c r="AC52" i="11"/>
  <c r="W52" i="11"/>
  <c r="T52" i="11"/>
  <c r="Q52" i="11"/>
  <c r="N52" i="11"/>
  <c r="K52" i="11"/>
  <c r="AX54" i="11"/>
  <c r="BA54" i="11"/>
  <c r="AU54" i="11"/>
  <c r="AR54" i="11"/>
  <c r="AO54" i="11"/>
  <c r="AL54" i="11"/>
  <c r="AI54" i="11"/>
  <c r="AF54" i="11"/>
  <c r="AC54" i="11"/>
  <c r="W54" i="11"/>
  <c r="T54" i="11"/>
  <c r="Q54" i="11"/>
  <c r="N54" i="11"/>
  <c r="K54" i="11"/>
  <c r="AX56" i="11"/>
  <c r="BA56" i="11"/>
  <c r="AU56" i="11"/>
  <c r="AR56" i="11"/>
  <c r="AO56" i="11"/>
  <c r="AL56" i="11"/>
  <c r="AI56" i="11"/>
  <c r="AF56" i="11"/>
  <c r="AC56" i="11"/>
  <c r="W56" i="11"/>
  <c r="T56" i="11"/>
  <c r="Q56" i="11"/>
  <c r="N56" i="11"/>
  <c r="K56" i="11"/>
  <c r="BA58" i="11"/>
  <c r="AX58" i="11"/>
  <c r="AU58" i="11"/>
  <c r="AR58" i="11"/>
  <c r="AO58" i="11"/>
  <c r="AL58" i="11"/>
  <c r="AI58" i="11"/>
  <c r="AF58" i="11"/>
  <c r="AC58" i="11"/>
  <c r="W58" i="11"/>
  <c r="T58" i="11"/>
  <c r="Q58" i="11"/>
  <c r="N58" i="11"/>
  <c r="K58" i="11"/>
  <c r="BA60" i="11"/>
  <c r="AX60" i="11"/>
  <c r="AU60" i="11"/>
  <c r="AR60" i="11"/>
  <c r="AO60" i="11"/>
  <c r="AL60" i="11"/>
  <c r="AI60" i="11"/>
  <c r="AF60" i="11"/>
  <c r="AC60" i="11"/>
  <c r="W60" i="11"/>
  <c r="T60" i="11"/>
  <c r="Q60" i="11"/>
  <c r="N60" i="11"/>
  <c r="K60" i="11"/>
  <c r="BA62" i="11"/>
  <c r="AX62" i="11"/>
  <c r="AU62" i="11"/>
  <c r="AR62" i="11"/>
  <c r="AO62" i="11"/>
  <c r="AL62" i="11"/>
  <c r="AI62" i="11"/>
  <c r="AF62" i="11"/>
  <c r="AC62" i="11"/>
  <c r="W62" i="11"/>
  <c r="T62" i="11"/>
  <c r="Q62" i="11"/>
  <c r="N62" i="11"/>
  <c r="K62" i="11"/>
  <c r="BA64" i="11"/>
  <c r="AX64" i="11"/>
  <c r="AU64" i="11"/>
  <c r="AR64" i="11"/>
  <c r="AO64" i="11"/>
  <c r="AL64" i="11"/>
  <c r="AI64" i="11"/>
  <c r="AF64" i="11"/>
  <c r="AC64" i="11"/>
  <c r="W64" i="11"/>
  <c r="T64" i="11"/>
  <c r="Q64" i="11"/>
  <c r="N64" i="11"/>
  <c r="K64" i="11"/>
  <c r="BA66" i="11"/>
  <c r="AX66" i="11"/>
  <c r="AU66" i="11"/>
  <c r="AR66" i="11"/>
  <c r="AO66" i="11"/>
  <c r="AL66" i="11"/>
  <c r="AI66" i="11"/>
  <c r="AF66" i="11"/>
  <c r="AC66" i="11"/>
  <c r="W66" i="11"/>
  <c r="T66" i="11"/>
  <c r="Q66" i="11"/>
  <c r="N66" i="11"/>
  <c r="K66" i="11"/>
  <c r="BA68" i="11"/>
  <c r="AX68" i="11"/>
  <c r="AU68" i="11"/>
  <c r="AR68" i="11"/>
  <c r="AO68" i="11"/>
  <c r="AL68" i="11"/>
  <c r="AI68" i="11"/>
  <c r="AF68" i="11"/>
  <c r="AC68" i="11"/>
  <c r="W68" i="11"/>
  <c r="T68" i="11"/>
  <c r="Q68" i="11"/>
  <c r="N68" i="11"/>
  <c r="K68" i="11"/>
  <c r="BA70" i="11"/>
  <c r="AX70" i="11"/>
  <c r="AU70" i="11"/>
  <c r="AR70" i="11"/>
  <c r="AO70" i="11"/>
  <c r="AL70" i="11"/>
  <c r="AI70" i="11"/>
  <c r="AF70" i="11"/>
  <c r="AC70" i="11"/>
  <c r="W70" i="11"/>
  <c r="T70" i="11"/>
  <c r="Q70" i="11"/>
  <c r="N70" i="11"/>
  <c r="K70" i="11"/>
  <c r="BA72" i="11"/>
  <c r="AX72" i="11"/>
  <c r="AU72" i="11"/>
  <c r="AR72" i="11"/>
  <c r="AO72" i="11"/>
  <c r="AL72" i="11"/>
  <c r="AI72" i="11"/>
  <c r="AF72" i="11"/>
  <c r="AC72" i="11"/>
  <c r="W72" i="11"/>
  <c r="T72" i="11"/>
  <c r="Q72" i="11"/>
  <c r="N72" i="11"/>
  <c r="K72" i="11"/>
  <c r="BA74" i="11"/>
  <c r="AX74" i="11"/>
  <c r="AU74" i="11"/>
  <c r="AR74" i="11"/>
  <c r="AO74" i="11"/>
  <c r="AL74" i="11"/>
  <c r="AI74" i="11"/>
  <c r="AF74" i="11"/>
  <c r="AC74" i="11"/>
  <c r="W74" i="11"/>
  <c r="T74" i="11"/>
  <c r="Q74" i="11"/>
  <c r="N74" i="11"/>
  <c r="K74" i="11"/>
  <c r="AO62" i="9"/>
  <c r="AC62" i="9"/>
  <c r="N62" i="9"/>
  <c r="AL62" i="9"/>
  <c r="W62" i="9"/>
  <c r="K62" i="9"/>
  <c r="AU62" i="9"/>
  <c r="AI62" i="9"/>
  <c r="T62" i="9"/>
  <c r="AF62" i="9"/>
  <c r="AR62" i="9"/>
  <c r="Q62" i="9"/>
  <c r="AO46" i="9"/>
  <c r="AC46" i="9"/>
  <c r="N46" i="9"/>
  <c r="AL46" i="9"/>
  <c r="W46" i="9"/>
  <c r="K46" i="9"/>
  <c r="AU46" i="9"/>
  <c r="AI46" i="9"/>
  <c r="T46" i="9"/>
  <c r="AR46" i="9"/>
  <c r="AF46" i="9"/>
  <c r="Q46" i="9"/>
  <c r="AO22" i="9"/>
  <c r="AC22" i="9"/>
  <c r="N22" i="9"/>
  <c r="AL22" i="9"/>
  <c r="W22" i="9"/>
  <c r="K22" i="9"/>
  <c r="AU22" i="9"/>
  <c r="AI22" i="9"/>
  <c r="T22" i="9"/>
  <c r="AR22" i="9"/>
  <c r="AF22" i="9"/>
  <c r="Q22" i="9"/>
  <c r="AO14" i="9"/>
  <c r="AC14" i="9"/>
  <c r="N14" i="9"/>
  <c r="AL14" i="9"/>
  <c r="W14" i="9"/>
  <c r="K14" i="9"/>
  <c r="AU14" i="9"/>
  <c r="AI14" i="9"/>
  <c r="T14" i="9"/>
  <c r="Q14" i="9"/>
  <c r="AR14" i="9"/>
  <c r="AF14" i="9"/>
  <c r="AO71" i="9"/>
  <c r="AC71" i="9"/>
  <c r="N71" i="9"/>
  <c r="AL71" i="9"/>
  <c r="W71" i="9"/>
  <c r="K71" i="9"/>
  <c r="AU71" i="9"/>
  <c r="AI71" i="9"/>
  <c r="T71" i="9"/>
  <c r="AR71" i="9"/>
  <c r="Q71" i="9"/>
  <c r="AF71" i="9"/>
  <c r="AO39" i="9"/>
  <c r="AC39" i="9"/>
  <c r="N39" i="9"/>
  <c r="AL39" i="9"/>
  <c r="W39" i="9"/>
  <c r="K39" i="9"/>
  <c r="AU39" i="9"/>
  <c r="AI39" i="9"/>
  <c r="T39" i="9"/>
  <c r="AR39" i="9"/>
  <c r="Q39" i="9"/>
  <c r="AF39" i="9"/>
  <c r="AO31" i="9"/>
  <c r="AC31" i="9"/>
  <c r="N31" i="9"/>
  <c r="AL31" i="9"/>
  <c r="W31" i="9"/>
  <c r="K31" i="9"/>
  <c r="AU31" i="9"/>
  <c r="AI31" i="9"/>
  <c r="T31" i="9"/>
  <c r="AR31" i="9"/>
  <c r="AF31" i="9"/>
  <c r="Q31" i="9"/>
  <c r="AO23" i="9"/>
  <c r="AC23" i="9"/>
  <c r="N23" i="9"/>
  <c r="AL23" i="9"/>
  <c r="W23" i="9"/>
  <c r="K23" i="9"/>
  <c r="AU23" i="9"/>
  <c r="AI23" i="9"/>
  <c r="T23" i="9"/>
  <c r="AR23" i="9"/>
  <c r="AF23" i="9"/>
  <c r="Q23" i="9"/>
  <c r="AO15" i="9"/>
  <c r="AC15" i="9"/>
  <c r="N15" i="9"/>
  <c r="AL15" i="9"/>
  <c r="W15" i="9"/>
  <c r="K15" i="9"/>
  <c r="AU15" i="9"/>
  <c r="AI15" i="9"/>
  <c r="T15" i="9"/>
  <c r="AR15" i="9"/>
  <c r="Q15" i="9"/>
  <c r="AF15" i="9"/>
  <c r="AO7" i="9"/>
  <c r="AC7" i="9"/>
  <c r="N7" i="9"/>
  <c r="AL7" i="9"/>
  <c r="W7" i="9"/>
  <c r="K7" i="9"/>
  <c r="AU7" i="9"/>
  <c r="AI7" i="9"/>
  <c r="T7" i="9"/>
  <c r="AR7" i="9"/>
  <c r="Q7" i="9"/>
  <c r="AF7" i="9"/>
  <c r="AL72" i="9"/>
  <c r="W72" i="9"/>
  <c r="K72" i="9"/>
  <c r="AU72" i="9"/>
  <c r="AI72" i="9"/>
  <c r="T72" i="9"/>
  <c r="AR72" i="9"/>
  <c r="AF72" i="9"/>
  <c r="Q72" i="9"/>
  <c r="N72" i="9"/>
  <c r="AO72" i="9"/>
  <c r="AC72" i="9"/>
  <c r="AL56" i="9"/>
  <c r="W56" i="9"/>
  <c r="K56" i="9"/>
  <c r="AU56" i="9"/>
  <c r="AI56" i="9"/>
  <c r="T56" i="9"/>
  <c r="AR56" i="9"/>
  <c r="AF56" i="9"/>
  <c r="Q56" i="9"/>
  <c r="AO56" i="9"/>
  <c r="AC56" i="9"/>
  <c r="N56" i="9"/>
  <c r="AL32" i="9"/>
  <c r="W32" i="9"/>
  <c r="K32" i="9"/>
  <c r="AU32" i="9"/>
  <c r="AI32" i="9"/>
  <c r="T32" i="9"/>
  <c r="AR32" i="9"/>
  <c r="AF32" i="9"/>
  <c r="Q32" i="9"/>
  <c r="AO32" i="9"/>
  <c r="N32" i="9"/>
  <c r="AC32" i="9"/>
  <c r="AL24" i="9"/>
  <c r="W24" i="9"/>
  <c r="K24" i="9"/>
  <c r="AU24" i="9"/>
  <c r="AI24" i="9"/>
  <c r="T24" i="9"/>
  <c r="AR24" i="9"/>
  <c r="AF24" i="9"/>
  <c r="Q24" i="9"/>
  <c r="AC24" i="9"/>
  <c r="AO24" i="9"/>
  <c r="N24" i="9"/>
  <c r="AL16" i="9"/>
  <c r="W16" i="9"/>
  <c r="K16" i="9"/>
  <c r="AU16" i="9"/>
  <c r="AI16" i="9"/>
  <c r="T16" i="9"/>
  <c r="AR16" i="9"/>
  <c r="AF16" i="9"/>
  <c r="Q16" i="9"/>
  <c r="AO16" i="9"/>
  <c r="AC16" i="9"/>
  <c r="N16" i="9"/>
  <c r="AL8" i="9"/>
  <c r="W8" i="9"/>
  <c r="K8" i="9"/>
  <c r="AU8" i="9"/>
  <c r="AI8" i="9"/>
  <c r="T8" i="9"/>
  <c r="AR8" i="9"/>
  <c r="AF8" i="9"/>
  <c r="Q8" i="9"/>
  <c r="N8" i="9"/>
  <c r="AO8" i="9"/>
  <c r="AC8" i="9"/>
  <c r="AL73" i="9"/>
  <c r="W73" i="9"/>
  <c r="K73" i="9"/>
  <c r="AU73" i="9"/>
  <c r="AI73" i="9"/>
  <c r="T73" i="9"/>
  <c r="AR73" i="9"/>
  <c r="AF73" i="9"/>
  <c r="Q73" i="9"/>
  <c r="AO73" i="9"/>
  <c r="AC73" i="9"/>
  <c r="N73" i="9"/>
  <c r="AL65" i="9"/>
  <c r="W65" i="9"/>
  <c r="K65" i="9"/>
  <c r="AU65" i="9"/>
  <c r="AI65" i="9"/>
  <c r="T65" i="9"/>
  <c r="AR65" i="9"/>
  <c r="AF65" i="9"/>
  <c r="Q65" i="9"/>
  <c r="AO65" i="9"/>
  <c r="N65" i="9"/>
  <c r="AC65" i="9"/>
  <c r="AL57" i="9"/>
  <c r="W57" i="9"/>
  <c r="K57" i="9"/>
  <c r="AU57" i="9"/>
  <c r="AI57" i="9"/>
  <c r="T57" i="9"/>
  <c r="AR57" i="9"/>
  <c r="AF57" i="9"/>
  <c r="Q57" i="9"/>
  <c r="AO57" i="9"/>
  <c r="AC57" i="9"/>
  <c r="N57" i="9"/>
  <c r="AL49" i="9"/>
  <c r="W49" i="9"/>
  <c r="K49" i="9"/>
  <c r="AU49" i="9"/>
  <c r="AI49" i="9"/>
  <c r="T49" i="9"/>
  <c r="AR49" i="9"/>
  <c r="AF49" i="9"/>
  <c r="Q49" i="9"/>
  <c r="AO49" i="9"/>
  <c r="AC49" i="9"/>
  <c r="N49" i="9"/>
  <c r="AL41" i="9"/>
  <c r="W41" i="9"/>
  <c r="K41" i="9"/>
  <c r="AU41" i="9"/>
  <c r="AI41" i="9"/>
  <c r="T41" i="9"/>
  <c r="AR41" i="9"/>
  <c r="AF41" i="9"/>
  <c r="Q41" i="9"/>
  <c r="AO41" i="9"/>
  <c r="N41" i="9"/>
  <c r="AC41" i="9"/>
  <c r="AL33" i="9"/>
  <c r="W33" i="9"/>
  <c r="K33" i="9"/>
  <c r="AU33" i="9"/>
  <c r="AI33" i="9"/>
  <c r="T33" i="9"/>
  <c r="AR33" i="9"/>
  <c r="AF33" i="9"/>
  <c r="Q33" i="9"/>
  <c r="AO33" i="9"/>
  <c r="N33" i="9"/>
  <c r="AC33" i="9"/>
  <c r="AL25" i="9"/>
  <c r="W25" i="9"/>
  <c r="K25" i="9"/>
  <c r="AU25" i="9"/>
  <c r="AI25" i="9"/>
  <c r="T25" i="9"/>
  <c r="AR25" i="9"/>
  <c r="AF25" i="9"/>
  <c r="Q25" i="9"/>
  <c r="AO25" i="9"/>
  <c r="AC25" i="9"/>
  <c r="N25" i="9"/>
  <c r="AL17" i="9"/>
  <c r="W17" i="9"/>
  <c r="K17" i="9"/>
  <c r="AU17" i="9"/>
  <c r="AI17" i="9"/>
  <c r="T17" i="9"/>
  <c r="AR17" i="9"/>
  <c r="AF17" i="9"/>
  <c r="Q17" i="9"/>
  <c r="AO17" i="9"/>
  <c r="AC17" i="9"/>
  <c r="N17" i="9"/>
  <c r="AL9" i="9"/>
  <c r="W9" i="9"/>
  <c r="K9" i="9"/>
  <c r="AU9" i="9"/>
  <c r="AI9" i="9"/>
  <c r="T9" i="9"/>
  <c r="AR9" i="9"/>
  <c r="AF9" i="9"/>
  <c r="Q9" i="9"/>
  <c r="AO9" i="9"/>
  <c r="N9" i="9"/>
  <c r="AC9" i="9"/>
  <c r="AU74" i="9"/>
  <c r="AI74" i="9"/>
  <c r="T74" i="9"/>
  <c r="AR74" i="9"/>
  <c r="AF74" i="9"/>
  <c r="Q74" i="9"/>
  <c r="AO74" i="9"/>
  <c r="AC74" i="9"/>
  <c r="N74" i="9"/>
  <c r="AL74" i="9"/>
  <c r="W74" i="9"/>
  <c r="K74" i="9"/>
  <c r="AU66" i="9"/>
  <c r="AI66" i="9"/>
  <c r="T66" i="9"/>
  <c r="AR66" i="9"/>
  <c r="AF66" i="9"/>
  <c r="Q66" i="9"/>
  <c r="AO66" i="9"/>
  <c r="AC66" i="9"/>
  <c r="N66" i="9"/>
  <c r="K66" i="9"/>
  <c r="AL66" i="9"/>
  <c r="W66" i="9"/>
  <c r="AU58" i="9"/>
  <c r="AI58" i="9"/>
  <c r="T58" i="9"/>
  <c r="AR58" i="9"/>
  <c r="AF58" i="9"/>
  <c r="Q58" i="9"/>
  <c r="AO58" i="9"/>
  <c r="AC58" i="9"/>
  <c r="N58" i="9"/>
  <c r="K58" i="9"/>
  <c r="AL58" i="9"/>
  <c r="W58" i="9"/>
  <c r="AU50" i="9"/>
  <c r="AI50" i="9"/>
  <c r="T50" i="9"/>
  <c r="AR50" i="9"/>
  <c r="AF50" i="9"/>
  <c r="Q50" i="9"/>
  <c r="AO50" i="9"/>
  <c r="AC50" i="9"/>
  <c r="N50" i="9"/>
  <c r="W50" i="9"/>
  <c r="K50" i="9"/>
  <c r="AL50" i="9"/>
  <c r="AU42" i="9"/>
  <c r="AI42" i="9"/>
  <c r="T42" i="9"/>
  <c r="AR42" i="9"/>
  <c r="AF42" i="9"/>
  <c r="Q42" i="9"/>
  <c r="AO42" i="9"/>
  <c r="AC42" i="9"/>
  <c r="N42" i="9"/>
  <c r="W42" i="9"/>
  <c r="K42" i="9"/>
  <c r="AL42" i="9"/>
  <c r="AU34" i="9"/>
  <c r="AI34" i="9"/>
  <c r="T34" i="9"/>
  <c r="AR34" i="9"/>
  <c r="AF34" i="9"/>
  <c r="Q34" i="9"/>
  <c r="AO34" i="9"/>
  <c r="AC34" i="9"/>
  <c r="N34" i="9"/>
  <c r="AL34" i="9"/>
  <c r="W34" i="9"/>
  <c r="K34" i="9"/>
  <c r="AU26" i="9"/>
  <c r="AI26" i="9"/>
  <c r="T26" i="9"/>
  <c r="AR26" i="9"/>
  <c r="AF26" i="9"/>
  <c r="Q26" i="9"/>
  <c r="AO26" i="9"/>
  <c r="AC26" i="9"/>
  <c r="N26" i="9"/>
  <c r="AL26" i="9"/>
  <c r="K26" i="9"/>
  <c r="W26" i="9"/>
  <c r="AU18" i="9"/>
  <c r="AI18" i="9"/>
  <c r="T18" i="9"/>
  <c r="AR18" i="9"/>
  <c r="AF18" i="9"/>
  <c r="Q18" i="9"/>
  <c r="AO18" i="9"/>
  <c r="AC18" i="9"/>
  <c r="N18" i="9"/>
  <c r="W18" i="9"/>
  <c r="AL18" i="9"/>
  <c r="K18" i="9"/>
  <c r="AU10" i="9"/>
  <c r="AI10" i="9"/>
  <c r="T10" i="9"/>
  <c r="AR10" i="9"/>
  <c r="AF10" i="9"/>
  <c r="Q10" i="9"/>
  <c r="AO10" i="9"/>
  <c r="AC10" i="9"/>
  <c r="N10" i="9"/>
  <c r="AL10" i="9"/>
  <c r="W10" i="9"/>
  <c r="K10" i="9"/>
  <c r="AO63" i="9"/>
  <c r="AC63" i="9"/>
  <c r="N63" i="9"/>
  <c r="AL63" i="9"/>
  <c r="W63" i="9"/>
  <c r="K63" i="9"/>
  <c r="AU63" i="9"/>
  <c r="AI63" i="9"/>
  <c r="T63" i="9"/>
  <c r="AR63" i="9"/>
  <c r="AF63" i="9"/>
  <c r="Q63" i="9"/>
  <c r="AL64" i="9"/>
  <c r="W64" i="9"/>
  <c r="K64" i="9"/>
  <c r="AU64" i="9"/>
  <c r="AI64" i="9"/>
  <c r="T64" i="9"/>
  <c r="AR64" i="9"/>
  <c r="AF64" i="9"/>
  <c r="Q64" i="9"/>
  <c r="N64" i="9"/>
  <c r="AC64" i="9"/>
  <c r="AO64" i="9"/>
  <c r="AU59" i="9"/>
  <c r="AI59" i="9"/>
  <c r="T59" i="9"/>
  <c r="AR59" i="9"/>
  <c r="AF59" i="9"/>
  <c r="Q59" i="9"/>
  <c r="AO59" i="9"/>
  <c r="AC59" i="9"/>
  <c r="N59" i="9"/>
  <c r="K59" i="9"/>
  <c r="W59" i="9"/>
  <c r="AL59" i="9"/>
  <c r="AU11" i="9"/>
  <c r="AI11" i="9"/>
  <c r="T11" i="9"/>
  <c r="AR11" i="9"/>
  <c r="AF11" i="9"/>
  <c r="Q11" i="9"/>
  <c r="AO11" i="9"/>
  <c r="AC11" i="9"/>
  <c r="N11" i="9"/>
  <c r="AL11" i="9"/>
  <c r="W11" i="9"/>
  <c r="K11" i="9"/>
  <c r="AO70" i="9"/>
  <c r="AC70" i="9"/>
  <c r="N70" i="9"/>
  <c r="AL70" i="9"/>
  <c r="W70" i="9"/>
  <c r="K70" i="9"/>
  <c r="AU70" i="9"/>
  <c r="AI70" i="9"/>
  <c r="T70" i="9"/>
  <c r="AR70" i="9"/>
  <c r="AF70" i="9"/>
  <c r="Q70" i="9"/>
  <c r="AO38" i="9"/>
  <c r="AC38" i="9"/>
  <c r="N38" i="9"/>
  <c r="AL38" i="9"/>
  <c r="W38" i="9"/>
  <c r="K38" i="9"/>
  <c r="AU38" i="9"/>
  <c r="AI38" i="9"/>
  <c r="T38" i="9"/>
  <c r="AR38" i="9"/>
  <c r="Q38" i="9"/>
  <c r="AF38" i="9"/>
  <c r="AO55" i="9"/>
  <c r="AC55" i="9"/>
  <c r="N55" i="9"/>
  <c r="AL55" i="9"/>
  <c r="W55" i="9"/>
  <c r="K55" i="9"/>
  <c r="AU55" i="9"/>
  <c r="AI55" i="9"/>
  <c r="T55" i="9"/>
  <c r="AR55" i="9"/>
  <c r="AF55" i="9"/>
  <c r="Q55" i="9"/>
  <c r="AL48" i="9"/>
  <c r="W48" i="9"/>
  <c r="K48" i="9"/>
  <c r="AU48" i="9"/>
  <c r="AI48" i="9"/>
  <c r="T48" i="9"/>
  <c r="AR48" i="9"/>
  <c r="AF48" i="9"/>
  <c r="Q48" i="9"/>
  <c r="AO48" i="9"/>
  <c r="AC48" i="9"/>
  <c r="N48" i="9"/>
  <c r="AU6" i="9"/>
  <c r="AI6" i="9"/>
  <c r="T6" i="9"/>
  <c r="AR6" i="9"/>
  <c r="AF6" i="9"/>
  <c r="Q6" i="9"/>
  <c r="AO6" i="9"/>
  <c r="AC6" i="9"/>
  <c r="N6" i="9"/>
  <c r="AL6" i="9"/>
  <c r="W6" i="9"/>
  <c r="K6" i="9"/>
  <c r="AU51" i="9"/>
  <c r="AI51" i="9"/>
  <c r="T51" i="9"/>
  <c r="AR51" i="9"/>
  <c r="AF51" i="9"/>
  <c r="Q51" i="9"/>
  <c r="AO51" i="9"/>
  <c r="AC51" i="9"/>
  <c r="N51" i="9"/>
  <c r="AL51" i="9"/>
  <c r="W51" i="9"/>
  <c r="K51" i="9"/>
  <c r="AU27" i="9"/>
  <c r="AI27" i="9"/>
  <c r="T27" i="9"/>
  <c r="AR27" i="9"/>
  <c r="AF27" i="9"/>
  <c r="Q27" i="9"/>
  <c r="AO27" i="9"/>
  <c r="AC27" i="9"/>
  <c r="N27" i="9"/>
  <c r="AL27" i="9"/>
  <c r="K27" i="9"/>
  <c r="W27" i="9"/>
  <c r="AR68" i="9"/>
  <c r="AF68" i="9"/>
  <c r="Q68" i="9"/>
  <c r="AO68" i="9"/>
  <c r="AC68" i="9"/>
  <c r="N68" i="9"/>
  <c r="AL68" i="9"/>
  <c r="W68" i="9"/>
  <c r="K68" i="9"/>
  <c r="AI68" i="9"/>
  <c r="AU68" i="9"/>
  <c r="T68" i="9"/>
  <c r="AR60" i="9"/>
  <c r="AF60" i="9"/>
  <c r="Q60" i="9"/>
  <c r="K60" i="9"/>
  <c r="AO60" i="9"/>
  <c r="AC60" i="9"/>
  <c r="N60" i="9"/>
  <c r="AL60" i="9"/>
  <c r="W60" i="9"/>
  <c r="AU60" i="9"/>
  <c r="AI60" i="9"/>
  <c r="T60" i="9"/>
  <c r="AR52" i="9"/>
  <c r="AF52" i="9"/>
  <c r="Q52" i="9"/>
  <c r="AO52" i="9"/>
  <c r="AC52" i="9"/>
  <c r="N52" i="9"/>
  <c r="AL52" i="9"/>
  <c r="W52" i="9"/>
  <c r="K52" i="9"/>
  <c r="AU52" i="9"/>
  <c r="T52" i="9"/>
  <c r="AI52" i="9"/>
  <c r="AR44" i="9"/>
  <c r="AF44" i="9"/>
  <c r="Q44" i="9"/>
  <c r="AO44" i="9"/>
  <c r="AC44" i="9"/>
  <c r="N44" i="9"/>
  <c r="AL44" i="9"/>
  <c r="W44" i="9"/>
  <c r="K44" i="9"/>
  <c r="AU44" i="9"/>
  <c r="T44" i="9"/>
  <c r="AI44" i="9"/>
  <c r="AR36" i="9"/>
  <c r="AF36" i="9"/>
  <c r="Q36" i="9"/>
  <c r="AO36" i="9"/>
  <c r="AC36" i="9"/>
  <c r="N36" i="9"/>
  <c r="AL36" i="9"/>
  <c r="W36" i="9"/>
  <c r="K36" i="9"/>
  <c r="AI36" i="9"/>
  <c r="AU36" i="9"/>
  <c r="T36" i="9"/>
  <c r="AR28" i="9"/>
  <c r="AF28" i="9"/>
  <c r="Q28" i="9"/>
  <c r="AO28" i="9"/>
  <c r="AC28" i="9"/>
  <c r="N28" i="9"/>
  <c r="AL28" i="9"/>
  <c r="W28" i="9"/>
  <c r="K28" i="9"/>
  <c r="AI28" i="9"/>
  <c r="AU28" i="9"/>
  <c r="T28" i="9"/>
  <c r="AR20" i="9"/>
  <c r="AF20" i="9"/>
  <c r="Q20" i="9"/>
  <c r="AO20" i="9"/>
  <c r="AC20" i="9"/>
  <c r="N20" i="9"/>
  <c r="AL20" i="9"/>
  <c r="W20" i="9"/>
  <c r="K20" i="9"/>
  <c r="T20" i="9"/>
  <c r="AI20" i="9"/>
  <c r="AU20" i="9"/>
  <c r="AR12" i="9"/>
  <c r="AF12" i="9"/>
  <c r="Q12" i="9"/>
  <c r="AO12" i="9"/>
  <c r="AC12" i="9"/>
  <c r="N12" i="9"/>
  <c r="AL12" i="9"/>
  <c r="W12" i="9"/>
  <c r="K12" i="9"/>
  <c r="T12" i="9"/>
  <c r="AU12" i="9"/>
  <c r="AI12" i="9"/>
  <c r="AO54" i="9"/>
  <c r="AC54" i="9"/>
  <c r="N54" i="9"/>
  <c r="AL54" i="9"/>
  <c r="W54" i="9"/>
  <c r="K54" i="9"/>
  <c r="AU54" i="9"/>
  <c r="AI54" i="9"/>
  <c r="T54" i="9"/>
  <c r="AF54" i="9"/>
  <c r="Q54" i="9"/>
  <c r="AR54" i="9"/>
  <c r="AO30" i="9"/>
  <c r="AC30" i="9"/>
  <c r="N30" i="9"/>
  <c r="AL30" i="9"/>
  <c r="W30" i="9"/>
  <c r="K30" i="9"/>
  <c r="AU30" i="9"/>
  <c r="AI30" i="9"/>
  <c r="T30" i="9"/>
  <c r="AF30" i="9"/>
  <c r="AR30" i="9"/>
  <c r="Q30" i="9"/>
  <c r="AO47" i="9"/>
  <c r="AC47" i="9"/>
  <c r="N47" i="9"/>
  <c r="AL47" i="9"/>
  <c r="W47" i="9"/>
  <c r="K47" i="9"/>
  <c r="AU47" i="9"/>
  <c r="AI47" i="9"/>
  <c r="T47" i="9"/>
  <c r="AR47" i="9"/>
  <c r="AF47" i="9"/>
  <c r="Q47" i="9"/>
  <c r="AL40" i="9"/>
  <c r="W40" i="9"/>
  <c r="K40" i="9"/>
  <c r="AU40" i="9"/>
  <c r="AI40" i="9"/>
  <c r="T40" i="9"/>
  <c r="AR40" i="9"/>
  <c r="AF40" i="9"/>
  <c r="Q40" i="9"/>
  <c r="AO40" i="9"/>
  <c r="N40" i="9"/>
  <c r="AC40" i="9"/>
  <c r="AU67" i="9"/>
  <c r="AI67" i="9"/>
  <c r="T67" i="9"/>
  <c r="AR67" i="9"/>
  <c r="AF67" i="9"/>
  <c r="Q67" i="9"/>
  <c r="AO67" i="9"/>
  <c r="AC67" i="9"/>
  <c r="N67" i="9"/>
  <c r="K67" i="9"/>
  <c r="AL67" i="9"/>
  <c r="W67" i="9"/>
  <c r="AU43" i="9"/>
  <c r="AI43" i="9"/>
  <c r="T43" i="9"/>
  <c r="AR43" i="9"/>
  <c r="AF43" i="9"/>
  <c r="Q43" i="9"/>
  <c r="AO43" i="9"/>
  <c r="AC43" i="9"/>
  <c r="N43" i="9"/>
  <c r="AL43" i="9"/>
  <c r="W43" i="9"/>
  <c r="K43" i="9"/>
  <c r="AU35" i="9"/>
  <c r="AI35" i="9"/>
  <c r="T35" i="9"/>
  <c r="AR35" i="9"/>
  <c r="AF35" i="9"/>
  <c r="Q35" i="9"/>
  <c r="AO35" i="9"/>
  <c r="AC35" i="9"/>
  <c r="N35" i="9"/>
  <c r="AL35" i="9"/>
  <c r="W35" i="9"/>
  <c r="K35" i="9"/>
  <c r="AU19" i="9"/>
  <c r="AI19" i="9"/>
  <c r="T19" i="9"/>
  <c r="AR19" i="9"/>
  <c r="AF19" i="9"/>
  <c r="Q19" i="9"/>
  <c r="AO19" i="9"/>
  <c r="AC19" i="9"/>
  <c r="N19" i="9"/>
  <c r="AL19" i="9"/>
  <c r="W19" i="9"/>
  <c r="K19" i="9"/>
  <c r="AR69" i="9"/>
  <c r="AF69" i="9"/>
  <c r="Q69" i="9"/>
  <c r="AO69" i="9"/>
  <c r="AC69" i="9"/>
  <c r="N69" i="9"/>
  <c r="AL69" i="9"/>
  <c r="W69" i="9"/>
  <c r="K69" i="9"/>
  <c r="AU69" i="9"/>
  <c r="AI69" i="9"/>
  <c r="T69" i="9"/>
  <c r="AR61" i="9"/>
  <c r="AF61" i="9"/>
  <c r="Q61" i="9"/>
  <c r="AO61" i="9"/>
  <c r="AC61" i="9"/>
  <c r="N61" i="9"/>
  <c r="AL61" i="9"/>
  <c r="W61" i="9"/>
  <c r="K61" i="9"/>
  <c r="AU61" i="9"/>
  <c r="AI61" i="9"/>
  <c r="T61" i="9"/>
  <c r="AR53" i="9"/>
  <c r="AF53" i="9"/>
  <c r="Q53" i="9"/>
  <c r="AO53" i="9"/>
  <c r="AC53" i="9"/>
  <c r="N53" i="9"/>
  <c r="AL53" i="9"/>
  <c r="W53" i="9"/>
  <c r="K53" i="9"/>
  <c r="AU53" i="9"/>
  <c r="T53" i="9"/>
  <c r="AI53" i="9"/>
  <c r="AR45" i="9"/>
  <c r="AF45" i="9"/>
  <c r="Q45" i="9"/>
  <c r="AO45" i="9"/>
  <c r="AC45" i="9"/>
  <c r="N45" i="9"/>
  <c r="AL45" i="9"/>
  <c r="W45" i="9"/>
  <c r="K45" i="9"/>
  <c r="AU45" i="9"/>
  <c r="T45" i="9"/>
  <c r="AI45" i="9"/>
  <c r="AR37" i="9"/>
  <c r="AF37" i="9"/>
  <c r="Q37" i="9"/>
  <c r="AO37" i="9"/>
  <c r="AC37" i="9"/>
  <c r="N37" i="9"/>
  <c r="AL37" i="9"/>
  <c r="W37" i="9"/>
  <c r="K37" i="9"/>
  <c r="AU37" i="9"/>
  <c r="AI37" i="9"/>
  <c r="T37" i="9"/>
  <c r="AR29" i="9"/>
  <c r="AF29" i="9"/>
  <c r="Q29" i="9"/>
  <c r="AO29" i="9"/>
  <c r="AC29" i="9"/>
  <c r="N29" i="9"/>
  <c r="AL29" i="9"/>
  <c r="W29" i="9"/>
  <c r="K29" i="9"/>
  <c r="AI29" i="9"/>
  <c r="AU29" i="9"/>
  <c r="T29" i="9"/>
  <c r="AR21" i="9"/>
  <c r="AF21" i="9"/>
  <c r="Q21" i="9"/>
  <c r="AO21" i="9"/>
  <c r="AC21" i="9"/>
  <c r="N21" i="9"/>
  <c r="AL21" i="9"/>
  <c r="W21" i="9"/>
  <c r="K21" i="9"/>
  <c r="AI21" i="9"/>
  <c r="AU21" i="9"/>
  <c r="T21" i="9"/>
  <c r="AR13" i="9"/>
  <c r="AF13" i="9"/>
  <c r="Q13" i="9"/>
  <c r="AO13" i="9"/>
  <c r="AC13" i="9"/>
  <c r="N13" i="9"/>
  <c r="AL13" i="9"/>
  <c r="W13" i="9"/>
  <c r="K13" i="9"/>
  <c r="AU13" i="9"/>
  <c r="T13" i="9"/>
  <c r="AI13" i="9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6" i="1"/>
  <c r="T19" i="4" l="1"/>
  <c r="AF35" i="4"/>
  <c r="AR51" i="4"/>
  <c r="T8" i="4"/>
  <c r="AF8" i="4"/>
  <c r="AR8" i="4"/>
  <c r="K24" i="4"/>
  <c r="W24" i="4"/>
  <c r="W75" i="4" s="1"/>
  <c r="AA85" i="4" s="1"/>
  <c r="AI24" i="4"/>
  <c r="N36" i="4"/>
  <c r="N48" i="4"/>
  <c r="Z48" i="4"/>
  <c r="AL48" i="4"/>
  <c r="Z52" i="4"/>
  <c r="Q60" i="4"/>
  <c r="AC60" i="4"/>
  <c r="AO60" i="4"/>
  <c r="AL72" i="4"/>
  <c r="AL16" i="4"/>
  <c r="N52" i="4"/>
  <c r="Z72" i="4"/>
  <c r="N7" i="4"/>
  <c r="Z7" i="4"/>
  <c r="AL7" i="4"/>
  <c r="AF19" i="4"/>
  <c r="Q23" i="4"/>
  <c r="AC23" i="4"/>
  <c r="AO23" i="4"/>
  <c r="AR35" i="4"/>
  <c r="T39" i="4"/>
  <c r="AF39" i="4"/>
  <c r="AR39" i="4"/>
  <c r="K55" i="4"/>
  <c r="W55" i="4"/>
  <c r="AI55" i="4"/>
  <c r="T67" i="4"/>
  <c r="N71" i="4"/>
  <c r="Z71" i="4"/>
  <c r="AL71" i="4"/>
  <c r="Q7" i="4"/>
  <c r="AC7" i="4"/>
  <c r="AR19" i="4"/>
  <c r="T23" i="4"/>
  <c r="AF23" i="4"/>
  <c r="K39" i="4"/>
  <c r="W39" i="4"/>
  <c r="T51" i="4"/>
  <c r="N55" i="4"/>
  <c r="Z55" i="4"/>
  <c r="AF67" i="4"/>
  <c r="Q71" i="4"/>
  <c r="AC71" i="4"/>
  <c r="K8" i="4"/>
  <c r="W8" i="4"/>
  <c r="N16" i="4"/>
  <c r="N24" i="4"/>
  <c r="Z24" i="4"/>
  <c r="Z36" i="4"/>
  <c r="Q48" i="4"/>
  <c r="AC48" i="4"/>
  <c r="AL52" i="4"/>
  <c r="T56" i="4"/>
  <c r="AF56" i="4"/>
  <c r="T60" i="4"/>
  <c r="AF60" i="4"/>
  <c r="K19" i="4"/>
  <c r="W19" i="4"/>
  <c r="AI19" i="4"/>
  <c r="K35" i="4"/>
  <c r="W35" i="4"/>
  <c r="AI35" i="4"/>
  <c r="K51" i="4"/>
  <c r="W51" i="4"/>
  <c r="AI51" i="4"/>
  <c r="K67" i="4"/>
  <c r="W67" i="4"/>
  <c r="AI67" i="4"/>
  <c r="Q16" i="4"/>
  <c r="AC16" i="4"/>
  <c r="AO16" i="4"/>
  <c r="Q36" i="4"/>
  <c r="AC36" i="4"/>
  <c r="AO36" i="4"/>
  <c r="Q52" i="4"/>
  <c r="AC52" i="4"/>
  <c r="AO52" i="4"/>
  <c r="Q72" i="4"/>
  <c r="AC72" i="4"/>
  <c r="AO72" i="4"/>
  <c r="N19" i="4"/>
  <c r="Z19" i="4"/>
  <c r="AL19" i="4"/>
  <c r="N35" i="4"/>
  <c r="Z35" i="4"/>
  <c r="AL35" i="4"/>
  <c r="N51" i="4"/>
  <c r="Z51" i="4"/>
  <c r="AL51" i="4"/>
  <c r="N67" i="4"/>
  <c r="Z67" i="4"/>
  <c r="AL67" i="4"/>
  <c r="T16" i="4"/>
  <c r="AF16" i="4"/>
  <c r="AR16" i="4"/>
  <c r="AR75" i="4" s="1"/>
  <c r="AA92" i="4" s="1"/>
  <c r="T36" i="4"/>
  <c r="AF36" i="4"/>
  <c r="AR36" i="4"/>
  <c r="T52" i="4"/>
  <c r="AF52" i="4"/>
  <c r="AR52" i="4"/>
  <c r="T72" i="4"/>
  <c r="AF72" i="4"/>
  <c r="AR72" i="4"/>
  <c r="Q19" i="4"/>
  <c r="AC19" i="4"/>
  <c r="Q35" i="4"/>
  <c r="AC35" i="4"/>
  <c r="Q51" i="4"/>
  <c r="AC51" i="4"/>
  <c r="Q67" i="4"/>
  <c r="AC67" i="4"/>
  <c r="K16" i="4"/>
  <c r="W16" i="4"/>
  <c r="K36" i="4"/>
  <c r="W36" i="4"/>
  <c r="K52" i="4"/>
  <c r="W52" i="4"/>
  <c r="K72" i="4"/>
  <c r="W72" i="4"/>
  <c r="K36" i="20"/>
  <c r="K43" i="20"/>
  <c r="K75" i="1"/>
  <c r="L87" i="1" s="1"/>
  <c r="K75" i="11"/>
  <c r="AD86" i="11" s="1"/>
  <c r="Q75" i="11"/>
  <c r="AD88" i="11" s="1"/>
  <c r="W75" i="11"/>
  <c r="AD90" i="11" s="1"/>
  <c r="AF75" i="11"/>
  <c r="AD92" i="11" s="1"/>
  <c r="AL75" i="11"/>
  <c r="AD94" i="11" s="1"/>
  <c r="AR75" i="11"/>
  <c r="AD96" i="11" s="1"/>
  <c r="AX75" i="11"/>
  <c r="AD98" i="11" s="1"/>
  <c r="Q75" i="1"/>
  <c r="L89" i="1" s="1"/>
  <c r="W75" i="1"/>
  <c r="L91" i="1" s="1"/>
  <c r="AC75" i="1"/>
  <c r="L93" i="1" s="1"/>
  <c r="AL75" i="1"/>
  <c r="L95" i="1" s="1"/>
  <c r="T75" i="4"/>
  <c r="AA84" i="4" s="1"/>
  <c r="K75" i="10"/>
  <c r="AD82" i="10" s="1"/>
  <c r="Q75" i="10"/>
  <c r="AD84" i="10" s="1"/>
  <c r="W75" i="10"/>
  <c r="AD86" i="10" s="1"/>
  <c r="AF75" i="10"/>
  <c r="AD88" i="10" s="1"/>
  <c r="AL75" i="10"/>
  <c r="AD90" i="10" s="1"/>
  <c r="AR75" i="10"/>
  <c r="AD92" i="10" s="1"/>
  <c r="K75" i="8"/>
  <c r="U81" i="8" s="1"/>
  <c r="N75" i="8"/>
  <c r="U82" i="8" s="1"/>
  <c r="W75" i="8"/>
  <c r="U85" i="8" s="1"/>
  <c r="T75" i="8"/>
  <c r="U84" i="8" s="1"/>
  <c r="AL75" i="8"/>
  <c r="U89" i="8" s="1"/>
  <c r="AR75" i="8"/>
  <c r="U91" i="8" s="1"/>
  <c r="AX75" i="8"/>
  <c r="U93" i="8" s="1"/>
  <c r="K76" i="5"/>
  <c r="V85" i="5" s="1"/>
  <c r="Q76" i="5"/>
  <c r="V87" i="5" s="1"/>
  <c r="AF76" i="5"/>
  <c r="V91" i="5" s="1"/>
  <c r="W76" i="5"/>
  <c r="V89" i="5" s="1"/>
  <c r="K75" i="12"/>
  <c r="T87" i="12" s="1"/>
  <c r="Q75" i="12"/>
  <c r="T89" i="12" s="1"/>
  <c r="AC75" i="12"/>
  <c r="T92" i="12" s="1"/>
  <c r="AI75" i="12"/>
  <c r="T94" i="12" s="1"/>
  <c r="AO75" i="12"/>
  <c r="T96" i="12" s="1"/>
  <c r="N75" i="11"/>
  <c r="AD87" i="11" s="1"/>
  <c r="T75" i="11"/>
  <c r="AD89" i="11" s="1"/>
  <c r="AC75" i="11"/>
  <c r="AD91" i="11" s="1"/>
  <c r="AI75" i="11"/>
  <c r="AD93" i="11" s="1"/>
  <c r="AO75" i="11"/>
  <c r="AD95" i="11" s="1"/>
  <c r="AU75" i="11"/>
  <c r="AD97" i="11" s="1"/>
  <c r="BA75" i="11"/>
  <c r="AD99" i="11" s="1"/>
  <c r="N75" i="1"/>
  <c r="L88" i="1" s="1"/>
  <c r="T75" i="1"/>
  <c r="L90" i="1" s="1"/>
  <c r="Z75" i="1"/>
  <c r="L92" i="1" s="1"/>
  <c r="AI75" i="1"/>
  <c r="L94" i="1" s="1"/>
  <c r="N75" i="10"/>
  <c r="AD83" i="10" s="1"/>
  <c r="T75" i="10"/>
  <c r="AD85" i="10" s="1"/>
  <c r="Z75" i="10"/>
  <c r="AD87" i="10" s="1"/>
  <c r="AI75" i="10"/>
  <c r="AD89" i="10" s="1"/>
  <c r="AO75" i="10"/>
  <c r="AD91" i="10" s="1"/>
  <c r="AU75" i="10"/>
  <c r="AD93" i="10" s="1"/>
  <c r="AI75" i="8"/>
  <c r="U88" i="8" s="1"/>
  <c r="Z75" i="8"/>
  <c r="U86" i="8" s="1"/>
  <c r="Q75" i="8"/>
  <c r="U83" i="8" s="1"/>
  <c r="AF75" i="8"/>
  <c r="U87" i="8" s="1"/>
  <c r="AO75" i="8"/>
  <c r="U90" i="8" s="1"/>
  <c r="AU75" i="8"/>
  <c r="U92" i="8" s="1"/>
  <c r="BA75" i="8"/>
  <c r="U94" i="8" s="1"/>
  <c r="N76" i="5"/>
  <c r="V86" i="5" s="1"/>
  <c r="T76" i="5"/>
  <c r="V88" i="5" s="1"/>
  <c r="AI76" i="5"/>
  <c r="V92" i="5" s="1"/>
  <c r="AC76" i="5"/>
  <c r="V90" i="5" s="1"/>
  <c r="T75" i="12"/>
  <c r="T90" i="12" s="1"/>
  <c r="N75" i="12"/>
  <c r="T88" i="12" s="1"/>
  <c r="W75" i="12"/>
  <c r="T91" i="12" s="1"/>
  <c r="AF75" i="12"/>
  <c r="T93" i="12" s="1"/>
  <c r="AL75" i="12"/>
  <c r="T95" i="12" s="1"/>
  <c r="AR75" i="12"/>
  <c r="T97" i="12" s="1"/>
  <c r="AL75" i="9"/>
  <c r="AE92" i="9" s="1"/>
  <c r="W75" i="9"/>
  <c r="AE88" i="9" s="1"/>
  <c r="K75" i="9"/>
  <c r="AE84" i="9" s="1"/>
  <c r="AR75" i="9"/>
  <c r="AE94" i="9" s="1"/>
  <c r="AF75" i="9"/>
  <c r="AE90" i="9" s="1"/>
  <c r="AU75" i="9"/>
  <c r="AE95" i="9" s="1"/>
  <c r="Q75" i="9"/>
  <c r="AE86" i="9" s="1"/>
  <c r="AI75" i="9"/>
  <c r="AE91" i="9" s="1"/>
  <c r="T75" i="9"/>
  <c r="AE87" i="9" s="1"/>
  <c r="AO75" i="9"/>
  <c r="AE93" i="9" s="1"/>
  <c r="N75" i="9"/>
  <c r="AE85" i="9" s="1"/>
  <c r="AC75" i="9"/>
  <c r="AE89" i="9" s="1"/>
  <c r="AF75" i="4" l="1"/>
  <c r="AA88" i="4" s="1"/>
  <c r="AL75" i="4"/>
  <c r="AA90" i="4" s="1"/>
  <c r="AC75" i="4"/>
  <c r="AA87" i="4" s="1"/>
  <c r="Z75" i="4"/>
  <c r="AA86" i="4" s="1"/>
  <c r="N75" i="4"/>
  <c r="AA82" i="4" s="1"/>
  <c r="AO75" i="4"/>
  <c r="AA91" i="4" s="1"/>
  <c r="Q75" i="4"/>
  <c r="AA83" i="4" s="1"/>
  <c r="AI75" i="4"/>
  <c r="AA89" i="4" s="1"/>
  <c r="K75" i="4"/>
  <c r="AA81" i="4" s="1"/>
  <c r="K45" i="20"/>
  <c r="K38" i="20"/>
  <c r="L97" i="1"/>
  <c r="AE97" i="9"/>
  <c r="U96" i="8"/>
  <c r="AD95" i="10"/>
  <c r="T99" i="12"/>
  <c r="V94" i="5"/>
  <c r="AD102" i="11"/>
  <c r="AA94" i="4" l="1"/>
  <c r="K40" i="20"/>
  <c r="K47" i="20"/>
  <c r="K49" i="20" l="1"/>
  <c r="K42" i="20"/>
  <c r="K44" i="20" l="1"/>
  <c r="K51" i="20"/>
  <c r="K53" i="20" l="1"/>
  <c r="K46" i="20"/>
  <c r="K48" i="20" l="1"/>
  <c r="K55" i="20"/>
  <c r="K57" i="20" l="1"/>
  <c r="K50" i="20"/>
  <c r="K52" i="20" l="1"/>
  <c r="K59" i="20"/>
  <c r="K61" i="20" l="1"/>
  <c r="K54" i="20"/>
  <c r="K56" i="20" l="1"/>
  <c r="K63" i="20"/>
  <c r="K66" i="20" l="1"/>
  <c r="K58" i="20"/>
  <c r="K60" i="20" l="1"/>
  <c r="K68" i="20"/>
  <c r="K70" i="20" l="1"/>
  <c r="K62" i="20"/>
  <c r="K64" i="20" l="1"/>
  <c r="K72" i="20"/>
  <c r="K75" i="20" l="1"/>
  <c r="K67" i="20"/>
  <c r="K69" i="20" l="1"/>
  <c r="K77" i="20"/>
  <c r="K79" i="20" l="1"/>
  <c r="K71" i="20"/>
  <c r="K74" i="20" l="1"/>
  <c r="K81" i="20"/>
  <c r="K76" i="20" l="1"/>
  <c r="K78" i="20" l="1"/>
  <c r="K80" i="20" l="1"/>
  <c r="K82" i="20" l="1"/>
  <c r="K92" i="20" s="1"/>
  <c r="K94" i="20" s="1"/>
  <c r="J5" i="20" l="1"/>
  <c r="I5" i="20"/>
  <c r="K5" i="20" l="1"/>
</calcChain>
</file>

<file path=xl/sharedStrings.xml><?xml version="1.0" encoding="utf-8"?>
<sst xmlns="http://schemas.openxmlformats.org/spreadsheetml/2006/main" count="2188" uniqueCount="290">
  <si>
    <t>Jednostka</t>
  </si>
  <si>
    <t>Lp.</t>
  </si>
  <si>
    <t>Zakres</t>
  </si>
  <si>
    <t>pkt.</t>
  </si>
  <si>
    <t>cena netto PLN</t>
  </si>
  <si>
    <t>cena brutto PLN</t>
  </si>
  <si>
    <t>Opracowanie mapy zasadniczej dla pierwszych 100mb</t>
  </si>
  <si>
    <t>szt.</t>
  </si>
  <si>
    <t>Opracowanie mapy do celów projektowych za każde następne 100 mb</t>
  </si>
  <si>
    <t>Opracowanie projektu  budowlanego przyłącza gazowego  z punktem redukcyjnym/pomiarowym/redukcyjno-pomiarowym do Q=60 m3/h wraz z niezbędnymi uzgodnieniami</t>
  </si>
  <si>
    <t>Opracowanie projektu budowlanego  gazociągu o łącznej długości do 100 mb wraz z niezbędnymi uzgodnieniami</t>
  </si>
  <si>
    <t>Opracowanie projektu budowlanego  gazociągu za każde  kolejne rozpoczęte 100 mb wraz z niezbędnymi uzgodnieniami</t>
  </si>
  <si>
    <t>Operat wodno-prawny wraz z pozwoleniem wodno-prawnym</t>
  </si>
  <si>
    <t>Opracowanie projektu organizacji ruchu do 100 mb</t>
  </si>
  <si>
    <t>Opracowanie projektu organizacji ruchu za każde następne 100 mb</t>
  </si>
  <si>
    <t>Opracowanie projektu odtworzenia nawierzchni</t>
  </si>
  <si>
    <t>Inwentaryzacja powykonawcza za każde 100 mb</t>
  </si>
  <si>
    <t>budowa gazociągu za 1 mb</t>
  </si>
  <si>
    <t>do długości 200 mb</t>
  </si>
  <si>
    <t>od DN 32 PE do DN 63 PE</t>
  </si>
  <si>
    <t>mb</t>
  </si>
  <si>
    <t>DN 90 PE</t>
  </si>
  <si>
    <t>od DN 110 PE do DN 125 PE</t>
  </si>
  <si>
    <t>od DN 160 PE do DN 180 PE</t>
  </si>
  <si>
    <t>nakłady za każdy kolejny 1 mb dla gazociągów o długości powyżej 200 mb</t>
  </si>
  <si>
    <t xml:space="preserve">budowa przyłącza wraz z kolumną </t>
  </si>
  <si>
    <t>do dł. 5 mb:</t>
  </si>
  <si>
    <t>od DN 25 PE do DN 32 PE</t>
  </si>
  <si>
    <t>od DN 40 PE do DN 63 PE</t>
  </si>
  <si>
    <t>budowa przyłącza</t>
  </si>
  <si>
    <t>Nakłady za każdy kolejny 1 mb dla przyłączy o długości powyżej 5 mb.</t>
  </si>
  <si>
    <t>Odtworzenie nawierzchni</t>
  </si>
  <si>
    <t>Do 4 m²</t>
  </si>
  <si>
    <t xml:space="preserve">Płytki chodnikowe </t>
  </si>
  <si>
    <t>Kostka typu POLBRUK</t>
  </si>
  <si>
    <t xml:space="preserve">Tłuczeń  </t>
  </si>
  <si>
    <t xml:space="preserve">Beton/Asfalt </t>
  </si>
  <si>
    <t>Nakłady za każdy kolejny 1 m² dla odtworzeń o powierzchni powyżej 4 m².</t>
  </si>
  <si>
    <t>m2</t>
  </si>
  <si>
    <t>Wykonanie przewiertu/ przecisku wraz z rurą przewiertową (bez rury osłonowej)</t>
  </si>
  <si>
    <t>do 5 mb</t>
  </si>
  <si>
    <t>DN 25 do DN 32</t>
  </si>
  <si>
    <t>DN 40 do DN 63</t>
  </si>
  <si>
    <t xml:space="preserve">DN 90 </t>
  </si>
  <si>
    <t xml:space="preserve">od DN 110 PE do DN 125 </t>
  </si>
  <si>
    <t xml:space="preserve">od DN 160 PE do DN 180 </t>
  </si>
  <si>
    <t>Nakłady za każdy kolejny 1 mb dla przewiertów/ przecisków o długości powyżej 5 mb.</t>
  </si>
  <si>
    <t>Elementy ponadstandardowe</t>
  </si>
  <si>
    <t xml:space="preserve">Dostawa i montaż doziemnego zaworu montażowego odcinającego  </t>
  </si>
  <si>
    <t>Dostawa i montaż zasuwy wraz z osprzętem  dla DN rury przewodowej od DN 25  do DN 63</t>
  </si>
  <si>
    <t>Dostawa i montaż zasuwy wraz z osprzętem  dla DN rury przewodowej DN 90</t>
  </si>
  <si>
    <t>Dostawa i montaż zasuwy wraz z osprzętem  dla DN rury przewodowej od DN 110  do DN 125</t>
  </si>
  <si>
    <t>Dostawa i montaż zasuwy wraz z osprzętem  dla DN rury przewodowej od DN 160  do DN 180</t>
  </si>
  <si>
    <t>Rura osłonowa lub AROTA za 1 mb do 110mm włącznie</t>
  </si>
  <si>
    <t xml:space="preserve">Rura osłonowa lub AROTA za 1 mb powyżej 110mm </t>
  </si>
  <si>
    <t>Dostawa materiałów do włączenia w czynny gazociąg PE o średnicy do dn 90 włącznie  (bez kształtek dotyczących wstrzymania przepływu gazu)</t>
  </si>
  <si>
    <t>Dostawa materiałów do włączenia w czynny gazociąg PE o średnicy powyżej dn 90  (bez kształtek dotyczących wstrzymania przepływu gazu)</t>
  </si>
  <si>
    <t>Wykonanie włączeniowych prac gazoniebezpiecznych na czynnych gazociągach PE (przygrzanie obejmy i nawiercenie gazociągu)</t>
  </si>
  <si>
    <t>Dostawa materiałów do włączenia w czynny gazociąg stalowy do dn 80 włącznie  (bez kształtek dotyczących wstrzymania przepływu gazu)</t>
  </si>
  <si>
    <t>Dostawa materiałów do włączenia w czynny gazociąg stalowy powyżej dn 80  (bez kształtek dotyczących wstrzymania przepływu gazu)</t>
  </si>
  <si>
    <t xml:space="preserve">Zakup szafki gazowej (niezależnie od typu) </t>
  </si>
  <si>
    <t>Montaż szafki gazowej/punktu  pomiarowego/redukcyjnego/redukcyjno-pomiarowego wraz z transportem z siedziby RDG</t>
  </si>
  <si>
    <t>Punkt pomiarowy  Q=16 m3/h wraz z kosztami montażu</t>
  </si>
  <si>
    <t>gazomierz i rejestrator impulsów dostarcza Zamawiający</t>
  </si>
  <si>
    <t>Punkt pomiarowy Q=25 m3/h wraz z kosztami montażu</t>
  </si>
  <si>
    <t>Punkt pomiarowy Q=40 m3/h wraz z kosztami montażu</t>
  </si>
  <si>
    <t>Punkt pomiarowy Q=60 m3/h wraz z kosztami montażu</t>
  </si>
  <si>
    <t>Punkt redukcyjny  Q=16 m3/h wraz z kosztami montażu</t>
  </si>
  <si>
    <t>gazomierze i reduktor dostarcza Zamawiający</t>
  </si>
  <si>
    <t>Punkt redukcyjny Q=25 m3/h wraz z kosztami montażu</t>
  </si>
  <si>
    <t>Punkt redukcyjny  Q=40 m3/h wraz z kosztami montażu</t>
  </si>
  <si>
    <t>gazomierze dostarcza Zamawiający</t>
  </si>
  <si>
    <t>Punkt redukcyjny  Q=60m3/h wraz z kosztami montażu</t>
  </si>
  <si>
    <t>Punkt redukcyjno-pomiarowy Q=16 m3/h wraz z kosztami montażu</t>
  </si>
  <si>
    <t>gazomierz, reduktor oraz rejestrator impulsów dostarcza Zamawiający</t>
  </si>
  <si>
    <t>Punkt redukcyjno-pomiarowy Q=25 m3/h wraz z kosztami montażu</t>
  </si>
  <si>
    <t>Punkt redukcyjno-pomiarowy Q=40 m3/h wraz z kosztami montażu</t>
  </si>
  <si>
    <t>Gazomierz, i rejestrator impulsów dostarcza Zamawiający</t>
  </si>
  <si>
    <t>Punkt redukcyjno-pomiarowy Q=60 m3/h wraz z kosztami montażu</t>
  </si>
  <si>
    <t>gazomierz, i rejestrator impulsów dostarcza Zamawiający</t>
  </si>
  <si>
    <t xml:space="preserve">Wykonanie podbudowy betonowej  i uziomu dla punktu (pomiarowego/redukcyjnego/redukcyjno-pomiarowego) wolnostojącego </t>
  </si>
  <si>
    <t xml:space="preserve">ilość punktów </t>
  </si>
  <si>
    <t xml:space="preserve">Najniższa cena brutto </t>
  </si>
  <si>
    <t>Cennik Obszar nr III: kompleksowe wykonanie Gazociągów/Gazociągów z Przyłączami/Przyłączy na obszarze działania RDG Leszno (gminy: Krzemieniewo, Leszno, Lipno, Osieczna, Rydzyna, Śmigiel, Święcichowa, Włoszakowice, Wschowa), RDG Gostyń (gminy: Borek Wielkopolski, Gostyń, Krobia, Pępowo, Piaski, Pogorzela, Poniec), RDG Rawicz (gminy: Bojanowo, Góra, Jutrosin, Kobylin, Miejska Górka, Pakosław, Rawicz, Wąsocz).
Zlecenia będą udzielane do kwoty 1.011.000,00 zł netto</t>
  </si>
  <si>
    <t xml:space="preserve">Cennik Obszar nr II: kompleksowe wykonanie Gazociągów/Gazociągów z Przyłączami/Przyłączy na obszarze działania RDG Gniezno (gminy: Czerniejewo, Gniezno, Kiszkowo, Kłecko, Łubowo, Nekla, Niechanowo, Pobiedziska, Strzałkowo, Witkowo). 
Zlecenia będą udzielane do kwoty 550.100,00 zł netto
</t>
  </si>
  <si>
    <t>Cennik Obszar nr V: kompleksowe wykonanie Gazociągów/Gazociągów z Przyłączami/Przyłączy na obszarze działania RDG Piła (gminy: Białośliwie, Jastrowie, Kaczory, Krajenka, Łobżenica, Mirosławiec, Okonek, Piła, Szydłowo, Trzcianka, Ujście, Wałcz, Wyrzysk, Wysoka).
Zlecenia będą udzielane do kwoty 454.400,00 zł netto</t>
  </si>
  <si>
    <t>Cennik Obszar nr VI: kompleksowe wykonanie Gazociągów/Gazociągów z Przyłączami/Przyłączy na terenie gmin: Dopiewo, Komorniki, Luboń, Mosina, Puszczykowo, Stęszew.
Zlecenia będą udzielane do kwoty 1.154.500,00 zł netto</t>
  </si>
  <si>
    <t>Cennik Obszar nr VII: kompleksowe wykonanie Gazociągów/Gazociągów z Przyłączami/Przyłączy na terenie gmin: Czerwonak, Murowana Goślina, Oborniki, Obrzycko, Rokietnica, Suchy Las, Szamotuły, Tarnowo Podgórne.
Zlecenia będą udzielane do kwoty 911.000,00 zł netto</t>
  </si>
  <si>
    <t>Cennik Obszar nr VIII: kompleksowe wykonanie Gazociągów/Gazociągów z Przyłączami/Przyłączy na terenie miasta Poznań.
Zlecenia będą udzielane do kwoty 924.000,00 zł netto</t>
  </si>
  <si>
    <t>Cennik Obszar nr IX: kompleksowe wykonanie Gazociągów/Gazociągów z Przyłączami/Przyłączy na terenie gmin: Kleszczewo, Kostrzyn, Swarzędz.
Zlecenia będą udzielane do kwoty 717.500,00 zł netto</t>
  </si>
  <si>
    <t>Cennik Obszar nr X: kompleksowe wykonanie Gazociągów/Gazociągów z Przyłączami/Przyłączy na obszarze działania RDG Kościan – Śrem (Brodnica, Dolsk, Kościan, Śrem), RDG Środa Wlkp. (Miłosław, Nowe Miasto nad Wartą, Środa Wielkopolska, Września) oraz na terenie gminy Kórnik.
Zlecenia będą udzielane do kwoty 1.211.000,00 zł netto</t>
  </si>
  <si>
    <t>P.U.G. OL-GAZ Andrzej Dembiński</t>
  </si>
  <si>
    <t>TOMIZ sp.zo.o.</t>
  </si>
  <si>
    <t>Zakład Usług Technicznych PROFIT A. Piwoński W. Aleks sp. j.</t>
  </si>
  <si>
    <t>PROGAS Łukasz Morkowski s.c.</t>
  </si>
  <si>
    <t xml:space="preserve">PROGAS Łukasz Morkowski s.c. </t>
  </si>
  <si>
    <t>Wykonawca: Jacek Świątek</t>
  </si>
  <si>
    <t>Wykonawca: ZRUG</t>
  </si>
  <si>
    <t>Wykonawca: Gazobudowa-Poznań/Gaz-Term Jacek Buczkowski</t>
  </si>
  <si>
    <t>Wykonawca: TERMOGAZ Sp. z o.o.</t>
  </si>
  <si>
    <t>Wykonawca: Marian Kęcel</t>
  </si>
  <si>
    <t>Wykonawca: Gazkomplex Sp. z o.o.</t>
  </si>
  <si>
    <t>Wykonawca: PHU CIEPLIK-BUD (oferta nr 11)</t>
  </si>
  <si>
    <t>Wykonawca: GAZ-TERM B. Buczkowski (oferta nr 13)</t>
  </si>
  <si>
    <t>Wykonawca: GAZ-TERM B.Buczkowski (oferta13)</t>
  </si>
  <si>
    <t>Wykonawca: SPOCHACZ (oferta 21)</t>
  </si>
  <si>
    <t>Wykonawca: GAZ-TERM B.Buczkowski (oferta 13)</t>
  </si>
  <si>
    <t>Wykonawca: ZISO Płóciniczak (oferta14)</t>
  </si>
  <si>
    <t>Wykonawca: GAZ-TERM B. Buczkowski (oferta 13)</t>
  </si>
  <si>
    <t>Wykonawca: GAZ-TERM B. Buczkowski (oferta)</t>
  </si>
  <si>
    <t>Wykonawca: Ewa Stefaniak (oferta 22)</t>
  </si>
  <si>
    <t>Wykonawca: KONSORCJUM: DUH" INTER-TECH" (Lider) &amp;RBD SYSTEM Sp. z o. o. (Uczestnik) - Oferta nr 15</t>
  </si>
  <si>
    <t>Wykonawca: PROINSTAL K. Kozak - Oferta nr 25</t>
  </si>
  <si>
    <t>Wykonawca: Wodgaz LEŚNIAK Wojciech Leśniak - Oferta nr 16</t>
  </si>
  <si>
    <t>Wykonawca: Firma "HOPPE" Tadeusz Hoppe - Oferta nr 24</t>
  </si>
  <si>
    <t>Wykonawca:  KONSORCJUM: DUH" INTER-TECH" (Lider) &amp;RBD SYSTEM Sp. z o. o. (Uczestnik) - Oferta nr 15</t>
  </si>
  <si>
    <t>Wykonawca: Marek Matłoka - Oferta nr 17</t>
  </si>
  <si>
    <t>Wykonawca: Stanisław Ratajczak - Oferta nr 23</t>
  </si>
  <si>
    <t>Wykonawca: Przedsiębiorstwo "TED" Tadeusz Szulczewski - Oferta nr 18</t>
  </si>
  <si>
    <t>Wykonawca: REMKON Dudziński</t>
  </si>
  <si>
    <t>Wykonawca: Banaszak</t>
  </si>
  <si>
    <t>Wykonawca: DURCZAK</t>
  </si>
  <si>
    <t>Wykonawca: KRAŚNER</t>
  </si>
  <si>
    <t>Wykonawca: LOKGAZ sp. z o.o.</t>
  </si>
  <si>
    <t>Wykonawca: LEŚNIAK</t>
  </si>
  <si>
    <t>Wykonawca: MKD KAROLCZAK</t>
  </si>
  <si>
    <t xml:space="preserve">Marcin Nawrocki </t>
  </si>
  <si>
    <t>najwięcej pkt</t>
  </si>
  <si>
    <t xml:space="preserve">najwięcej punktów </t>
  </si>
  <si>
    <t xml:space="preserve">najwiecej punktów </t>
  </si>
  <si>
    <t xml:space="preserve">Wykonawca: GAZ-TERM B. Buczkowski po negocjacjach </t>
  </si>
  <si>
    <t xml:space="preserve">Wykonawca: GAZ-TERM B. Buczkowski   po negocjacjach </t>
  </si>
  <si>
    <t xml:space="preserve">Wykonawca: GAZ-TERM B. Buczkowski </t>
  </si>
  <si>
    <t xml:space="preserve">Wykonawca: GAZ-TERM Bartosz Buczkowski </t>
  </si>
  <si>
    <t>Wykonawca: GAZ-TERM Bartosz Buczkowski  po negocjacjach</t>
  </si>
  <si>
    <t xml:space="preserve">Wykonawca: GAZ-TERM Bartosz  Buczkowski po negocjacjach </t>
  </si>
  <si>
    <t xml:space="preserve">Wykonawca: GAZ-TERM Bartosz  Buczkowski </t>
  </si>
  <si>
    <t>Cennik Obszar nr I,IV, V, VI, VII, VIII, IX : kompleksowe wykonanie Gazociągów/Gazociągów z Przyłączami/Przyłączy na obszarze działania RDG Chodzież – Czarnków (gminy: Budzyń, Chodzież, Czarnków, Gołańcz, Margonin, Rogoźno, Skoki, Szamocin, Wągrowiec, Wronki). 
Zlecenia będą udzielane do kwoty 754.400,00 zł netto;</t>
  </si>
  <si>
    <t xml:space="preserve">wykluczenie </t>
  </si>
  <si>
    <t xml:space="preserve">II oferta </t>
  </si>
  <si>
    <t xml:space="preserve">I oferta </t>
  </si>
  <si>
    <t xml:space="preserve">pozycje do negocjacji róznica do najtańszej oferty  </t>
  </si>
  <si>
    <t xml:space="preserve">wykluczony </t>
  </si>
  <si>
    <t xml:space="preserve">Wykonawca: PHU CIEPLIK-BUD </t>
  </si>
  <si>
    <t>pozycje do negocjacji róznica do najtańszej oferty  brutto</t>
  </si>
  <si>
    <t xml:space="preserve">Wykonawca: GAZ-TERM Bartosz Buczkowski   po dodatkowych negocjacjach </t>
  </si>
  <si>
    <t>Wykonawca: GAZ-TERM Bartosz Buczkowski  po negocjacjach  dodatkowych</t>
  </si>
  <si>
    <t>Ilości</t>
  </si>
  <si>
    <t>Jednostki</t>
  </si>
  <si>
    <t>Do zaakceptowanych cen jednostkowych z umowy ramowej, oferujemy rabat w wysokości:</t>
  </si>
  <si>
    <t>Jednostkowa cena netto PLN po udzielonym rabacie</t>
  </si>
  <si>
    <t>Wartość zadania po udzielonym rabacie</t>
  </si>
  <si>
    <t xml:space="preserve">Jednostkowa cena netto PLN wg cennika </t>
  </si>
  <si>
    <t xml:space="preserve">UWAGA: Wykonawca podaje rabat łączny na cały zakres Zlecenia ( pole zazanaczone na zółto). </t>
  </si>
  <si>
    <t xml:space="preserve">Poszczególne pozycje wskazane w Cenniku dla Zadania zostaną przeliczone automatycznie, zgodnie z udzielonym rabatem.  </t>
  </si>
  <si>
    <t xml:space="preserve">Wartość Zadania wg cennika  </t>
  </si>
  <si>
    <t>Zakup szafki gazowej naściennej z tworzywa sztucznego, z tylną ścianką, montowanej na elewacji</t>
  </si>
  <si>
    <t>Zakup szafki gazowej wolnostojącej z tworzywa sztucznego, z tylną ścianką, montowanej na podstawie z tworzywa sztucznego</t>
  </si>
  <si>
    <t>Dostawa i montaż zasuwy wraz z osprzętem  dla DN rury przewodowej od DN 160  do DN 225</t>
  </si>
  <si>
    <t>Do 2 m²</t>
  </si>
  <si>
    <t>Montaż szafki gazowej/punktu  pomiarowego/redukcyjnego/redukcyjno-pomiarowego wraz z transportem z siedziby Gazowni</t>
  </si>
  <si>
    <t>Dostawa materiałów do włączenia w czynny gazociąg PE o średnicy powyżej dn 125  (bez kształtek dotyczących wstrzymania przepływu gazu)</t>
  </si>
  <si>
    <t>Dostawa materiałów do włączenia w czynny gazociąg PE o średnicy do dn 125 włącznie  (bez kształtek dotyczących wstrzymania przepływu gazu)</t>
  </si>
  <si>
    <t>DN 225</t>
  </si>
  <si>
    <t xml:space="preserve">DN 225 </t>
  </si>
  <si>
    <t>Nakłady za każdy kolejny 1 mb dla odtworzeń o powierzchni powyżej 2 m².</t>
  </si>
  <si>
    <t xml:space="preserve">Nakłady na dostawę i montaż (szafki gazowe, punkty gazowe na przyłączu): szafki wiszące </t>
  </si>
  <si>
    <t>Nakłady na dostawę i montaż (szafki gazowe, punkty gazowe na przyłączu): szafki stojące</t>
  </si>
  <si>
    <t xml:space="preserve">Nakłady na dostawę i montaż (szafki gazowe, punkty gazowe na przyłączu): szafki wiszące  </t>
  </si>
  <si>
    <t>10m3/h&lt;25m3/h n/c</t>
  </si>
  <si>
    <t>10m3/h&lt;25m3/h ś/c</t>
  </si>
  <si>
    <t>25m3/h&lt;60m3/h ś/c</t>
  </si>
  <si>
    <t>25m3/h&lt;60m3/h n/c</t>
  </si>
  <si>
    <t>Dostawa i montaż zasuwy wraz z osprzętem (obruk, skrzynka uliczna, klucz do zasuwy)  dla DN rury przewodowej dn 200</t>
  </si>
  <si>
    <t>Rura AROTA za 1 mb do 110mm włącznie</t>
  </si>
  <si>
    <t xml:space="preserve">Rura AROTA za 1 mb powyżej 110mm </t>
  </si>
  <si>
    <t>Koszt nadzoru archeologicznego podczas prowadzenia robót</t>
  </si>
  <si>
    <t>Zakup szafki gazowej na dwa gazomierze z fundamentem lub bez fundamentu lub jeden gazomierz o rozstawie 280 mm z fundamentem lub bez fundamentu</t>
  </si>
  <si>
    <t>Projekt przejścia przez obszar kolejowy wraz z uzgodnieniami PKP</t>
  </si>
  <si>
    <t>Wykonanie włączeniowych prac gazoniebezpiecznych na czynnych gazociągach PE do dn 225 włącznie</t>
  </si>
  <si>
    <t>Wykonanie włączeniowych prac gazoniebezpiecznych na czynnych gazociągach PE do 225 włącznie (przygrzanie obejmy i nawiercenie gazociągu)</t>
  </si>
  <si>
    <r>
      <t xml:space="preserve">Opracowanie projektu  budowlanego  przyłącza gazowego  z punktem redukcyjnym/pomiarowym/redukcyjno-pomiarowym do Q=60 m3/h wraz z niezbędnymi uzgodnieniami </t>
    </r>
    <r>
      <rPr>
        <b/>
        <sz val="10"/>
        <color theme="1"/>
        <rFont val="Arial"/>
        <family val="2"/>
        <charset val="238"/>
      </rPr>
      <t>(w przypadku realizacji zadań projektowych sieci gazowych wraz z przyłączem gazowym -dotyczy zadań w których zakresie występuje 1 szt.  przyłącza).</t>
    </r>
  </si>
  <si>
    <r>
      <t xml:space="preserve">Opracowanie projektu  budowlanego  przyłączy gazowych  z punktem redukcyjnym/pomiarowym/redukcyjno-pomiarowym do Q=60 m3/h wraz z niezbędnymi uzgodnieniami </t>
    </r>
    <r>
      <rPr>
        <b/>
        <sz val="10"/>
        <color theme="1"/>
        <rFont val="Arial"/>
        <family val="2"/>
        <charset val="238"/>
      </rPr>
      <t>(w przypadku realizacji zadań projektowych sieci gazowych wraz z przyłączem gazowym -dotyczy zadań w których zakresie występuje 1 szt.  przyłącza).dotyczy zadań w których zakresie występuje więcej niż 1 szt.  przyłącza)</t>
    </r>
  </si>
  <si>
    <t xml:space="preserve">1. 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</si>
  <si>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</si>
  <si>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</si>
  <si>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</si>
  <si>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</si>
  <si>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</si>
  <si>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</si>
  <si>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</si>
  <si>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r>
      <t xml:space="preserve">Opracowanie projektu  uproszczonego  przyłącza gazowego  z punktem redukcyjnym/pomiarowym/redukcyjno-pomiarowym do Q=60 m3/h wraz z niezbędnymi uzgodnieniami </t>
    </r>
    <r>
      <rPr>
        <b/>
        <sz val="10"/>
        <color theme="1"/>
        <rFont val="Arial"/>
        <family val="2"/>
        <charset val="238"/>
      </rPr>
      <t>(dla zadań w których występuje tylko przyłacze z punktem/zespołem bez sieci gazowej - występuje więcej niż 1 szt. przyłącza gazowegoj).</t>
    </r>
  </si>
  <si>
    <t>Dostawa i montaż rury osłonowej stalowej do DN 125/140</t>
  </si>
  <si>
    <t>Dostawa i montaż rury osłonowej stalowej do DN 160/180/200</t>
  </si>
  <si>
    <t>Dostawa i montaż rury osłonowej Stalowej do DN 225/250</t>
  </si>
  <si>
    <t>Dostawa i montaż rury osłonowej Stalowej  do DN 315</t>
  </si>
  <si>
    <r>
      <t xml:space="preserve">Dostawa i montaż rury osłonowej </t>
    </r>
    <r>
      <rPr>
        <sz val="10"/>
        <color rgb="FFFF0000"/>
        <rFont val="Arial"/>
        <family val="2"/>
        <charset val="238"/>
      </rPr>
      <t>PE</t>
    </r>
    <r>
      <rPr>
        <sz val="10"/>
        <color theme="1"/>
        <rFont val="Arial"/>
        <family val="2"/>
        <charset val="238"/>
      </rPr>
      <t xml:space="preserve"> do DN 125/140</t>
    </r>
  </si>
  <si>
    <r>
      <t xml:space="preserve">Dostawa i montaż rury osłonowej </t>
    </r>
    <r>
      <rPr>
        <sz val="10"/>
        <color rgb="FFFF0000"/>
        <rFont val="Arial"/>
        <family val="2"/>
        <charset val="238"/>
      </rPr>
      <t>PE</t>
    </r>
    <r>
      <rPr>
        <sz val="10"/>
        <color theme="1"/>
        <rFont val="Arial"/>
        <family val="2"/>
        <charset val="238"/>
      </rPr>
      <t xml:space="preserve"> do DN 160/180/200</t>
    </r>
  </si>
  <si>
    <r>
      <t xml:space="preserve">Dostawa i montaż rury osłonowej </t>
    </r>
    <r>
      <rPr>
        <sz val="10"/>
        <color rgb="FFFF0000"/>
        <rFont val="Arial"/>
        <family val="2"/>
        <charset val="238"/>
      </rPr>
      <t>PE</t>
    </r>
    <r>
      <rPr>
        <sz val="10"/>
        <color theme="1"/>
        <rFont val="Arial"/>
        <family val="2"/>
        <charset val="238"/>
      </rPr>
      <t xml:space="preserve"> do DN 225/250</t>
    </r>
  </si>
  <si>
    <r>
      <t xml:space="preserve">Dostawa i montaż rury osłonowej </t>
    </r>
    <r>
      <rPr>
        <sz val="10"/>
        <color rgb="FFFF0000"/>
        <rFont val="Arial"/>
        <family val="2"/>
        <charset val="238"/>
      </rPr>
      <t>PE</t>
    </r>
    <r>
      <rPr>
        <sz val="10"/>
        <color theme="1"/>
        <rFont val="Arial"/>
        <family val="2"/>
        <charset val="238"/>
      </rPr>
      <t xml:space="preserve"> do DN 315</t>
    </r>
  </si>
  <si>
    <t>Nawierzchnia :Grunt Asfalt
Przewiert/przecisk:
……………………………….
Zasuwy
……………………………….</t>
  </si>
  <si>
    <t xml:space="preserve">Zad. Nr 
Nazwa zadania: 
Termin wykonania: </t>
  </si>
  <si>
    <t xml:space="preserve">Prace gazoniebezpieczne:
……………………..
Szafka gazowa:
………………...
Włączenie:
</t>
  </si>
  <si>
    <t xml:space="preserve">Budowa przyłącza gazowego wraz z  punktem gazowym – umowa ramowa 
Znak Sprawy/ Nr Zamówienia:                                                                                                                                                              Załącznik nr 1A do SIWZ                                                                                                                                                                                                                           
</t>
  </si>
  <si>
    <t xml:space="preserve">Obszar nr  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</si>
  <si>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</si>
  <si>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</si>
  <si>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</si>
  <si>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</si>
  <si>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</si>
  <si>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</si>
  <si>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</si>
  <si>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</si>
  <si>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</si>
  <si>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</si>
  <si>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</si>
  <si>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</si>
  <si>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</si>
  <si>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</si>
  <si>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</si>
  <si>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</si>
  <si>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</si>
  <si>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</si>
  <si>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</si>
  <si>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</si>
  <si>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</si>
  <si>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</si>
  <si>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</si>
  <si>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</si>
  <si>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</si>
  <si>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</si>
  <si>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</si>
  <si>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</si>
  <si>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</si>
  <si>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</si>
  <si>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</si>
  <si>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</si>
  <si>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</si>
  <si>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</si>
  <si>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</si>
  <si>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</si>
  <si>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</si>
  <si>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</si>
  <si>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</si>
  <si>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</si>
  <si>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</si>
  <si>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</si>
  <si>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</si>
  <si>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</si>
  <si>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</si>
  <si>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</si>
  <si>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</si>
  <si>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</si>
  <si>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</si>
  <si>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</si>
  <si>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</si>
  <si>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</si>
  <si>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</si>
  <si>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</si>
  <si>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</si>
  <si>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</si>
  <si>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</si>
  <si>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</si>
  <si>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</si>
  <si>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</si>
  <si>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</si>
  <si>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</si>
  <si>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</si>
  <si>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</si>
  <si>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</si>
  <si>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</si>
  <si>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77.</t>
  </si>
  <si>
    <t>78.</t>
  </si>
  <si>
    <t>Opłata za DLCIP</t>
  </si>
  <si>
    <t xml:space="preserve">75. </t>
  </si>
  <si>
    <t>25m3/h&lt;40m3/h n/c</t>
  </si>
  <si>
    <t>25m3/h&lt;40m3/h ś/c</t>
  </si>
  <si>
    <t xml:space="preserve">79. </t>
  </si>
  <si>
    <t xml:space="preserve">80. </t>
  </si>
  <si>
    <t xml:space="preserve">81. </t>
  </si>
  <si>
    <t>83.</t>
  </si>
  <si>
    <t xml:space="preserve">85. </t>
  </si>
  <si>
    <t xml:space="preserve">76. </t>
  </si>
  <si>
    <t xml:space="preserve">82. </t>
  </si>
  <si>
    <t>84.</t>
  </si>
  <si>
    <t xml:space="preserve">86. </t>
  </si>
  <si>
    <t>WAGA</t>
  </si>
  <si>
    <t>WAGA Procentowa</t>
  </si>
  <si>
    <t>Opracowanie mapydo celów projektowych dla pierwszych 100mb</t>
  </si>
  <si>
    <r>
      <t xml:space="preserve">Opracowanie projektu  uproszczonego na podstawie mapy ewidencyjnej  przyłącza gazowego  z punktem redukcyjnym/pomiarowym/redukcyjno-pomiarowym do Q=60 m3/h wraz z niezbędnymi uzgodnieniami </t>
    </r>
    <r>
      <rPr>
        <b/>
        <sz val="10"/>
        <rFont val="Arial"/>
        <family val="2"/>
        <charset val="238"/>
      </rPr>
      <t>(dla zadań w których występuje tylko przyłacze z punktem/zespołem bez sieci gazowe - występuje 1 szt. przyłącza gazowegoj).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</si>
</sst>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  <charset val="238"/>
    </font>
    <font>
      <sz val="1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trike/>
      <sz val="10"/>
      <color theme="1"/>
      <name val="Arial"/>
      <family val="2"/>
      <charset val="238"/>
    </font>
    <font>
      <b/>
      <strike/>
      <sz val="10"/>
      <name val="Arial"/>
      <family val="2"/>
      <charset val="238"/>
    </font>
    <font>
      <strike/>
      <sz val="11"/>
      <color theme="1"/>
      <name val="Calibri"/>
      <family val="2"/>
      <scheme val="minor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2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28">
    <xf numFmtId="0" fontId="0" fillId="0" borderId="0" xfId="0"/>
    <xf numFmtId="0" fontId="0" fillId="0" borderId="3" xfId="0" applyBorder="1"/>
    <xf numFmtId="4" fontId="0" fillId="0" borderId="0" xfId="0" applyNumberFormat="1" applyAlignment="1">
      <alignment wrapText="1"/>
    </xf>
    <xf numFmtId="0" fontId="0" fillId="0" borderId="3" xfId="0" applyBorder="1" applyAlignment="1">
      <alignment horizontal="left"/>
    </xf>
    <xf numFmtId="0" fontId="3" fillId="0" borderId="3" xfId="0" applyFont="1" applyBorder="1"/>
    <xf numFmtId="4" fontId="0" fillId="0" borderId="3" xfId="0" applyNumberForma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6" xfId="0" applyFont="1" applyBorder="1" applyAlignment="1"/>
    <xf numFmtId="0" fontId="3" fillId="0" borderId="8" xfId="0" applyFont="1" applyBorder="1" applyAlignment="1"/>
    <xf numFmtId="0" fontId="3" fillId="0" borderId="12" xfId="0" applyFont="1" applyBorder="1" applyAlignment="1"/>
    <xf numFmtId="0" fontId="3" fillId="0" borderId="13" xfId="0" applyFont="1" applyBorder="1" applyAlignment="1"/>
    <xf numFmtId="0" fontId="1" fillId="3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3" xfId="0" applyNumberFormat="1" applyBorder="1"/>
    <xf numFmtId="2" fontId="0" fillId="0" borderId="0" xfId="0" applyNumberFormat="1"/>
    <xf numFmtId="2" fontId="1" fillId="0" borderId="15" xfId="0" applyNumberFormat="1" applyFont="1" applyBorder="1" applyAlignment="1">
      <alignment horizontal="center"/>
    </xf>
    <xf numFmtId="4" fontId="0" fillId="0" borderId="3" xfId="0" applyNumberFormat="1" applyBorder="1"/>
    <xf numFmtId="4" fontId="0" fillId="0" borderId="6" xfId="0" applyNumberFormat="1" applyBorder="1"/>
    <xf numFmtId="0" fontId="1" fillId="0" borderId="15" xfId="0" applyFont="1" applyBorder="1" applyAlignment="1">
      <alignment horizontal="center"/>
    </xf>
    <xf numFmtId="4" fontId="0" fillId="6" borderId="3" xfId="0" applyNumberFormat="1" applyFill="1" applyBorder="1"/>
    <xf numFmtId="4" fontId="0" fillId="6" borderId="6" xfId="0" applyNumberFormat="1" applyFill="1" applyBorder="1"/>
    <xf numFmtId="0" fontId="7" fillId="0" borderId="15" xfId="0" applyFont="1" applyFill="1" applyBorder="1" applyAlignment="1">
      <alignment horizontal="center"/>
    </xf>
    <xf numFmtId="4" fontId="0" fillId="3" borderId="6" xfId="0" applyNumberFormat="1" applyFill="1" applyBorder="1"/>
    <xf numFmtId="4" fontId="0" fillId="2" borderId="3" xfId="0" applyNumberFormat="1" applyFill="1" applyBorder="1"/>
    <xf numFmtId="4" fontId="0" fillId="2" borderId="6" xfId="0" applyNumberFormat="1" applyFill="1" applyBorder="1"/>
    <xf numFmtId="4" fontId="0" fillId="0" borderId="0" xfId="0" applyNumberFormat="1"/>
    <xf numFmtId="4" fontId="0" fillId="4" borderId="1" xfId="0" applyNumberFormat="1" applyFill="1" applyBorder="1"/>
    <xf numFmtId="0" fontId="1" fillId="0" borderId="0" xfId="0" applyFont="1"/>
    <xf numFmtId="4" fontId="1" fillId="0" borderId="0" xfId="0" applyNumberFormat="1" applyFont="1"/>
    <xf numFmtId="4" fontId="9" fillId="0" borderId="6" xfId="0" applyNumberFormat="1" applyFont="1" applyBorder="1"/>
    <xf numFmtId="4" fontId="9" fillId="0" borderId="3" xfId="0" applyNumberFormat="1" applyFont="1" applyBorder="1"/>
    <xf numFmtId="4" fontId="0" fillId="0" borderId="3" xfId="0" applyNumberFormat="1" applyFill="1" applyBorder="1"/>
    <xf numFmtId="4" fontId="0" fillId="0" borderId="14" xfId="0" applyNumberFormat="1" applyFill="1" applyBorder="1"/>
    <xf numFmtId="4" fontId="0" fillId="4" borderId="16" xfId="0" applyNumberFormat="1" applyFill="1" applyBorder="1"/>
    <xf numFmtId="0" fontId="9" fillId="0" borderId="0" xfId="0" applyFont="1"/>
    <xf numFmtId="4" fontId="9" fillId="2" borderId="3" xfId="0" applyNumberFormat="1" applyFont="1" applyFill="1" applyBorder="1"/>
    <xf numFmtId="4" fontId="0" fillId="2" borderId="1" xfId="0" applyNumberFormat="1" applyFill="1" applyBorder="1"/>
    <xf numFmtId="4" fontId="0" fillId="2" borderId="0" xfId="0" applyNumberFormat="1" applyFill="1"/>
    <xf numFmtId="0" fontId="0" fillId="4" borderId="0" xfId="0" applyFill="1"/>
    <xf numFmtId="2" fontId="1" fillId="4" borderId="1" xfId="0" applyNumberFormat="1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4" fontId="0" fillId="4" borderId="3" xfId="0" applyNumberFormat="1" applyFill="1" applyBorder="1"/>
    <xf numFmtId="4" fontId="0" fillId="4" borderId="6" xfId="0" applyNumberFormat="1" applyFill="1" applyBorder="1"/>
    <xf numFmtId="4" fontId="0" fillId="4" borderId="0" xfId="0" applyNumberFormat="1" applyFill="1"/>
    <xf numFmtId="4" fontId="0" fillId="4" borderId="0" xfId="0" applyNumberFormat="1" applyFill="1" applyBorder="1"/>
    <xf numFmtId="0" fontId="1" fillId="4" borderId="1" xfId="0" applyFont="1" applyFill="1" applyBorder="1" applyAlignment="1">
      <alignment horizontal="center"/>
    </xf>
    <xf numFmtId="0" fontId="1" fillId="4" borderId="0" xfId="0" applyFont="1" applyFill="1"/>
    <xf numFmtId="0" fontId="6" fillId="4" borderId="0" xfId="0" applyFont="1" applyFill="1" applyBorder="1" applyAlignment="1">
      <alignment horizontal="center" wrapText="1"/>
    </xf>
    <xf numFmtId="4" fontId="11" fillId="4" borderId="3" xfId="0" applyNumberFormat="1" applyFont="1" applyFill="1" applyBorder="1"/>
    <xf numFmtId="0" fontId="0" fillId="3" borderId="0" xfId="0" applyFill="1"/>
    <xf numFmtId="2" fontId="1" fillId="3" borderId="1" xfId="0" applyNumberFormat="1" applyFont="1" applyFill="1" applyBorder="1" applyAlignment="1">
      <alignment horizontal="center"/>
    </xf>
    <xf numFmtId="4" fontId="0" fillId="3" borderId="3" xfId="0" applyNumberFormat="1" applyFill="1" applyBorder="1"/>
    <xf numFmtId="4" fontId="0" fillId="3" borderId="0" xfId="0" applyNumberFormat="1" applyFill="1"/>
    <xf numFmtId="0" fontId="1" fillId="3" borderId="1" xfId="0" applyFont="1" applyFill="1" applyBorder="1" applyAlignment="1">
      <alignment horizontal="center"/>
    </xf>
    <xf numFmtId="0" fontId="1" fillId="3" borderId="0" xfId="0" applyFont="1" applyFill="1"/>
    <xf numFmtId="0" fontId="0" fillId="7" borderId="0" xfId="0" applyFill="1"/>
    <xf numFmtId="0" fontId="1" fillId="7" borderId="1" xfId="0" applyFont="1" applyFill="1" applyBorder="1" applyAlignment="1">
      <alignment horizontal="center"/>
    </xf>
    <xf numFmtId="4" fontId="0" fillId="7" borderId="3" xfId="0" applyNumberFormat="1" applyFill="1" applyBorder="1"/>
    <xf numFmtId="4" fontId="0" fillId="7" borderId="6" xfId="0" applyNumberFormat="1" applyFill="1" applyBorder="1"/>
    <xf numFmtId="0" fontId="7" fillId="4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/>
    </xf>
    <xf numFmtId="4" fontId="0" fillId="3" borderId="1" xfId="0" applyNumberFormat="1" applyFill="1" applyBorder="1"/>
    <xf numFmtId="4" fontId="1" fillId="3" borderId="0" xfId="0" applyNumberFormat="1" applyFont="1" applyFill="1"/>
    <xf numFmtId="4" fontId="0" fillId="3" borderId="0" xfId="0" applyNumberFormat="1" applyFill="1" applyBorder="1"/>
    <xf numFmtId="0" fontId="1" fillId="3" borderId="1" xfId="0" applyFont="1" applyFill="1" applyBorder="1" applyAlignment="1">
      <alignment horizontal="center" wrapText="1"/>
    </xf>
    <xf numFmtId="0" fontId="1" fillId="3" borderId="15" xfId="0" applyFont="1" applyFill="1" applyBorder="1" applyAlignment="1">
      <alignment horizontal="center"/>
    </xf>
    <xf numFmtId="4" fontId="9" fillId="4" borderId="3" xfId="0" applyNumberFormat="1" applyFont="1" applyFill="1" applyBorder="1"/>
    <xf numFmtId="0" fontId="12" fillId="9" borderId="16" xfId="0" applyNumberFormat="1" applyFont="1" applyFill="1" applyBorder="1" applyAlignment="1">
      <alignment vertical="center" wrapText="1"/>
    </xf>
    <xf numFmtId="0" fontId="13" fillId="9" borderId="16" xfId="0" applyNumberFormat="1" applyFont="1" applyFill="1" applyBorder="1" applyAlignment="1">
      <alignment horizontal="center" vertical="center" wrapText="1"/>
    </xf>
    <xf numFmtId="0" fontId="14" fillId="9" borderId="16" xfId="0" applyNumberFormat="1" applyFont="1" applyFill="1" applyBorder="1" applyAlignment="1">
      <alignment horizontal="center" vertical="center" wrapText="1"/>
    </xf>
    <xf numFmtId="0" fontId="13" fillId="10" borderId="16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wrapText="1"/>
    </xf>
    <xf numFmtId="4" fontId="22" fillId="3" borderId="3" xfId="0" applyNumberFormat="1" applyFont="1" applyFill="1" applyBorder="1"/>
    <xf numFmtId="4" fontId="12" fillId="3" borderId="3" xfId="0" applyNumberFormat="1" applyFont="1" applyFill="1" applyBorder="1" applyAlignment="1">
      <alignment horizontal="right"/>
    </xf>
    <xf numFmtId="4" fontId="22" fillId="10" borderId="3" xfId="0" applyNumberFormat="1" applyFont="1" applyFill="1" applyBorder="1"/>
    <xf numFmtId="0" fontId="12" fillId="0" borderId="3" xfId="0" applyFont="1" applyBorder="1"/>
    <xf numFmtId="0" fontId="12" fillId="0" borderId="6" xfId="0" applyFont="1" applyBorder="1" applyAlignment="1"/>
    <xf numFmtId="0" fontId="12" fillId="0" borderId="8" xfId="0" applyFont="1" applyBorder="1" applyAlignment="1"/>
    <xf numFmtId="0" fontId="12" fillId="0" borderId="12" xfId="0" applyFont="1" applyBorder="1" applyAlignment="1"/>
    <xf numFmtId="0" fontId="12" fillId="0" borderId="13" xfId="0" applyFont="1" applyBorder="1" applyAlignment="1"/>
    <xf numFmtId="0" fontId="12" fillId="0" borderId="23" xfId="0" applyFont="1" applyFill="1" applyBorder="1"/>
    <xf numFmtId="0" fontId="12" fillId="0" borderId="10" xfId="0" applyFont="1" applyFill="1" applyBorder="1"/>
    <xf numFmtId="0" fontId="12" fillId="0" borderId="6" xfId="0" applyFont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12" fillId="0" borderId="8" xfId="0" applyFont="1" applyBorder="1" applyAlignment="1">
      <alignment horizontal="left"/>
    </xf>
    <xf numFmtId="164" fontId="22" fillId="10" borderId="3" xfId="0" applyNumberFormat="1" applyFont="1" applyFill="1" applyBorder="1"/>
    <xf numFmtId="10" fontId="15" fillId="2" borderId="3" xfId="0" applyNumberFormat="1" applyFont="1" applyFill="1" applyBorder="1" applyAlignment="1" applyProtection="1">
      <alignment horizontal="center" vertical="center"/>
      <protection locked="0"/>
    </xf>
    <xf numFmtId="0" fontId="13" fillId="9" borderId="24" xfId="0" applyNumberFormat="1" applyFont="1" applyFill="1" applyBorder="1" applyAlignment="1">
      <alignment horizontal="center" vertical="center" wrapText="1"/>
    </xf>
    <xf numFmtId="4" fontId="25" fillId="3" borderId="3" xfId="0" applyNumberFormat="1" applyFont="1" applyFill="1" applyBorder="1"/>
    <xf numFmtId="4" fontId="28" fillId="3" borderId="3" xfId="0" applyNumberFormat="1" applyFont="1" applyFill="1" applyBorder="1"/>
    <xf numFmtId="4" fontId="27" fillId="3" borderId="3" xfId="0" applyNumberFormat="1" applyFont="1" applyFill="1" applyBorder="1" applyAlignment="1">
      <alignment horizontal="right"/>
    </xf>
    <xf numFmtId="164" fontId="28" fillId="10" borderId="3" xfId="0" applyNumberFormat="1" applyFont="1" applyFill="1" applyBorder="1"/>
    <xf numFmtId="4" fontId="28" fillId="10" borderId="3" xfId="0" applyNumberFormat="1" applyFont="1" applyFill="1" applyBorder="1"/>
    <xf numFmtId="4" fontId="26" fillId="3" borderId="3" xfId="0" applyNumberFormat="1" applyFont="1" applyFill="1" applyBorder="1"/>
    <xf numFmtId="0" fontId="13" fillId="2" borderId="18" xfId="0" applyFont="1" applyFill="1" applyBorder="1" applyAlignment="1">
      <alignment horizontal="center" wrapText="1"/>
    </xf>
    <xf numFmtId="0" fontId="6" fillId="2" borderId="19" xfId="0" applyFont="1" applyFill="1" applyBorder="1" applyAlignment="1">
      <alignment wrapText="1"/>
    </xf>
    <xf numFmtId="0" fontId="0" fillId="0" borderId="0" xfId="0"/>
    <xf numFmtId="0" fontId="0" fillId="0" borderId="3" xfId="0" applyBorder="1" applyAlignment="1">
      <alignment horizontal="left"/>
    </xf>
    <xf numFmtId="4" fontId="0" fillId="3" borderId="3" xfId="0" applyNumberFormat="1" applyFill="1" applyBorder="1"/>
    <xf numFmtId="4" fontId="19" fillId="10" borderId="3" xfId="0" applyNumberFormat="1" applyFont="1" applyFill="1" applyBorder="1" applyAlignment="1">
      <alignment wrapText="1"/>
    </xf>
    <xf numFmtId="4" fontId="22" fillId="3" borderId="3" xfId="0" applyNumberFormat="1" applyFont="1" applyFill="1" applyBorder="1"/>
    <xf numFmtId="4" fontId="12" fillId="3" borderId="3" xfId="0" applyNumberFormat="1" applyFont="1" applyFill="1" applyBorder="1" applyAlignment="1">
      <alignment horizontal="right"/>
    </xf>
    <xf numFmtId="4" fontId="22" fillId="10" borderId="3" xfId="0" applyNumberFormat="1" applyFont="1" applyFill="1" applyBorder="1"/>
    <xf numFmtId="4" fontId="19" fillId="3" borderId="3" xfId="0" applyNumberFormat="1" applyFont="1" applyFill="1" applyBorder="1"/>
    <xf numFmtId="4" fontId="19" fillId="10" borderId="3" xfId="0" applyNumberFormat="1" applyFont="1" applyFill="1" applyBorder="1"/>
    <xf numFmtId="164" fontId="22" fillId="10" borderId="3" xfId="0" applyNumberFormat="1" applyFont="1" applyFill="1" applyBorder="1"/>
    <xf numFmtId="4" fontId="9" fillId="3" borderId="3" xfId="0" applyNumberFormat="1" applyFont="1" applyFill="1" applyBorder="1"/>
    <xf numFmtId="4" fontId="11" fillId="3" borderId="3" xfId="0" applyNumberFormat="1" applyFont="1" applyFill="1" applyBorder="1"/>
    <xf numFmtId="0" fontId="1" fillId="0" borderId="3" xfId="0" applyFont="1" applyBorder="1" applyAlignment="1"/>
    <xf numFmtId="0" fontId="12" fillId="0" borderId="3" xfId="0" applyFont="1" applyBorder="1" applyAlignment="1">
      <alignment wrapText="1"/>
    </xf>
    <xf numFmtId="0" fontId="18" fillId="2" borderId="20" xfId="0" applyFont="1" applyFill="1" applyBorder="1"/>
    <xf numFmtId="0" fontId="17" fillId="2" borderId="20" xfId="0" applyFont="1" applyFill="1" applyBorder="1"/>
    <xf numFmtId="0" fontId="17" fillId="2" borderId="21" xfId="0" applyFont="1" applyFill="1" applyBorder="1"/>
    <xf numFmtId="0" fontId="18" fillId="2" borderId="22" xfId="0" applyFont="1" applyFill="1" applyBorder="1"/>
    <xf numFmtId="0" fontId="20" fillId="2" borderId="17" xfId="0" applyFont="1" applyFill="1" applyBorder="1"/>
    <xf numFmtId="0" fontId="21" fillId="2" borderId="17" xfId="0" applyFont="1" applyFill="1" applyBorder="1"/>
    <xf numFmtId="0" fontId="21" fillId="2" borderId="18" xfId="0" applyFont="1" applyFill="1" applyBorder="1"/>
    <xf numFmtId="164" fontId="22" fillId="10" borderId="3" xfId="0" applyNumberFormat="1" applyFont="1" applyFill="1" applyBorder="1" applyAlignment="1">
      <alignment horizontal="right"/>
    </xf>
    <xf numFmtId="0" fontId="14" fillId="9" borderId="24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wrapText="1"/>
    </xf>
    <xf numFmtId="0" fontId="6" fillId="5" borderId="5" xfId="0" applyFont="1" applyFill="1" applyBorder="1" applyAlignment="1">
      <alignment horizontal="center" wrapText="1"/>
    </xf>
    <xf numFmtId="0" fontId="6" fillId="5" borderId="2" xfId="0" applyFont="1" applyFill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6" fillId="4" borderId="4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0" fontId="6" fillId="7" borderId="5" xfId="0" applyFont="1" applyFill="1" applyBorder="1" applyAlignment="1">
      <alignment horizontal="center" wrapText="1"/>
    </xf>
    <xf numFmtId="0" fontId="6" fillId="7" borderId="2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vertical="center" textRotation="90"/>
    </xf>
    <xf numFmtId="0" fontId="5" fillId="0" borderId="10" xfId="0" applyFont="1" applyBorder="1" applyAlignment="1">
      <alignment horizontal="center" vertical="center" textRotation="90"/>
    </xf>
    <xf numFmtId="0" fontId="5" fillId="0" borderId="11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4" fillId="0" borderId="3" xfId="0" applyFont="1" applyBorder="1" applyAlignment="1">
      <alignment wrapText="1"/>
    </xf>
    <xf numFmtId="0" fontId="1" fillId="0" borderId="3" xfId="0" applyFont="1" applyBorder="1" applyAlignment="1"/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8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left" wrapText="1"/>
    </xf>
    <xf numFmtId="0" fontId="19" fillId="0" borderId="6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0" fontId="19" fillId="0" borderId="6" xfId="0" applyFont="1" applyBorder="1" applyAlignment="1">
      <alignment wrapText="1"/>
    </xf>
    <xf numFmtId="0" fontId="19" fillId="0" borderId="8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9" fillId="0" borderId="3" xfId="0" applyFont="1" applyBorder="1"/>
    <xf numFmtId="4" fontId="12" fillId="3" borderId="9" xfId="0" applyNumberFormat="1" applyFont="1" applyFill="1" applyBorder="1" applyAlignment="1">
      <alignment horizontal="right"/>
    </xf>
    <xf numFmtId="4" fontId="12" fillId="3" borderId="11" xfId="0" applyNumberFormat="1" applyFont="1" applyFill="1" applyBorder="1" applyAlignment="1">
      <alignment horizontal="right"/>
    </xf>
    <xf numFmtId="0" fontId="12" fillId="0" borderId="6" xfId="0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0" fontId="23" fillId="0" borderId="6" xfId="0" applyFont="1" applyBorder="1" applyAlignment="1">
      <alignment horizontal="left" wrapText="1"/>
    </xf>
    <xf numFmtId="0" fontId="23" fillId="0" borderId="8" xfId="0" applyFont="1" applyBorder="1" applyAlignment="1">
      <alignment horizontal="left" wrapText="1"/>
    </xf>
    <xf numFmtId="0" fontId="27" fillId="0" borderId="6" xfId="0" applyFont="1" applyBorder="1" applyAlignment="1">
      <alignment horizontal="left" wrapText="1"/>
    </xf>
    <xf numFmtId="0" fontId="27" fillId="0" borderId="8" xfId="0" applyFont="1" applyBorder="1" applyAlignment="1">
      <alignment horizontal="left" wrapText="1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19" fillId="0" borderId="9" xfId="0" applyFont="1" applyBorder="1" applyAlignment="1">
      <alignment horizontal="center" vertical="center" textRotation="90"/>
    </xf>
    <xf numFmtId="0" fontId="19" fillId="0" borderId="10" xfId="0" applyFont="1" applyBorder="1" applyAlignment="1">
      <alignment horizontal="center" vertical="center" textRotation="90"/>
    </xf>
    <xf numFmtId="0" fontId="19" fillId="0" borderId="11" xfId="0" applyFont="1" applyBorder="1" applyAlignment="1">
      <alignment horizontal="center" vertical="center" textRotation="90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12" fillId="0" borderId="3" xfId="0" applyFont="1" applyBorder="1" applyAlignment="1">
      <alignment horizontal="left" wrapText="1"/>
    </xf>
    <xf numFmtId="0" fontId="24" fillId="0" borderId="3" xfId="0" applyFont="1" applyBorder="1" applyAlignment="1">
      <alignment horizontal="left" wrapText="1"/>
    </xf>
    <xf numFmtId="0" fontId="19" fillId="0" borderId="9" xfId="0" applyFont="1" applyBorder="1" applyAlignment="1">
      <alignment horizontal="left" vertical="center"/>
    </xf>
    <xf numFmtId="0" fontId="19" fillId="0" borderId="10" xfId="0" applyFont="1" applyBorder="1" applyAlignment="1">
      <alignment horizontal="left" vertical="center"/>
    </xf>
    <xf numFmtId="0" fontId="19" fillId="0" borderId="11" xfId="0" applyFont="1" applyBorder="1" applyAlignment="1">
      <alignment horizontal="left" vertical="center"/>
    </xf>
    <xf numFmtId="0" fontId="19" fillId="0" borderId="9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wrapText="1"/>
    </xf>
    <xf numFmtId="0" fontId="20" fillId="3" borderId="6" xfId="0" applyFont="1" applyFill="1" applyBorder="1" applyAlignment="1">
      <alignment horizontal="left" wrapText="1"/>
    </xf>
    <xf numFmtId="0" fontId="20" fillId="3" borderId="7" xfId="0" applyFont="1" applyFill="1" applyBorder="1" applyAlignment="1">
      <alignment horizontal="left" wrapText="1"/>
    </xf>
    <xf numFmtId="0" fontId="20" fillId="3" borderId="8" xfId="0" applyFont="1" applyFill="1" applyBorder="1" applyAlignment="1">
      <alignment horizontal="left" wrapText="1"/>
    </xf>
    <xf numFmtId="0" fontId="15" fillId="10" borderId="3" xfId="0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wrapText="1"/>
    </xf>
    <xf numFmtId="0" fontId="8" fillId="3" borderId="3" xfId="0" applyFont="1" applyFill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/>
    </xf>
    <xf numFmtId="0" fontId="12" fillId="0" borderId="6" xfId="0" applyFont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12" fillId="0" borderId="8" xfId="0" applyFont="1" applyBorder="1" applyAlignment="1">
      <alignment horizontal="left"/>
    </xf>
    <xf numFmtId="0" fontId="13" fillId="9" borderId="17" xfId="0" applyNumberFormat="1" applyFont="1" applyFill="1" applyBorder="1" applyAlignment="1">
      <alignment horizontal="center" vertical="center" wrapText="1"/>
    </xf>
    <xf numFmtId="0" fontId="13" fillId="9" borderId="18" xfId="0" applyNumberFormat="1" applyFont="1" applyFill="1" applyBorder="1" applyAlignment="1">
      <alignment horizontal="center" vertical="center" wrapText="1"/>
    </xf>
    <xf numFmtId="0" fontId="13" fillId="9" borderId="19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8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6" fillId="8" borderId="4" xfId="0" applyFont="1" applyFill="1" applyBorder="1" applyAlignment="1">
      <alignment horizontal="center" wrapText="1"/>
    </xf>
    <xf numFmtId="0" fontId="6" fillId="8" borderId="5" xfId="0" applyFont="1" applyFill="1" applyBorder="1" applyAlignment="1">
      <alignment horizontal="center" wrapText="1"/>
    </xf>
    <xf numFmtId="0" fontId="6" fillId="8" borderId="2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N99"/>
  <sheetViews>
    <sheetView zoomScale="90" zoomScaleNormal="90" workbookViewId="0">
      <selection activeCell="B3" sqref="B3:G3"/>
    </sheetView>
  </sheetViews>
  <sheetFormatPr defaultRowHeight="15" x14ac:dyDescent="0.25"/>
  <cols>
    <col min="2" max="2" width="3.7109375" customWidth="1"/>
    <col min="3" max="3" width="29.42578125" customWidth="1"/>
    <col min="4" max="4" width="23.85546875" customWidth="1"/>
    <col min="5" max="5" width="34.140625" customWidth="1"/>
    <col min="6" max="6" width="9.140625" hidden="1" customWidth="1"/>
    <col min="7" max="7" width="10.140625" hidden="1" customWidth="1"/>
    <col min="8" max="8" width="14" hidden="1" customWidth="1"/>
    <col min="9" max="9" width="15.85546875" hidden="1" customWidth="1"/>
    <col min="10" max="10" width="14.7109375" hidden="1" customWidth="1"/>
    <col min="11" max="11" width="15.42578125" hidden="1" customWidth="1"/>
    <col min="12" max="12" width="15.85546875" hidden="1" customWidth="1"/>
    <col min="13" max="13" width="16.5703125" hidden="1" customWidth="1"/>
    <col min="14" max="14" width="16.140625" hidden="1" customWidth="1"/>
    <col min="15" max="15" width="16" hidden="1" customWidth="1"/>
    <col min="16" max="16" width="16.5703125" hidden="1" customWidth="1"/>
    <col min="17" max="17" width="16.28515625" hidden="1" customWidth="1"/>
    <col min="18" max="19" width="15" hidden="1" customWidth="1"/>
    <col min="20" max="20" width="16.42578125" hidden="1" customWidth="1"/>
    <col min="21" max="21" width="14.7109375" hidden="1" customWidth="1"/>
    <col min="22" max="22" width="15.140625" hidden="1" customWidth="1"/>
    <col min="23" max="23" width="14" hidden="1" customWidth="1"/>
    <col min="24" max="24" width="16.28515625" style="60" hidden="1" customWidth="1"/>
    <col min="25" max="25" width="16" style="60" hidden="1" customWidth="1"/>
    <col min="26" max="26" width="17.5703125" style="60" hidden="1" customWidth="1"/>
    <col min="27" max="27" width="29.42578125" style="54" customWidth="1"/>
    <col min="28" max="28" width="16.85546875" style="43" customWidth="1"/>
    <col min="29" max="31" width="15.42578125" style="43" customWidth="1"/>
    <col min="32" max="32" width="23.85546875" style="43" hidden="1" customWidth="1"/>
    <col min="33" max="33" width="15.85546875" hidden="1" customWidth="1"/>
    <col min="34" max="34" width="16.7109375" hidden="1" customWidth="1"/>
    <col min="35" max="35" width="15.7109375" hidden="1" customWidth="1"/>
    <col min="36" max="36" width="16.85546875" hidden="1" customWidth="1"/>
    <col min="37" max="37" width="17.28515625" hidden="1" customWidth="1"/>
    <col min="38" max="38" width="13.5703125" hidden="1" customWidth="1"/>
  </cols>
  <sheetData>
    <row r="1" spans="2:38" x14ac:dyDescent="0.25">
      <c r="X1" s="54"/>
      <c r="Y1" s="54"/>
      <c r="Z1" s="54"/>
      <c r="AB1" s="54"/>
      <c r="AC1" s="54"/>
      <c r="AD1" s="54"/>
      <c r="AE1" s="54"/>
      <c r="AF1" s="54"/>
      <c r="AG1" s="54"/>
    </row>
    <row r="2" spans="2:38" ht="15.75" thickBot="1" x14ac:dyDescent="0.3">
      <c r="X2" s="54"/>
      <c r="Y2" s="54"/>
      <c r="Z2" s="54"/>
      <c r="AB2" s="54"/>
      <c r="AC2" s="54"/>
      <c r="AD2" s="54"/>
      <c r="AE2" s="54"/>
      <c r="AF2" s="54"/>
      <c r="AG2" s="54"/>
    </row>
    <row r="3" spans="2:38" ht="86.25" customHeight="1" thickBot="1" x14ac:dyDescent="0.3">
      <c r="B3" s="152" t="s">
        <v>137</v>
      </c>
      <c r="C3" s="153"/>
      <c r="D3" s="153"/>
      <c r="E3" s="153"/>
      <c r="F3" s="153"/>
      <c r="G3" s="154"/>
      <c r="H3" s="11"/>
      <c r="I3" s="11"/>
      <c r="J3" s="11"/>
      <c r="X3" s="54"/>
      <c r="Y3" s="54" t="s">
        <v>139</v>
      </c>
      <c r="Z3" s="54"/>
      <c r="AB3" s="54"/>
      <c r="AC3" s="54"/>
      <c r="AD3" s="54"/>
      <c r="AE3" s="54"/>
      <c r="AF3" s="54"/>
      <c r="AG3" s="54"/>
    </row>
    <row r="4" spans="2:38" ht="57.75" customHeight="1" thickBot="1" x14ac:dyDescent="0.3">
      <c r="I4" s="125" t="s">
        <v>94</v>
      </c>
      <c r="J4" s="126"/>
      <c r="K4" s="127"/>
      <c r="L4" s="125" t="s">
        <v>96</v>
      </c>
      <c r="M4" s="126"/>
      <c r="N4" s="127"/>
      <c r="O4" s="125" t="s">
        <v>97</v>
      </c>
      <c r="P4" s="126"/>
      <c r="Q4" s="127"/>
      <c r="R4" s="125" t="s">
        <v>98</v>
      </c>
      <c r="S4" s="126"/>
      <c r="T4" s="127"/>
      <c r="U4" s="125" t="s">
        <v>99</v>
      </c>
      <c r="V4" s="126"/>
      <c r="W4" s="127"/>
      <c r="X4" s="133" t="s">
        <v>143</v>
      </c>
      <c r="Y4" s="134"/>
      <c r="Z4" s="135"/>
      <c r="AA4" s="130" t="s">
        <v>136</v>
      </c>
      <c r="AB4" s="131"/>
      <c r="AC4" s="132"/>
      <c r="AD4" s="130" t="s">
        <v>145</v>
      </c>
      <c r="AE4" s="131"/>
      <c r="AF4" s="132"/>
      <c r="AG4" s="125" t="s">
        <v>111</v>
      </c>
      <c r="AH4" s="126"/>
      <c r="AI4" s="127"/>
      <c r="AJ4" s="125" t="s">
        <v>112</v>
      </c>
      <c r="AK4" s="126"/>
      <c r="AL4" s="127"/>
    </row>
    <row r="5" spans="2:38" ht="45.75" thickBot="1" x14ac:dyDescent="0.3">
      <c r="B5" s="13" t="s">
        <v>1</v>
      </c>
      <c r="C5" s="155" t="s">
        <v>2</v>
      </c>
      <c r="D5" s="156"/>
      <c r="E5" s="157"/>
      <c r="F5" s="58" t="s">
        <v>3</v>
      </c>
      <c r="G5" s="58" t="s">
        <v>0</v>
      </c>
      <c r="H5" s="69" t="s">
        <v>82</v>
      </c>
      <c r="I5" s="12" t="s">
        <v>4</v>
      </c>
      <c r="J5" s="12" t="s">
        <v>5</v>
      </c>
      <c r="K5" s="16" t="s">
        <v>81</v>
      </c>
      <c r="L5" s="12" t="s">
        <v>4</v>
      </c>
      <c r="M5" s="12" t="s">
        <v>5</v>
      </c>
      <c r="N5" s="16" t="s">
        <v>81</v>
      </c>
      <c r="O5" s="12" t="s">
        <v>4</v>
      </c>
      <c r="P5" s="12" t="s">
        <v>5</v>
      </c>
      <c r="Q5" s="16" t="s">
        <v>81</v>
      </c>
      <c r="R5" s="12" t="s">
        <v>4</v>
      </c>
      <c r="S5" s="12" t="s">
        <v>5</v>
      </c>
      <c r="T5" s="16" t="s">
        <v>81</v>
      </c>
      <c r="U5" s="12" t="s">
        <v>4</v>
      </c>
      <c r="V5" s="12" t="s">
        <v>5</v>
      </c>
      <c r="W5" s="16" t="s">
        <v>81</v>
      </c>
      <c r="X5" s="58" t="s">
        <v>4</v>
      </c>
      <c r="Y5" s="61" t="s">
        <v>5</v>
      </c>
      <c r="Z5" s="65" t="s">
        <v>81</v>
      </c>
      <c r="AA5" s="55" t="s">
        <v>4</v>
      </c>
      <c r="AB5" s="55" t="s">
        <v>5</v>
      </c>
      <c r="AC5" s="65" t="s">
        <v>81</v>
      </c>
      <c r="AD5" s="44" t="s">
        <v>4</v>
      </c>
      <c r="AE5" s="44" t="s">
        <v>5</v>
      </c>
      <c r="AF5" s="64" t="s">
        <v>144</v>
      </c>
      <c r="AG5" s="12" t="s">
        <v>4</v>
      </c>
      <c r="AH5" s="12" t="s">
        <v>5</v>
      </c>
      <c r="AI5" s="16" t="s">
        <v>81</v>
      </c>
      <c r="AJ5" s="12" t="s">
        <v>4</v>
      </c>
      <c r="AK5" s="12" t="s">
        <v>5</v>
      </c>
      <c r="AL5" s="16" t="s">
        <v>81</v>
      </c>
    </row>
    <row r="6" spans="2:38" x14ac:dyDescent="0.25">
      <c r="B6" s="3">
        <v>1</v>
      </c>
      <c r="C6" s="149" t="s">
        <v>6</v>
      </c>
      <c r="D6" s="150"/>
      <c r="E6" s="151"/>
      <c r="F6" s="5">
        <v>2</v>
      </c>
      <c r="G6" s="1" t="s">
        <v>7</v>
      </c>
      <c r="H6" s="18">
        <f t="shared" ref="H6:H37" si="0">MIN(J6,M6,P6,S6,V6,Y6,AB6,AH6,AK6)</f>
        <v>590.4</v>
      </c>
      <c r="I6" s="21">
        <v>490</v>
      </c>
      <c r="J6" s="22">
        <f>I6*1.23</f>
        <v>602.70000000000005</v>
      </c>
      <c r="K6" s="21">
        <f>H6/J6*F6</f>
        <v>1.9591836734693875</v>
      </c>
      <c r="L6" s="21">
        <v>600</v>
      </c>
      <c r="M6" s="22">
        <f t="shared" ref="M6:M15" si="1">L6*1.23</f>
        <v>738</v>
      </c>
      <c r="N6" s="21">
        <f>H6/M6*F6</f>
        <v>1.5999999999999999</v>
      </c>
      <c r="O6" s="21">
        <v>600</v>
      </c>
      <c r="P6" s="22">
        <f>O6*1.23</f>
        <v>738</v>
      </c>
      <c r="Q6" s="21">
        <f>H6/P6*F6</f>
        <v>1.5999999999999999</v>
      </c>
      <c r="R6" s="21">
        <v>485</v>
      </c>
      <c r="S6" s="22">
        <f>R6*1.23</f>
        <v>596.54999999999995</v>
      </c>
      <c r="T6" s="21">
        <f>H6/S6*F6</f>
        <v>1.9793814432989691</v>
      </c>
      <c r="U6" s="21">
        <v>600</v>
      </c>
      <c r="V6" s="22">
        <f>U6*1.23</f>
        <v>738</v>
      </c>
      <c r="W6" s="21">
        <f>H6/V6*F6</f>
        <v>1.5999999999999999</v>
      </c>
      <c r="X6" s="56">
        <v>600</v>
      </c>
      <c r="Y6" s="63">
        <f>X6*1.23</f>
        <v>738</v>
      </c>
      <c r="Z6" s="56">
        <f>H6/Y6*F6</f>
        <v>1.5999999999999999</v>
      </c>
      <c r="AA6" s="56">
        <v>480</v>
      </c>
      <c r="AB6" s="27">
        <f>AA6*1.23</f>
        <v>590.4</v>
      </c>
      <c r="AC6" s="56">
        <f t="shared" ref="AC6:AC37" si="2">H6/AB6*F6</f>
        <v>2</v>
      </c>
      <c r="AD6" s="53">
        <v>480</v>
      </c>
      <c r="AE6" s="53">
        <f>AD6*1.23</f>
        <v>590.4</v>
      </c>
      <c r="AF6" s="46">
        <f>H6-AE6</f>
        <v>0</v>
      </c>
      <c r="AG6" s="21">
        <v>500</v>
      </c>
      <c r="AH6" s="22">
        <f>AG6*1.23</f>
        <v>615</v>
      </c>
      <c r="AI6" s="21">
        <f t="shared" ref="AI6:AI37" si="3">H6/AH6*F6</f>
        <v>1.92</v>
      </c>
      <c r="AJ6" s="21">
        <v>500</v>
      </c>
      <c r="AK6" s="22">
        <f>AJ6*1.23</f>
        <v>615</v>
      </c>
      <c r="AL6" s="21">
        <f t="shared" ref="AL6:AL37" si="4">H6/AK6*F6</f>
        <v>1.92</v>
      </c>
    </row>
    <row r="7" spans="2:38" ht="15.75" customHeight="1" x14ac:dyDescent="0.25">
      <c r="B7" s="3">
        <v>2</v>
      </c>
      <c r="C7" s="149" t="s">
        <v>8</v>
      </c>
      <c r="D7" s="150"/>
      <c r="E7" s="151"/>
      <c r="F7" s="5">
        <v>1</v>
      </c>
      <c r="G7" s="1" t="s">
        <v>7</v>
      </c>
      <c r="H7" s="18">
        <f t="shared" si="0"/>
        <v>184.5</v>
      </c>
      <c r="I7" s="21">
        <v>290</v>
      </c>
      <c r="J7" s="22">
        <f t="shared" ref="J7:J70" si="5">I7*1.23</f>
        <v>356.7</v>
      </c>
      <c r="K7" s="21">
        <f t="shared" ref="K7:K70" si="6">H7/J7*F7</f>
        <v>0.51724137931034486</v>
      </c>
      <c r="L7" s="21">
        <v>600</v>
      </c>
      <c r="M7" s="22">
        <f t="shared" si="1"/>
        <v>738</v>
      </c>
      <c r="N7" s="21">
        <f t="shared" ref="N7:N70" si="7">H7/M7*F7</f>
        <v>0.25</v>
      </c>
      <c r="O7" s="21">
        <v>400</v>
      </c>
      <c r="P7" s="22">
        <f>O7*1.23</f>
        <v>492</v>
      </c>
      <c r="Q7" s="21">
        <f t="shared" ref="Q7:Q70" si="8">H7/P7*F7</f>
        <v>0.375</v>
      </c>
      <c r="R7" s="21">
        <v>330</v>
      </c>
      <c r="S7" s="22">
        <f t="shared" ref="S7:S70" si="9">R7*1.23</f>
        <v>405.9</v>
      </c>
      <c r="T7" s="21">
        <f t="shared" ref="T7:T70" si="10">H7/S7*F7</f>
        <v>0.45454545454545459</v>
      </c>
      <c r="U7" s="21">
        <v>220</v>
      </c>
      <c r="V7" s="22">
        <f t="shared" ref="V7:V70" si="11">U7*1.23</f>
        <v>270.60000000000002</v>
      </c>
      <c r="W7" s="21">
        <f t="shared" ref="W7:W70" si="12">H7/V7*F7</f>
        <v>0.68181818181818177</v>
      </c>
      <c r="X7" s="56">
        <v>180</v>
      </c>
      <c r="Y7" s="63">
        <f t="shared" ref="Y7:Y70" si="13">X7*1.23</f>
        <v>221.4</v>
      </c>
      <c r="Z7" s="56">
        <f t="shared" ref="Z7:Z70" si="14">H7/Y7*F7</f>
        <v>0.83333333333333326</v>
      </c>
      <c r="AA7" s="56">
        <v>340</v>
      </c>
      <c r="AB7" s="27">
        <f t="shared" ref="AB7:AB70" si="15">AA7*1.23</f>
        <v>418.2</v>
      </c>
      <c r="AC7" s="56">
        <f t="shared" si="2"/>
        <v>0.44117647058823528</v>
      </c>
      <c r="AD7" s="53">
        <v>340</v>
      </c>
      <c r="AE7" s="53">
        <f t="shared" ref="AE7:AE70" si="16">AD7*1.23</f>
        <v>418.2</v>
      </c>
      <c r="AF7" s="28">
        <f t="shared" ref="AF7:AF70" si="17">H7-AE7</f>
        <v>-233.7</v>
      </c>
      <c r="AG7" s="21">
        <v>450</v>
      </c>
      <c r="AH7" s="22">
        <f t="shared" ref="AH7:AH70" si="18">AG7*1.23</f>
        <v>553.5</v>
      </c>
      <c r="AI7" s="21">
        <f t="shared" si="3"/>
        <v>0.33333333333333331</v>
      </c>
      <c r="AJ7" s="21">
        <v>150</v>
      </c>
      <c r="AK7" s="22">
        <f t="shared" ref="AK7:AK70" si="19">AJ7*1.23</f>
        <v>184.5</v>
      </c>
      <c r="AL7" s="21">
        <f t="shared" si="4"/>
        <v>1</v>
      </c>
    </row>
    <row r="8" spans="2:38" ht="30.75" customHeight="1" x14ac:dyDescent="0.25">
      <c r="B8" s="3">
        <v>3</v>
      </c>
      <c r="C8" s="158" t="s">
        <v>9</v>
      </c>
      <c r="D8" s="158"/>
      <c r="E8" s="158"/>
      <c r="F8" s="5">
        <v>5</v>
      </c>
      <c r="G8" s="1" t="s">
        <v>7</v>
      </c>
      <c r="H8" s="18">
        <f t="shared" si="0"/>
        <v>982.77</v>
      </c>
      <c r="I8" s="21">
        <v>890</v>
      </c>
      <c r="J8" s="22">
        <f t="shared" si="5"/>
        <v>1094.7</v>
      </c>
      <c r="K8" s="21">
        <f t="shared" si="6"/>
        <v>4.48876404494382</v>
      </c>
      <c r="L8" s="21">
        <v>1380</v>
      </c>
      <c r="M8" s="22">
        <f t="shared" si="1"/>
        <v>1697.3999999999999</v>
      </c>
      <c r="N8" s="21">
        <f t="shared" si="7"/>
        <v>2.8949275362318843</v>
      </c>
      <c r="O8" s="21">
        <v>2500</v>
      </c>
      <c r="P8" s="22">
        <f t="shared" ref="P8:P71" si="20">O8*1.23</f>
        <v>3075</v>
      </c>
      <c r="Q8" s="21">
        <f t="shared" si="8"/>
        <v>1.5979999999999999</v>
      </c>
      <c r="R8" s="21">
        <v>800</v>
      </c>
      <c r="S8" s="22">
        <f t="shared" si="9"/>
        <v>984</v>
      </c>
      <c r="T8" s="21">
        <f t="shared" si="10"/>
        <v>4.9937500000000004</v>
      </c>
      <c r="U8" s="21">
        <v>1000</v>
      </c>
      <c r="V8" s="22">
        <f t="shared" si="11"/>
        <v>1230</v>
      </c>
      <c r="W8" s="21">
        <f t="shared" si="12"/>
        <v>3.9949999999999997</v>
      </c>
      <c r="X8" s="56">
        <v>1000</v>
      </c>
      <c r="Y8" s="63">
        <f t="shared" si="13"/>
        <v>1230</v>
      </c>
      <c r="Z8" s="56">
        <f t="shared" si="14"/>
        <v>3.9949999999999997</v>
      </c>
      <c r="AA8" s="56">
        <v>799</v>
      </c>
      <c r="AB8" s="27">
        <f t="shared" si="15"/>
        <v>982.77</v>
      </c>
      <c r="AC8" s="56">
        <f t="shared" si="2"/>
        <v>5</v>
      </c>
      <c r="AD8" s="53">
        <v>700</v>
      </c>
      <c r="AE8" s="53">
        <f t="shared" si="16"/>
        <v>861</v>
      </c>
      <c r="AF8" s="46">
        <f t="shared" si="17"/>
        <v>121.76999999999998</v>
      </c>
      <c r="AG8" s="21">
        <v>1300</v>
      </c>
      <c r="AH8" s="22">
        <f t="shared" si="18"/>
        <v>1599</v>
      </c>
      <c r="AI8" s="21">
        <f t="shared" si="3"/>
        <v>3.0730769230769228</v>
      </c>
      <c r="AJ8" s="21">
        <v>1100</v>
      </c>
      <c r="AK8" s="22">
        <f t="shared" si="19"/>
        <v>1353</v>
      </c>
      <c r="AL8" s="21">
        <f t="shared" si="4"/>
        <v>3.6318181818181818</v>
      </c>
    </row>
    <row r="9" spans="2:38" ht="24" customHeight="1" x14ac:dyDescent="0.25">
      <c r="B9" s="3">
        <v>4</v>
      </c>
      <c r="C9" s="128" t="s">
        <v>10</v>
      </c>
      <c r="D9" s="129"/>
      <c r="E9" s="129"/>
      <c r="F9" s="5">
        <v>6</v>
      </c>
      <c r="G9" s="1" t="s">
        <v>7</v>
      </c>
      <c r="H9" s="18">
        <f t="shared" si="0"/>
        <v>1474.77</v>
      </c>
      <c r="I9" s="21">
        <v>2190</v>
      </c>
      <c r="J9" s="22">
        <f t="shared" si="5"/>
        <v>2693.7</v>
      </c>
      <c r="K9" s="21">
        <f t="shared" si="6"/>
        <v>3.2849315068493157</v>
      </c>
      <c r="L9" s="21">
        <v>2700</v>
      </c>
      <c r="M9" s="22">
        <f t="shared" si="1"/>
        <v>3321</v>
      </c>
      <c r="N9" s="21">
        <f t="shared" si="7"/>
        <v>2.6644444444444444</v>
      </c>
      <c r="O9" s="21">
        <v>2200</v>
      </c>
      <c r="P9" s="22">
        <f t="shared" si="20"/>
        <v>2706</v>
      </c>
      <c r="Q9" s="21">
        <f t="shared" si="8"/>
        <v>3.2700000000000005</v>
      </c>
      <c r="R9" s="21">
        <v>1200</v>
      </c>
      <c r="S9" s="22">
        <f t="shared" si="9"/>
        <v>1476</v>
      </c>
      <c r="T9" s="21">
        <f t="shared" si="10"/>
        <v>5.9950000000000001</v>
      </c>
      <c r="U9" s="21">
        <v>1500</v>
      </c>
      <c r="V9" s="22">
        <f t="shared" si="11"/>
        <v>1845</v>
      </c>
      <c r="W9" s="21">
        <f t="shared" si="12"/>
        <v>4.7960000000000003</v>
      </c>
      <c r="X9" s="56">
        <v>1500</v>
      </c>
      <c r="Y9" s="63">
        <f t="shared" si="13"/>
        <v>1845</v>
      </c>
      <c r="Z9" s="56">
        <f t="shared" si="14"/>
        <v>4.7960000000000003</v>
      </c>
      <c r="AA9" s="56">
        <v>1199</v>
      </c>
      <c r="AB9" s="27">
        <f t="shared" si="15"/>
        <v>1474.77</v>
      </c>
      <c r="AC9" s="56">
        <f t="shared" si="2"/>
        <v>6</v>
      </c>
      <c r="AD9" s="53">
        <v>1199</v>
      </c>
      <c r="AE9" s="53">
        <f t="shared" si="16"/>
        <v>1474.77</v>
      </c>
      <c r="AF9" s="46">
        <f t="shared" si="17"/>
        <v>0</v>
      </c>
      <c r="AG9" s="21">
        <v>2490</v>
      </c>
      <c r="AH9" s="22">
        <f t="shared" si="18"/>
        <v>3062.7</v>
      </c>
      <c r="AI9" s="21">
        <f t="shared" si="3"/>
        <v>2.8891566265060242</v>
      </c>
      <c r="AJ9" s="21">
        <v>2200</v>
      </c>
      <c r="AK9" s="22">
        <f t="shared" si="19"/>
        <v>2706</v>
      </c>
      <c r="AL9" s="21">
        <f t="shared" si="4"/>
        <v>3.2700000000000005</v>
      </c>
    </row>
    <row r="10" spans="2:38" ht="30.75" customHeight="1" x14ac:dyDescent="0.25">
      <c r="B10" s="3">
        <v>5</v>
      </c>
      <c r="C10" s="128" t="s">
        <v>11</v>
      </c>
      <c r="D10" s="129"/>
      <c r="E10" s="129"/>
      <c r="F10" s="5">
        <v>3</v>
      </c>
      <c r="G10" s="1" t="s">
        <v>7</v>
      </c>
      <c r="H10" s="18">
        <f t="shared" si="0"/>
        <v>184.5</v>
      </c>
      <c r="I10" s="21">
        <v>490</v>
      </c>
      <c r="J10" s="22">
        <f t="shared" si="5"/>
        <v>602.70000000000005</v>
      </c>
      <c r="K10" s="21">
        <f t="shared" si="6"/>
        <v>0.91836734693877542</v>
      </c>
      <c r="L10" s="21">
        <v>700</v>
      </c>
      <c r="M10" s="22">
        <f t="shared" si="1"/>
        <v>861</v>
      </c>
      <c r="N10" s="21">
        <f t="shared" si="7"/>
        <v>0.64285714285714279</v>
      </c>
      <c r="O10" s="21">
        <v>300</v>
      </c>
      <c r="P10" s="22">
        <f t="shared" si="20"/>
        <v>369</v>
      </c>
      <c r="Q10" s="21">
        <f t="shared" si="8"/>
        <v>1.5</v>
      </c>
      <c r="R10" s="21">
        <v>530</v>
      </c>
      <c r="S10" s="22">
        <f t="shared" si="9"/>
        <v>651.9</v>
      </c>
      <c r="T10" s="21">
        <f t="shared" si="10"/>
        <v>0.84905660377358494</v>
      </c>
      <c r="U10" s="21">
        <v>300</v>
      </c>
      <c r="V10" s="22">
        <f t="shared" si="11"/>
        <v>369</v>
      </c>
      <c r="W10" s="21">
        <f t="shared" si="12"/>
        <v>1.5</v>
      </c>
      <c r="X10" s="56">
        <v>150</v>
      </c>
      <c r="Y10" s="63">
        <f t="shared" si="13"/>
        <v>184.5</v>
      </c>
      <c r="Z10" s="56">
        <f t="shared" si="14"/>
        <v>3</v>
      </c>
      <c r="AA10" s="56">
        <v>525</v>
      </c>
      <c r="AB10" s="27">
        <f t="shared" si="15"/>
        <v>645.75</v>
      </c>
      <c r="AC10" s="56">
        <f t="shared" si="2"/>
        <v>0.8571428571428571</v>
      </c>
      <c r="AD10" s="53">
        <v>500</v>
      </c>
      <c r="AE10" s="53">
        <f t="shared" si="16"/>
        <v>615</v>
      </c>
      <c r="AF10" s="28">
        <f t="shared" si="17"/>
        <v>-430.5</v>
      </c>
      <c r="AG10" s="21">
        <v>500</v>
      </c>
      <c r="AH10" s="22">
        <f t="shared" si="18"/>
        <v>615</v>
      </c>
      <c r="AI10" s="21">
        <f t="shared" si="3"/>
        <v>0.89999999999999991</v>
      </c>
      <c r="AJ10" s="21">
        <v>400</v>
      </c>
      <c r="AK10" s="22">
        <f t="shared" si="19"/>
        <v>492</v>
      </c>
      <c r="AL10" s="21">
        <f t="shared" si="4"/>
        <v>1.125</v>
      </c>
    </row>
    <row r="11" spans="2:38" x14ac:dyDescent="0.25">
      <c r="B11" s="3">
        <v>6</v>
      </c>
      <c r="C11" s="149" t="s">
        <v>12</v>
      </c>
      <c r="D11" s="150"/>
      <c r="E11" s="151"/>
      <c r="F11" s="5">
        <v>0.1</v>
      </c>
      <c r="G11" s="1" t="s">
        <v>7</v>
      </c>
      <c r="H11" s="18">
        <f t="shared" si="0"/>
        <v>1228.77</v>
      </c>
      <c r="I11" s="21">
        <v>1800</v>
      </c>
      <c r="J11" s="22">
        <f t="shared" si="5"/>
        <v>2214</v>
      </c>
      <c r="K11" s="21">
        <f t="shared" si="6"/>
        <v>5.5499999999999994E-2</v>
      </c>
      <c r="L11" s="21">
        <v>2000</v>
      </c>
      <c r="M11" s="22">
        <f t="shared" si="1"/>
        <v>2460</v>
      </c>
      <c r="N11" s="21">
        <f t="shared" si="7"/>
        <v>4.9950000000000001E-2</v>
      </c>
      <c r="O11" s="21">
        <v>1500</v>
      </c>
      <c r="P11" s="22">
        <f t="shared" si="20"/>
        <v>1845</v>
      </c>
      <c r="Q11" s="21">
        <f t="shared" si="8"/>
        <v>6.6600000000000006E-2</v>
      </c>
      <c r="R11" s="21">
        <v>1000</v>
      </c>
      <c r="S11" s="22">
        <f t="shared" si="9"/>
        <v>1230</v>
      </c>
      <c r="T11" s="21">
        <f t="shared" si="10"/>
        <v>9.9900000000000003E-2</v>
      </c>
      <c r="U11" s="21">
        <v>1000</v>
      </c>
      <c r="V11" s="22">
        <f t="shared" si="11"/>
        <v>1230</v>
      </c>
      <c r="W11" s="21">
        <f t="shared" si="12"/>
        <v>9.9900000000000003E-2</v>
      </c>
      <c r="X11" s="56">
        <v>2950</v>
      </c>
      <c r="Y11" s="63">
        <f t="shared" si="13"/>
        <v>3628.5</v>
      </c>
      <c r="Z11" s="56">
        <f t="shared" si="14"/>
        <v>3.3864406779661016E-2</v>
      </c>
      <c r="AA11" s="56">
        <v>999</v>
      </c>
      <c r="AB11" s="27">
        <f t="shared" si="15"/>
        <v>1228.77</v>
      </c>
      <c r="AC11" s="56">
        <f t="shared" si="2"/>
        <v>0.1</v>
      </c>
      <c r="AD11" s="53">
        <v>980</v>
      </c>
      <c r="AE11" s="53">
        <f t="shared" si="16"/>
        <v>1205.4000000000001</v>
      </c>
      <c r="AF11" s="46">
        <f t="shared" si="17"/>
        <v>23.369999999999891</v>
      </c>
      <c r="AG11" s="21">
        <v>1100</v>
      </c>
      <c r="AH11" s="22">
        <f t="shared" si="18"/>
        <v>1353</v>
      </c>
      <c r="AI11" s="21">
        <f t="shared" si="3"/>
        <v>9.0818181818181826E-2</v>
      </c>
      <c r="AJ11" s="21">
        <v>1000</v>
      </c>
      <c r="AK11" s="22">
        <f t="shared" si="19"/>
        <v>1230</v>
      </c>
      <c r="AL11" s="21">
        <f t="shared" si="4"/>
        <v>9.9900000000000003E-2</v>
      </c>
    </row>
    <row r="12" spans="2:38" x14ac:dyDescent="0.25">
      <c r="B12" s="3">
        <v>7</v>
      </c>
      <c r="C12" s="149" t="s">
        <v>13</v>
      </c>
      <c r="D12" s="150"/>
      <c r="E12" s="151"/>
      <c r="F12" s="5">
        <v>0.5</v>
      </c>
      <c r="G12" s="1" t="s">
        <v>7</v>
      </c>
      <c r="H12" s="18">
        <f t="shared" si="0"/>
        <v>615</v>
      </c>
      <c r="I12" s="21">
        <v>900</v>
      </c>
      <c r="J12" s="22">
        <f t="shared" si="5"/>
        <v>1107</v>
      </c>
      <c r="K12" s="21">
        <f t="shared" si="6"/>
        <v>0.27777777777777779</v>
      </c>
      <c r="L12" s="21">
        <v>1500</v>
      </c>
      <c r="M12" s="22">
        <f t="shared" si="1"/>
        <v>1845</v>
      </c>
      <c r="N12" s="21">
        <f t="shared" si="7"/>
        <v>0.16666666666666666</v>
      </c>
      <c r="O12" s="21">
        <v>1000</v>
      </c>
      <c r="P12" s="22">
        <f t="shared" si="20"/>
        <v>1230</v>
      </c>
      <c r="Q12" s="21">
        <f t="shared" si="8"/>
        <v>0.25</v>
      </c>
      <c r="R12" s="21">
        <v>600</v>
      </c>
      <c r="S12" s="22">
        <f t="shared" si="9"/>
        <v>738</v>
      </c>
      <c r="T12" s="21">
        <f t="shared" si="10"/>
        <v>0.41666666666666669</v>
      </c>
      <c r="U12" s="21">
        <v>500</v>
      </c>
      <c r="V12" s="22">
        <f t="shared" si="11"/>
        <v>615</v>
      </c>
      <c r="W12" s="21">
        <f t="shared" si="12"/>
        <v>0.5</v>
      </c>
      <c r="X12" s="56">
        <v>500</v>
      </c>
      <c r="Y12" s="63">
        <f t="shared" si="13"/>
        <v>615</v>
      </c>
      <c r="Z12" s="56">
        <f t="shared" si="14"/>
        <v>0.5</v>
      </c>
      <c r="AA12" s="56">
        <v>599</v>
      </c>
      <c r="AB12" s="27">
        <f t="shared" si="15"/>
        <v>736.77</v>
      </c>
      <c r="AC12" s="56">
        <f t="shared" si="2"/>
        <v>0.41736227045075125</v>
      </c>
      <c r="AD12" s="53">
        <v>599</v>
      </c>
      <c r="AE12" s="53">
        <f t="shared" si="16"/>
        <v>736.77</v>
      </c>
      <c r="AF12" s="28">
        <f t="shared" si="17"/>
        <v>-121.76999999999998</v>
      </c>
      <c r="AG12" s="21">
        <v>1400</v>
      </c>
      <c r="AH12" s="22">
        <f t="shared" si="18"/>
        <v>1722</v>
      </c>
      <c r="AI12" s="21">
        <f t="shared" si="3"/>
        <v>0.17857142857142858</v>
      </c>
      <c r="AJ12" s="21">
        <v>700</v>
      </c>
      <c r="AK12" s="22">
        <f t="shared" si="19"/>
        <v>861</v>
      </c>
      <c r="AL12" s="21">
        <f t="shared" si="4"/>
        <v>0.35714285714285715</v>
      </c>
    </row>
    <row r="13" spans="2:38" ht="15.75" customHeight="1" x14ac:dyDescent="0.25">
      <c r="B13" s="3">
        <v>8</v>
      </c>
      <c r="C13" s="149" t="s">
        <v>14</v>
      </c>
      <c r="D13" s="150"/>
      <c r="E13" s="151"/>
      <c r="F13" s="5">
        <v>0.2</v>
      </c>
      <c r="G13" s="1" t="s">
        <v>7</v>
      </c>
      <c r="H13" s="18">
        <f t="shared" si="0"/>
        <v>61.5</v>
      </c>
      <c r="I13" s="21">
        <v>200</v>
      </c>
      <c r="J13" s="22">
        <f t="shared" si="5"/>
        <v>246</v>
      </c>
      <c r="K13" s="21">
        <f t="shared" si="6"/>
        <v>0.05</v>
      </c>
      <c r="L13" s="21">
        <v>220</v>
      </c>
      <c r="M13" s="22">
        <f t="shared" si="1"/>
        <v>270.60000000000002</v>
      </c>
      <c r="N13" s="21">
        <f t="shared" si="7"/>
        <v>4.5454545454545456E-2</v>
      </c>
      <c r="O13" s="21">
        <v>150</v>
      </c>
      <c r="P13" s="22">
        <f t="shared" si="20"/>
        <v>184.5</v>
      </c>
      <c r="Q13" s="21">
        <f t="shared" si="8"/>
        <v>6.6666666666666666E-2</v>
      </c>
      <c r="R13" s="21">
        <v>150</v>
      </c>
      <c r="S13" s="22">
        <f t="shared" si="9"/>
        <v>184.5</v>
      </c>
      <c r="T13" s="21">
        <f t="shared" si="10"/>
        <v>6.6666666666666666E-2</v>
      </c>
      <c r="U13" s="21">
        <v>100</v>
      </c>
      <c r="V13" s="22">
        <f t="shared" si="11"/>
        <v>123</v>
      </c>
      <c r="W13" s="21">
        <f t="shared" si="12"/>
        <v>0.1</v>
      </c>
      <c r="X13" s="56">
        <v>50</v>
      </c>
      <c r="Y13" s="63">
        <f t="shared" si="13"/>
        <v>61.5</v>
      </c>
      <c r="Z13" s="56">
        <f t="shared" si="14"/>
        <v>0.2</v>
      </c>
      <c r="AA13" s="56">
        <v>147</v>
      </c>
      <c r="AB13" s="27">
        <f t="shared" si="15"/>
        <v>180.81</v>
      </c>
      <c r="AC13" s="56">
        <f t="shared" si="2"/>
        <v>6.8027210884353748E-2</v>
      </c>
      <c r="AD13" s="53">
        <v>147</v>
      </c>
      <c r="AE13" s="53">
        <f t="shared" si="16"/>
        <v>180.81</v>
      </c>
      <c r="AF13" s="28">
        <f t="shared" si="17"/>
        <v>-119.31</v>
      </c>
      <c r="AG13" s="21">
        <v>150</v>
      </c>
      <c r="AH13" s="22">
        <f t="shared" si="18"/>
        <v>184.5</v>
      </c>
      <c r="AI13" s="21">
        <f t="shared" si="3"/>
        <v>6.6666666666666666E-2</v>
      </c>
      <c r="AJ13" s="21">
        <v>50</v>
      </c>
      <c r="AK13" s="22">
        <f t="shared" si="19"/>
        <v>61.5</v>
      </c>
      <c r="AL13" s="21">
        <f t="shared" si="4"/>
        <v>0.2</v>
      </c>
    </row>
    <row r="14" spans="2:38" x14ac:dyDescent="0.25">
      <c r="B14" s="3">
        <v>9</v>
      </c>
      <c r="C14" s="4" t="s">
        <v>15</v>
      </c>
      <c r="D14" s="7"/>
      <c r="E14" s="8"/>
      <c r="F14" s="5">
        <v>0.1</v>
      </c>
      <c r="G14" s="1" t="s">
        <v>7</v>
      </c>
      <c r="H14" s="18">
        <f t="shared" si="0"/>
        <v>369</v>
      </c>
      <c r="I14" s="21">
        <v>2400</v>
      </c>
      <c r="J14" s="22">
        <f t="shared" si="5"/>
        <v>2952</v>
      </c>
      <c r="K14" s="21">
        <f t="shared" si="6"/>
        <v>1.2500000000000001E-2</v>
      </c>
      <c r="L14" s="21">
        <v>3050</v>
      </c>
      <c r="M14" s="22">
        <f t="shared" si="1"/>
        <v>3751.5</v>
      </c>
      <c r="N14" s="21">
        <f t="shared" si="7"/>
        <v>9.8360655737704927E-3</v>
      </c>
      <c r="O14" s="21">
        <v>1500</v>
      </c>
      <c r="P14" s="22">
        <f t="shared" si="20"/>
        <v>1845</v>
      </c>
      <c r="Q14" s="21">
        <f t="shared" si="8"/>
        <v>2.0000000000000004E-2</v>
      </c>
      <c r="R14" s="21">
        <v>600</v>
      </c>
      <c r="S14" s="22">
        <f t="shared" si="9"/>
        <v>738</v>
      </c>
      <c r="T14" s="21">
        <f t="shared" si="10"/>
        <v>0.05</v>
      </c>
      <c r="U14" s="21">
        <v>300</v>
      </c>
      <c r="V14" s="22">
        <f t="shared" si="11"/>
        <v>369</v>
      </c>
      <c r="W14" s="21">
        <f t="shared" si="12"/>
        <v>0.1</v>
      </c>
      <c r="X14" s="56">
        <v>350</v>
      </c>
      <c r="Y14" s="63">
        <f t="shared" si="13"/>
        <v>430.5</v>
      </c>
      <c r="Z14" s="56">
        <f t="shared" si="14"/>
        <v>8.5714285714285715E-2</v>
      </c>
      <c r="AA14" s="56">
        <v>498</v>
      </c>
      <c r="AB14" s="27">
        <f t="shared" si="15"/>
        <v>612.54</v>
      </c>
      <c r="AC14" s="56">
        <f t="shared" si="2"/>
        <v>6.0240963855421693E-2</v>
      </c>
      <c r="AD14" s="53">
        <v>498</v>
      </c>
      <c r="AE14" s="53">
        <f t="shared" si="16"/>
        <v>612.54</v>
      </c>
      <c r="AF14" s="28">
        <f t="shared" si="17"/>
        <v>-243.53999999999996</v>
      </c>
      <c r="AG14" s="21">
        <v>4000</v>
      </c>
      <c r="AH14" s="22">
        <f t="shared" si="18"/>
        <v>4920</v>
      </c>
      <c r="AI14" s="21">
        <f t="shared" si="3"/>
        <v>7.4999999999999997E-3</v>
      </c>
      <c r="AJ14" s="21">
        <v>500</v>
      </c>
      <c r="AK14" s="22">
        <f t="shared" si="19"/>
        <v>615</v>
      </c>
      <c r="AL14" s="21">
        <f t="shared" si="4"/>
        <v>0.06</v>
      </c>
    </row>
    <row r="15" spans="2:38" ht="15.75" thickBot="1" x14ac:dyDescent="0.3">
      <c r="B15" s="3">
        <v>10</v>
      </c>
      <c r="C15" s="4" t="s">
        <v>16</v>
      </c>
      <c r="D15" s="9"/>
      <c r="E15" s="10"/>
      <c r="F15" s="5">
        <v>1</v>
      </c>
      <c r="G15" s="1" t="s">
        <v>7</v>
      </c>
      <c r="H15" s="18">
        <f t="shared" si="0"/>
        <v>239.85</v>
      </c>
      <c r="I15" s="21">
        <v>200</v>
      </c>
      <c r="J15" s="22">
        <f t="shared" si="5"/>
        <v>246</v>
      </c>
      <c r="K15" s="21">
        <f t="shared" si="6"/>
        <v>0.97499999999999998</v>
      </c>
      <c r="L15" s="21">
        <v>500</v>
      </c>
      <c r="M15" s="22">
        <f t="shared" si="1"/>
        <v>615</v>
      </c>
      <c r="N15" s="21">
        <f t="shared" si="7"/>
        <v>0.39</v>
      </c>
      <c r="O15" s="21">
        <v>300</v>
      </c>
      <c r="P15" s="22">
        <f t="shared" si="20"/>
        <v>369</v>
      </c>
      <c r="Q15" s="21">
        <f t="shared" si="8"/>
        <v>0.65</v>
      </c>
      <c r="R15" s="21">
        <v>365</v>
      </c>
      <c r="S15" s="22">
        <f t="shared" si="9"/>
        <v>448.95</v>
      </c>
      <c r="T15" s="21">
        <f t="shared" si="10"/>
        <v>0.53424657534246578</v>
      </c>
      <c r="U15" s="21">
        <v>250</v>
      </c>
      <c r="V15" s="22">
        <f t="shared" si="11"/>
        <v>307.5</v>
      </c>
      <c r="W15" s="21">
        <f t="shared" si="12"/>
        <v>0.78</v>
      </c>
      <c r="X15" s="56">
        <v>195</v>
      </c>
      <c r="Y15" s="63">
        <f t="shared" si="13"/>
        <v>239.85</v>
      </c>
      <c r="Z15" s="56">
        <f t="shared" si="14"/>
        <v>1</v>
      </c>
      <c r="AA15" s="56">
        <v>350</v>
      </c>
      <c r="AB15" s="27">
        <f t="shared" si="15"/>
        <v>430.5</v>
      </c>
      <c r="AC15" s="56">
        <f t="shared" si="2"/>
        <v>0.55714285714285716</v>
      </c>
      <c r="AD15" s="53">
        <v>350</v>
      </c>
      <c r="AE15" s="53">
        <f t="shared" si="16"/>
        <v>430.5</v>
      </c>
      <c r="AF15" s="28">
        <f t="shared" si="17"/>
        <v>-190.65</v>
      </c>
      <c r="AG15" s="21">
        <v>480</v>
      </c>
      <c r="AH15" s="22">
        <f t="shared" si="18"/>
        <v>590.4</v>
      </c>
      <c r="AI15" s="21">
        <f t="shared" si="3"/>
        <v>0.40625</v>
      </c>
      <c r="AJ15" s="21">
        <v>500</v>
      </c>
      <c r="AK15" s="22">
        <f t="shared" si="19"/>
        <v>615</v>
      </c>
      <c r="AL15" s="21">
        <f t="shared" si="4"/>
        <v>0.39</v>
      </c>
    </row>
    <row r="16" spans="2:38" x14ac:dyDescent="0.25">
      <c r="B16" s="3">
        <v>11</v>
      </c>
      <c r="C16" s="143" t="s">
        <v>17</v>
      </c>
      <c r="D16" s="143" t="s">
        <v>18</v>
      </c>
      <c r="E16" s="4" t="s">
        <v>19</v>
      </c>
      <c r="F16" s="5">
        <v>6.2</v>
      </c>
      <c r="G16" s="1" t="s">
        <v>20</v>
      </c>
      <c r="H16" s="18">
        <f t="shared" si="0"/>
        <v>73.8</v>
      </c>
      <c r="I16" s="21">
        <v>70</v>
      </c>
      <c r="J16" s="22">
        <f t="shared" si="5"/>
        <v>86.1</v>
      </c>
      <c r="K16" s="21">
        <f t="shared" si="6"/>
        <v>5.3142857142857149</v>
      </c>
      <c r="L16" s="21">
        <v>80</v>
      </c>
      <c r="M16" s="21">
        <f>L16*1.23</f>
        <v>98.4</v>
      </c>
      <c r="N16" s="21">
        <f t="shared" si="7"/>
        <v>4.6499999999999995</v>
      </c>
      <c r="O16" s="21">
        <v>80</v>
      </c>
      <c r="P16" s="21">
        <f t="shared" si="20"/>
        <v>98.4</v>
      </c>
      <c r="Q16" s="21">
        <f t="shared" si="8"/>
        <v>4.6499999999999995</v>
      </c>
      <c r="R16" s="21">
        <v>65</v>
      </c>
      <c r="S16" s="21">
        <f t="shared" si="9"/>
        <v>79.95</v>
      </c>
      <c r="T16" s="21">
        <f t="shared" si="10"/>
        <v>5.7230769230769232</v>
      </c>
      <c r="U16" s="21">
        <v>95</v>
      </c>
      <c r="V16" s="21">
        <f t="shared" si="11"/>
        <v>116.85</v>
      </c>
      <c r="W16" s="21">
        <f t="shared" si="12"/>
        <v>3.9157894736842103</v>
      </c>
      <c r="X16" s="56">
        <v>60</v>
      </c>
      <c r="Y16" s="63">
        <f t="shared" si="13"/>
        <v>73.8</v>
      </c>
      <c r="Z16" s="56">
        <f t="shared" si="14"/>
        <v>6.2</v>
      </c>
      <c r="AA16" s="56">
        <v>64.75</v>
      </c>
      <c r="AB16" s="27">
        <f t="shared" si="15"/>
        <v>79.642499999999998</v>
      </c>
      <c r="AC16" s="56">
        <f t="shared" si="2"/>
        <v>5.7451737451737452</v>
      </c>
      <c r="AD16" s="53">
        <v>60</v>
      </c>
      <c r="AE16" s="53">
        <f t="shared" si="16"/>
        <v>73.8</v>
      </c>
      <c r="AF16" s="46">
        <f t="shared" si="17"/>
        <v>0</v>
      </c>
      <c r="AG16" s="21">
        <v>80</v>
      </c>
      <c r="AH16" s="22">
        <f t="shared" si="18"/>
        <v>98.4</v>
      </c>
      <c r="AI16" s="21">
        <f t="shared" si="3"/>
        <v>4.6499999999999995</v>
      </c>
      <c r="AJ16" s="21">
        <v>60</v>
      </c>
      <c r="AK16" s="22">
        <f t="shared" si="19"/>
        <v>73.8</v>
      </c>
      <c r="AL16" s="21">
        <f t="shared" si="4"/>
        <v>6.2</v>
      </c>
    </row>
    <row r="17" spans="2:38" x14ac:dyDescent="0.25">
      <c r="B17" s="3">
        <v>12</v>
      </c>
      <c r="C17" s="144"/>
      <c r="D17" s="144"/>
      <c r="E17" s="4" t="s">
        <v>21</v>
      </c>
      <c r="F17" s="5">
        <v>4.5</v>
      </c>
      <c r="G17" s="1" t="s">
        <v>20</v>
      </c>
      <c r="H17" s="18">
        <f t="shared" si="0"/>
        <v>98.4</v>
      </c>
      <c r="I17" s="21">
        <v>80</v>
      </c>
      <c r="J17" s="22">
        <f t="shared" si="5"/>
        <v>98.4</v>
      </c>
      <c r="K17" s="21">
        <f t="shared" si="6"/>
        <v>4.5</v>
      </c>
      <c r="L17" s="21">
        <v>105</v>
      </c>
      <c r="M17" s="21">
        <f t="shared" ref="M17:M74" si="21">L17*1.23</f>
        <v>129.15</v>
      </c>
      <c r="N17" s="21">
        <f t="shared" si="7"/>
        <v>3.4285714285714284</v>
      </c>
      <c r="O17" s="21">
        <v>110</v>
      </c>
      <c r="P17" s="21">
        <f t="shared" si="20"/>
        <v>135.30000000000001</v>
      </c>
      <c r="Q17" s="21">
        <f t="shared" si="8"/>
        <v>3.2727272727272729</v>
      </c>
      <c r="R17" s="21">
        <v>85</v>
      </c>
      <c r="S17" s="21">
        <f t="shared" si="9"/>
        <v>104.55</v>
      </c>
      <c r="T17" s="21">
        <f t="shared" si="10"/>
        <v>4.2352941176470589</v>
      </c>
      <c r="U17" s="21">
        <v>115</v>
      </c>
      <c r="V17" s="21">
        <f t="shared" si="11"/>
        <v>141.44999999999999</v>
      </c>
      <c r="W17" s="21">
        <f t="shared" si="12"/>
        <v>3.1304347826086962</v>
      </c>
      <c r="X17" s="56">
        <v>80</v>
      </c>
      <c r="Y17" s="63">
        <f t="shared" si="13"/>
        <v>98.4</v>
      </c>
      <c r="Z17" s="56">
        <f t="shared" si="14"/>
        <v>4.5</v>
      </c>
      <c r="AA17" s="56">
        <v>85</v>
      </c>
      <c r="AB17" s="27">
        <f t="shared" si="15"/>
        <v>104.55</v>
      </c>
      <c r="AC17" s="56">
        <f t="shared" si="2"/>
        <v>4.2352941176470589</v>
      </c>
      <c r="AD17" s="53">
        <v>85</v>
      </c>
      <c r="AE17" s="53">
        <f t="shared" si="16"/>
        <v>104.55</v>
      </c>
      <c r="AF17" s="46">
        <f t="shared" si="17"/>
        <v>-6.1499999999999915</v>
      </c>
      <c r="AG17" s="21">
        <v>100</v>
      </c>
      <c r="AH17" s="22">
        <f t="shared" si="18"/>
        <v>123</v>
      </c>
      <c r="AI17" s="21">
        <f t="shared" si="3"/>
        <v>3.6</v>
      </c>
      <c r="AJ17" s="21">
        <v>80</v>
      </c>
      <c r="AK17" s="22">
        <f t="shared" si="19"/>
        <v>98.4</v>
      </c>
      <c r="AL17" s="21">
        <f t="shared" si="4"/>
        <v>4.5</v>
      </c>
    </row>
    <row r="18" spans="2:38" x14ac:dyDescent="0.25">
      <c r="B18" s="3">
        <v>13</v>
      </c>
      <c r="C18" s="144"/>
      <c r="D18" s="144"/>
      <c r="E18" s="4" t="s">
        <v>22</v>
      </c>
      <c r="F18" s="5">
        <v>4</v>
      </c>
      <c r="G18" s="1" t="s">
        <v>20</v>
      </c>
      <c r="H18" s="18">
        <f t="shared" si="0"/>
        <v>120.53999999999999</v>
      </c>
      <c r="I18" s="21">
        <v>125</v>
      </c>
      <c r="J18" s="22">
        <f t="shared" si="5"/>
        <v>153.75</v>
      </c>
      <c r="K18" s="21">
        <f t="shared" si="6"/>
        <v>3.1359999999999997</v>
      </c>
      <c r="L18" s="21">
        <v>145</v>
      </c>
      <c r="M18" s="21">
        <f t="shared" si="21"/>
        <v>178.35</v>
      </c>
      <c r="N18" s="21">
        <f t="shared" si="7"/>
        <v>2.703448275862069</v>
      </c>
      <c r="O18" s="21">
        <v>120</v>
      </c>
      <c r="P18" s="21">
        <f t="shared" si="20"/>
        <v>147.6</v>
      </c>
      <c r="Q18" s="21">
        <f t="shared" si="8"/>
        <v>3.2666666666666666</v>
      </c>
      <c r="R18" s="21">
        <v>98</v>
      </c>
      <c r="S18" s="21">
        <f t="shared" si="9"/>
        <v>120.53999999999999</v>
      </c>
      <c r="T18" s="21">
        <f t="shared" si="10"/>
        <v>4</v>
      </c>
      <c r="U18" s="21">
        <v>145</v>
      </c>
      <c r="V18" s="21">
        <f t="shared" si="11"/>
        <v>178.35</v>
      </c>
      <c r="W18" s="21">
        <f t="shared" si="12"/>
        <v>2.703448275862069</v>
      </c>
      <c r="X18" s="56">
        <v>107</v>
      </c>
      <c r="Y18" s="63">
        <f t="shared" si="13"/>
        <v>131.60999999999999</v>
      </c>
      <c r="Z18" s="56">
        <f t="shared" si="14"/>
        <v>3.6635514018691588</v>
      </c>
      <c r="AA18" s="56">
        <v>98</v>
      </c>
      <c r="AB18" s="27">
        <f t="shared" si="15"/>
        <v>120.53999999999999</v>
      </c>
      <c r="AC18" s="56">
        <f t="shared" si="2"/>
        <v>4</v>
      </c>
      <c r="AD18" s="53">
        <v>98</v>
      </c>
      <c r="AE18" s="53">
        <f t="shared" si="16"/>
        <v>120.53999999999999</v>
      </c>
      <c r="AF18" s="46">
        <f t="shared" si="17"/>
        <v>0</v>
      </c>
      <c r="AG18" s="21">
        <v>125</v>
      </c>
      <c r="AH18" s="22">
        <f t="shared" si="18"/>
        <v>153.75</v>
      </c>
      <c r="AI18" s="21">
        <f t="shared" si="3"/>
        <v>3.1359999999999997</v>
      </c>
      <c r="AJ18" s="21">
        <v>100</v>
      </c>
      <c r="AK18" s="22">
        <f t="shared" si="19"/>
        <v>123</v>
      </c>
      <c r="AL18" s="21">
        <f t="shared" si="4"/>
        <v>3.92</v>
      </c>
    </row>
    <row r="19" spans="2:38" x14ac:dyDescent="0.25">
      <c r="B19" s="3">
        <v>14</v>
      </c>
      <c r="C19" s="145"/>
      <c r="D19" s="145"/>
      <c r="E19" s="4" t="s">
        <v>23</v>
      </c>
      <c r="F19" s="5">
        <v>2</v>
      </c>
      <c r="G19" s="1" t="s">
        <v>20</v>
      </c>
      <c r="H19" s="18">
        <f t="shared" si="0"/>
        <v>163.59</v>
      </c>
      <c r="I19" s="21">
        <v>175</v>
      </c>
      <c r="J19" s="22">
        <f t="shared" si="5"/>
        <v>215.25</v>
      </c>
      <c r="K19" s="21">
        <f t="shared" si="6"/>
        <v>1.52</v>
      </c>
      <c r="L19" s="21">
        <v>200</v>
      </c>
      <c r="M19" s="21">
        <f t="shared" si="21"/>
        <v>246</v>
      </c>
      <c r="N19" s="21">
        <f t="shared" si="7"/>
        <v>1.33</v>
      </c>
      <c r="O19" s="21">
        <v>140</v>
      </c>
      <c r="P19" s="21">
        <f t="shared" si="20"/>
        <v>172.2</v>
      </c>
      <c r="Q19" s="21">
        <f t="shared" si="8"/>
        <v>1.9000000000000001</v>
      </c>
      <c r="R19" s="21">
        <v>135</v>
      </c>
      <c r="S19" s="21">
        <f t="shared" si="9"/>
        <v>166.05</v>
      </c>
      <c r="T19" s="21">
        <f t="shared" si="10"/>
        <v>1.9703703703703703</v>
      </c>
      <c r="U19" s="21">
        <v>195</v>
      </c>
      <c r="V19" s="21">
        <f t="shared" si="11"/>
        <v>239.85</v>
      </c>
      <c r="W19" s="21">
        <f t="shared" si="12"/>
        <v>1.3641025641025641</v>
      </c>
      <c r="X19" s="56">
        <v>155</v>
      </c>
      <c r="Y19" s="63">
        <f t="shared" si="13"/>
        <v>190.65</v>
      </c>
      <c r="Z19" s="56">
        <f t="shared" si="14"/>
        <v>1.7161290322580645</v>
      </c>
      <c r="AA19" s="56">
        <v>133</v>
      </c>
      <c r="AB19" s="27">
        <f t="shared" si="15"/>
        <v>163.59</v>
      </c>
      <c r="AC19" s="56">
        <f t="shared" si="2"/>
        <v>2</v>
      </c>
      <c r="AD19" s="53">
        <v>133</v>
      </c>
      <c r="AE19" s="53">
        <f t="shared" si="16"/>
        <v>163.59</v>
      </c>
      <c r="AF19" s="46">
        <f t="shared" si="17"/>
        <v>0</v>
      </c>
      <c r="AG19" s="21">
        <v>190</v>
      </c>
      <c r="AH19" s="22">
        <f t="shared" si="18"/>
        <v>233.7</v>
      </c>
      <c r="AI19" s="21">
        <f t="shared" si="3"/>
        <v>1.4000000000000001</v>
      </c>
      <c r="AJ19" s="21">
        <v>150</v>
      </c>
      <c r="AK19" s="22">
        <f t="shared" si="19"/>
        <v>184.5</v>
      </c>
      <c r="AL19" s="21">
        <f t="shared" si="4"/>
        <v>1.7733333333333334</v>
      </c>
    </row>
    <row r="20" spans="2:38" ht="18" customHeight="1" x14ac:dyDescent="0.25">
      <c r="B20" s="3">
        <v>15</v>
      </c>
      <c r="C20" s="143" t="s">
        <v>17</v>
      </c>
      <c r="D20" s="146" t="s">
        <v>24</v>
      </c>
      <c r="E20" s="4" t="s">
        <v>19</v>
      </c>
      <c r="F20" s="5">
        <v>3</v>
      </c>
      <c r="G20" s="1" t="s">
        <v>20</v>
      </c>
      <c r="H20" s="18">
        <f t="shared" si="0"/>
        <v>55.35</v>
      </c>
      <c r="I20" s="21">
        <v>70</v>
      </c>
      <c r="J20" s="22">
        <f t="shared" si="5"/>
        <v>86.1</v>
      </c>
      <c r="K20" s="21">
        <f t="shared" si="6"/>
        <v>1.9285714285714288</v>
      </c>
      <c r="L20" s="21">
        <v>80</v>
      </c>
      <c r="M20" s="21">
        <f t="shared" si="21"/>
        <v>98.4</v>
      </c>
      <c r="N20" s="21">
        <f t="shared" si="7"/>
        <v>1.6875</v>
      </c>
      <c r="O20" s="21">
        <v>60</v>
      </c>
      <c r="P20" s="21">
        <f t="shared" si="20"/>
        <v>73.8</v>
      </c>
      <c r="Q20" s="21">
        <f t="shared" si="8"/>
        <v>2.25</v>
      </c>
      <c r="R20" s="21">
        <v>50</v>
      </c>
      <c r="S20" s="21">
        <f t="shared" si="9"/>
        <v>61.5</v>
      </c>
      <c r="T20" s="21">
        <f t="shared" si="10"/>
        <v>2.7</v>
      </c>
      <c r="U20" s="21">
        <v>75</v>
      </c>
      <c r="V20" s="21">
        <f t="shared" si="11"/>
        <v>92.25</v>
      </c>
      <c r="W20" s="21">
        <f t="shared" si="12"/>
        <v>1.7999999999999998</v>
      </c>
      <c r="X20" s="56">
        <v>45</v>
      </c>
      <c r="Y20" s="63">
        <f t="shared" si="13"/>
        <v>55.35</v>
      </c>
      <c r="Z20" s="56">
        <f t="shared" si="14"/>
        <v>3</v>
      </c>
      <c r="AA20" s="56">
        <v>49.5</v>
      </c>
      <c r="AB20" s="27">
        <f t="shared" si="15"/>
        <v>60.884999999999998</v>
      </c>
      <c r="AC20" s="56">
        <f t="shared" si="2"/>
        <v>2.7272727272727275</v>
      </c>
      <c r="AD20" s="53">
        <v>49.5</v>
      </c>
      <c r="AE20" s="53">
        <f t="shared" si="16"/>
        <v>60.884999999999998</v>
      </c>
      <c r="AF20" s="46">
        <f t="shared" si="17"/>
        <v>-5.5349999999999966</v>
      </c>
      <c r="AG20" s="21">
        <v>80</v>
      </c>
      <c r="AH20" s="22">
        <f t="shared" si="18"/>
        <v>98.4</v>
      </c>
      <c r="AI20" s="21">
        <f t="shared" si="3"/>
        <v>1.6875</v>
      </c>
      <c r="AJ20" s="21">
        <v>60</v>
      </c>
      <c r="AK20" s="22">
        <f t="shared" si="19"/>
        <v>73.8</v>
      </c>
      <c r="AL20" s="21">
        <f t="shared" si="4"/>
        <v>2.25</v>
      </c>
    </row>
    <row r="21" spans="2:38" x14ac:dyDescent="0.25">
      <c r="B21" s="3">
        <v>16</v>
      </c>
      <c r="C21" s="144"/>
      <c r="D21" s="147"/>
      <c r="E21" s="4" t="s">
        <v>21</v>
      </c>
      <c r="F21" s="5">
        <v>2</v>
      </c>
      <c r="G21" s="1" t="s">
        <v>20</v>
      </c>
      <c r="H21" s="18">
        <f t="shared" si="0"/>
        <v>76.260000000000005</v>
      </c>
      <c r="I21" s="21">
        <v>80</v>
      </c>
      <c r="J21" s="22">
        <f t="shared" si="5"/>
        <v>98.4</v>
      </c>
      <c r="K21" s="21">
        <f t="shared" si="6"/>
        <v>1.55</v>
      </c>
      <c r="L21" s="21">
        <v>105</v>
      </c>
      <c r="M21" s="21">
        <f t="shared" si="21"/>
        <v>129.15</v>
      </c>
      <c r="N21" s="21">
        <f t="shared" si="7"/>
        <v>1.180952380952381</v>
      </c>
      <c r="O21" s="21">
        <v>90</v>
      </c>
      <c r="P21" s="21">
        <f t="shared" si="20"/>
        <v>110.7</v>
      </c>
      <c r="Q21" s="21">
        <f t="shared" si="8"/>
        <v>1.3777777777777778</v>
      </c>
      <c r="R21" s="21">
        <v>70</v>
      </c>
      <c r="S21" s="21">
        <f t="shared" si="9"/>
        <v>86.1</v>
      </c>
      <c r="T21" s="21">
        <f t="shared" si="10"/>
        <v>1.7714285714285716</v>
      </c>
      <c r="U21" s="21">
        <v>105</v>
      </c>
      <c r="V21" s="21">
        <f t="shared" si="11"/>
        <v>129.15</v>
      </c>
      <c r="W21" s="21">
        <f t="shared" si="12"/>
        <v>1.180952380952381</v>
      </c>
      <c r="X21" s="56">
        <v>62</v>
      </c>
      <c r="Y21" s="63">
        <f t="shared" si="13"/>
        <v>76.260000000000005</v>
      </c>
      <c r="Z21" s="56">
        <f t="shared" si="14"/>
        <v>2</v>
      </c>
      <c r="AA21" s="56">
        <v>68</v>
      </c>
      <c r="AB21" s="27">
        <f t="shared" si="15"/>
        <v>83.64</v>
      </c>
      <c r="AC21" s="56">
        <f t="shared" si="2"/>
        <v>1.8235294117647061</v>
      </c>
      <c r="AD21" s="53">
        <v>68</v>
      </c>
      <c r="AE21" s="53">
        <f t="shared" si="16"/>
        <v>83.64</v>
      </c>
      <c r="AF21" s="46">
        <f t="shared" si="17"/>
        <v>-7.3799999999999955</v>
      </c>
      <c r="AG21" s="21">
        <v>100</v>
      </c>
      <c r="AH21" s="22">
        <f t="shared" si="18"/>
        <v>123</v>
      </c>
      <c r="AI21" s="21">
        <f t="shared" si="3"/>
        <v>1.24</v>
      </c>
      <c r="AJ21" s="21">
        <v>80</v>
      </c>
      <c r="AK21" s="22">
        <f t="shared" si="19"/>
        <v>98.4</v>
      </c>
      <c r="AL21" s="21">
        <f t="shared" si="4"/>
        <v>1.55</v>
      </c>
    </row>
    <row r="22" spans="2:38" x14ac:dyDescent="0.25">
      <c r="B22" s="3">
        <v>17</v>
      </c>
      <c r="C22" s="144"/>
      <c r="D22" s="147"/>
      <c r="E22" s="4" t="s">
        <v>22</v>
      </c>
      <c r="F22" s="5">
        <v>2</v>
      </c>
      <c r="G22" s="1" t="s">
        <v>20</v>
      </c>
      <c r="H22" s="18">
        <f t="shared" si="0"/>
        <v>92.25</v>
      </c>
      <c r="I22" s="21">
        <v>125</v>
      </c>
      <c r="J22" s="22">
        <f t="shared" si="5"/>
        <v>153.75</v>
      </c>
      <c r="K22" s="21">
        <f t="shared" si="6"/>
        <v>1.2</v>
      </c>
      <c r="L22" s="21">
        <v>145</v>
      </c>
      <c r="M22" s="21">
        <f t="shared" si="21"/>
        <v>178.35</v>
      </c>
      <c r="N22" s="21">
        <f t="shared" si="7"/>
        <v>1.0344827586206897</v>
      </c>
      <c r="O22" s="21">
        <v>100</v>
      </c>
      <c r="P22" s="21">
        <f t="shared" si="20"/>
        <v>123</v>
      </c>
      <c r="Q22" s="21">
        <f t="shared" si="8"/>
        <v>1.5</v>
      </c>
      <c r="R22" s="21">
        <v>75</v>
      </c>
      <c r="S22" s="21">
        <f t="shared" si="9"/>
        <v>92.25</v>
      </c>
      <c r="T22" s="21">
        <f t="shared" si="10"/>
        <v>2</v>
      </c>
      <c r="U22" s="21">
        <v>125</v>
      </c>
      <c r="V22" s="21">
        <f t="shared" si="11"/>
        <v>153.75</v>
      </c>
      <c r="W22" s="21">
        <f t="shared" si="12"/>
        <v>1.2</v>
      </c>
      <c r="X22" s="56">
        <v>85</v>
      </c>
      <c r="Y22" s="63">
        <f t="shared" si="13"/>
        <v>104.55</v>
      </c>
      <c r="Z22" s="56">
        <f t="shared" si="14"/>
        <v>1.7647058823529411</v>
      </c>
      <c r="AA22" s="56">
        <v>75</v>
      </c>
      <c r="AB22" s="27">
        <f t="shared" si="15"/>
        <v>92.25</v>
      </c>
      <c r="AC22" s="56">
        <f t="shared" si="2"/>
        <v>2</v>
      </c>
      <c r="AD22" s="53">
        <v>75</v>
      </c>
      <c r="AE22" s="53">
        <f t="shared" si="16"/>
        <v>92.25</v>
      </c>
      <c r="AF22" s="46">
        <f t="shared" si="17"/>
        <v>0</v>
      </c>
      <c r="AG22" s="21">
        <v>125</v>
      </c>
      <c r="AH22" s="22">
        <f t="shared" si="18"/>
        <v>153.75</v>
      </c>
      <c r="AI22" s="21">
        <f t="shared" si="3"/>
        <v>1.2</v>
      </c>
      <c r="AJ22" s="21">
        <v>95</v>
      </c>
      <c r="AK22" s="22">
        <f t="shared" si="19"/>
        <v>116.85</v>
      </c>
      <c r="AL22" s="21">
        <f t="shared" si="4"/>
        <v>1.5789473684210527</v>
      </c>
    </row>
    <row r="23" spans="2:38" x14ac:dyDescent="0.25">
      <c r="B23" s="3">
        <v>18</v>
      </c>
      <c r="C23" s="145"/>
      <c r="D23" s="148"/>
      <c r="E23" s="4" t="s">
        <v>23</v>
      </c>
      <c r="F23" s="5">
        <v>1</v>
      </c>
      <c r="G23" s="1" t="s">
        <v>20</v>
      </c>
      <c r="H23" s="18">
        <f t="shared" si="0"/>
        <v>135.30000000000001</v>
      </c>
      <c r="I23" s="21">
        <v>175</v>
      </c>
      <c r="J23" s="22">
        <f t="shared" si="5"/>
        <v>215.25</v>
      </c>
      <c r="K23" s="21">
        <f t="shared" si="6"/>
        <v>0.62857142857142867</v>
      </c>
      <c r="L23" s="21">
        <v>200</v>
      </c>
      <c r="M23" s="21">
        <f t="shared" si="21"/>
        <v>246</v>
      </c>
      <c r="N23" s="21">
        <f t="shared" si="7"/>
        <v>0.55000000000000004</v>
      </c>
      <c r="O23" s="21">
        <v>110</v>
      </c>
      <c r="P23" s="21">
        <f t="shared" si="20"/>
        <v>135.30000000000001</v>
      </c>
      <c r="Q23" s="21">
        <f t="shared" si="8"/>
        <v>1</v>
      </c>
      <c r="R23" s="21">
        <v>115</v>
      </c>
      <c r="S23" s="21">
        <f t="shared" si="9"/>
        <v>141.44999999999999</v>
      </c>
      <c r="T23" s="21">
        <f t="shared" si="10"/>
        <v>0.95652173913043492</v>
      </c>
      <c r="U23" s="21">
        <v>175</v>
      </c>
      <c r="V23" s="21">
        <f t="shared" si="11"/>
        <v>215.25</v>
      </c>
      <c r="W23" s="21">
        <f t="shared" si="12"/>
        <v>0.62857142857142867</v>
      </c>
      <c r="X23" s="56">
        <v>125</v>
      </c>
      <c r="Y23" s="63">
        <f t="shared" si="13"/>
        <v>153.75</v>
      </c>
      <c r="Z23" s="56">
        <f t="shared" si="14"/>
        <v>0.88000000000000012</v>
      </c>
      <c r="AA23" s="56">
        <v>116</v>
      </c>
      <c r="AB23" s="27">
        <f t="shared" si="15"/>
        <v>142.68</v>
      </c>
      <c r="AC23" s="56">
        <f t="shared" si="2"/>
        <v>0.94827586206896552</v>
      </c>
      <c r="AD23" s="53">
        <v>116</v>
      </c>
      <c r="AE23" s="53">
        <f t="shared" si="16"/>
        <v>142.68</v>
      </c>
      <c r="AF23" s="46">
        <f t="shared" si="17"/>
        <v>-7.3799999999999955</v>
      </c>
      <c r="AG23" s="21">
        <v>190</v>
      </c>
      <c r="AH23" s="22">
        <f t="shared" si="18"/>
        <v>233.7</v>
      </c>
      <c r="AI23" s="21">
        <f t="shared" si="3"/>
        <v>0.57894736842105265</v>
      </c>
      <c r="AJ23" s="21">
        <v>140</v>
      </c>
      <c r="AK23" s="22">
        <f t="shared" si="19"/>
        <v>172.2</v>
      </c>
      <c r="AL23" s="21">
        <f t="shared" si="4"/>
        <v>0.78571428571428581</v>
      </c>
    </row>
    <row r="24" spans="2:38" x14ac:dyDescent="0.25">
      <c r="B24" s="3">
        <v>19</v>
      </c>
      <c r="C24" s="143" t="s">
        <v>25</v>
      </c>
      <c r="D24" s="143" t="s">
        <v>26</v>
      </c>
      <c r="E24" s="4" t="s">
        <v>27</v>
      </c>
      <c r="F24" s="5">
        <v>6</v>
      </c>
      <c r="G24" s="1" t="s">
        <v>7</v>
      </c>
      <c r="H24" s="18">
        <f t="shared" si="0"/>
        <v>1719.54</v>
      </c>
      <c r="I24" s="21">
        <v>1890</v>
      </c>
      <c r="J24" s="22">
        <f t="shared" si="5"/>
        <v>2324.6999999999998</v>
      </c>
      <c r="K24" s="21">
        <f t="shared" si="6"/>
        <v>4.4380952380952383</v>
      </c>
      <c r="L24" s="21">
        <v>2250</v>
      </c>
      <c r="M24" s="21">
        <f t="shared" si="21"/>
        <v>2767.5</v>
      </c>
      <c r="N24" s="21">
        <f t="shared" si="7"/>
        <v>3.7279999999999998</v>
      </c>
      <c r="O24" s="21">
        <v>2200</v>
      </c>
      <c r="P24" s="21">
        <f t="shared" si="20"/>
        <v>2706</v>
      </c>
      <c r="Q24" s="21">
        <f t="shared" si="8"/>
        <v>3.812727272727273</v>
      </c>
      <c r="R24" s="21">
        <v>1400</v>
      </c>
      <c r="S24" s="21">
        <f t="shared" si="9"/>
        <v>1722</v>
      </c>
      <c r="T24" s="21">
        <f t="shared" si="10"/>
        <v>5.9914285714285711</v>
      </c>
      <c r="U24" s="21">
        <v>1520</v>
      </c>
      <c r="V24" s="21">
        <f t="shared" si="11"/>
        <v>1869.6</v>
      </c>
      <c r="W24" s="21">
        <f t="shared" si="12"/>
        <v>5.5184210526315791</v>
      </c>
      <c r="X24" s="56">
        <v>1950</v>
      </c>
      <c r="Y24" s="63">
        <f t="shared" si="13"/>
        <v>2398.5</v>
      </c>
      <c r="Z24" s="56">
        <f t="shared" si="14"/>
        <v>4.3015384615384615</v>
      </c>
      <c r="AA24" s="56">
        <v>1398</v>
      </c>
      <c r="AB24" s="27">
        <f t="shared" si="15"/>
        <v>1719.54</v>
      </c>
      <c r="AC24" s="56">
        <f t="shared" si="2"/>
        <v>6</v>
      </c>
      <c r="AD24" s="53">
        <v>1398</v>
      </c>
      <c r="AE24" s="53">
        <f t="shared" si="16"/>
        <v>1719.54</v>
      </c>
      <c r="AF24" s="46">
        <f t="shared" si="17"/>
        <v>0</v>
      </c>
      <c r="AG24" s="21">
        <v>2200</v>
      </c>
      <c r="AH24" s="22">
        <f t="shared" si="18"/>
        <v>2706</v>
      </c>
      <c r="AI24" s="21">
        <f t="shared" si="3"/>
        <v>3.812727272727273</v>
      </c>
      <c r="AJ24" s="21">
        <v>2100</v>
      </c>
      <c r="AK24" s="22">
        <f t="shared" si="19"/>
        <v>2583</v>
      </c>
      <c r="AL24" s="21">
        <f t="shared" si="4"/>
        <v>3.9942857142857142</v>
      </c>
    </row>
    <row r="25" spans="2:38" x14ac:dyDescent="0.25">
      <c r="B25" s="3">
        <v>20</v>
      </c>
      <c r="C25" s="144"/>
      <c r="D25" s="144"/>
      <c r="E25" s="4" t="s">
        <v>28</v>
      </c>
      <c r="F25" s="5">
        <v>5</v>
      </c>
      <c r="G25" s="1" t="s">
        <v>7</v>
      </c>
      <c r="H25" s="18">
        <f t="shared" si="0"/>
        <v>1965.54</v>
      </c>
      <c r="I25" s="21">
        <v>2390</v>
      </c>
      <c r="J25" s="22">
        <f t="shared" si="5"/>
        <v>2939.7</v>
      </c>
      <c r="K25" s="21">
        <f t="shared" si="6"/>
        <v>3.3430962343096238</v>
      </c>
      <c r="L25" s="21">
        <v>2550</v>
      </c>
      <c r="M25" s="21">
        <f t="shared" si="21"/>
        <v>3136.5</v>
      </c>
      <c r="N25" s="21">
        <f t="shared" si="7"/>
        <v>3.1333333333333337</v>
      </c>
      <c r="O25" s="21">
        <v>2400</v>
      </c>
      <c r="P25" s="21">
        <f t="shared" si="20"/>
        <v>2952</v>
      </c>
      <c r="Q25" s="21">
        <f t="shared" si="8"/>
        <v>3.3291666666666666</v>
      </c>
      <c r="R25" s="21">
        <v>1600</v>
      </c>
      <c r="S25" s="21">
        <f t="shared" si="9"/>
        <v>1968</v>
      </c>
      <c r="T25" s="21">
        <f t="shared" si="10"/>
        <v>4.9937500000000004</v>
      </c>
      <c r="U25" s="21">
        <v>1910</v>
      </c>
      <c r="V25" s="21">
        <f t="shared" si="11"/>
        <v>2349.3000000000002</v>
      </c>
      <c r="W25" s="21">
        <f t="shared" si="12"/>
        <v>4.1832460732984291</v>
      </c>
      <c r="X25" s="56">
        <v>2450</v>
      </c>
      <c r="Y25" s="63">
        <f t="shared" si="13"/>
        <v>3013.5</v>
      </c>
      <c r="Z25" s="56">
        <f t="shared" si="14"/>
        <v>3.2612244897959179</v>
      </c>
      <c r="AA25" s="56">
        <v>1598</v>
      </c>
      <c r="AB25" s="27">
        <f t="shared" si="15"/>
        <v>1965.54</v>
      </c>
      <c r="AC25" s="56">
        <f t="shared" si="2"/>
        <v>5</v>
      </c>
      <c r="AD25" s="53">
        <v>1598</v>
      </c>
      <c r="AE25" s="53">
        <f t="shared" si="16"/>
        <v>1965.54</v>
      </c>
      <c r="AF25" s="46">
        <f t="shared" si="17"/>
        <v>0</v>
      </c>
      <c r="AG25" s="21">
        <v>2400</v>
      </c>
      <c r="AH25" s="22">
        <f t="shared" si="18"/>
        <v>2952</v>
      </c>
      <c r="AI25" s="21">
        <f t="shared" si="3"/>
        <v>3.3291666666666666</v>
      </c>
      <c r="AJ25" s="21">
        <v>2400</v>
      </c>
      <c r="AK25" s="22">
        <f t="shared" si="19"/>
        <v>2952</v>
      </c>
      <c r="AL25" s="21">
        <f t="shared" si="4"/>
        <v>3.3291666666666666</v>
      </c>
    </row>
    <row r="26" spans="2:38" x14ac:dyDescent="0.25">
      <c r="B26" s="3">
        <v>21</v>
      </c>
      <c r="C26" s="145"/>
      <c r="D26" s="145"/>
      <c r="E26" s="4" t="s">
        <v>21</v>
      </c>
      <c r="F26" s="5">
        <v>1</v>
      </c>
      <c r="G26" s="1" t="s">
        <v>7</v>
      </c>
      <c r="H26" s="18">
        <f t="shared" si="0"/>
        <v>2397.27</v>
      </c>
      <c r="I26" s="21">
        <v>3490</v>
      </c>
      <c r="J26" s="22">
        <f t="shared" si="5"/>
        <v>4292.7</v>
      </c>
      <c r="K26" s="21">
        <f t="shared" si="6"/>
        <v>0.55845272206303731</v>
      </c>
      <c r="L26" s="21">
        <v>3500</v>
      </c>
      <c r="M26" s="21">
        <f t="shared" si="21"/>
        <v>4305</v>
      </c>
      <c r="N26" s="21">
        <f t="shared" si="7"/>
        <v>0.55685714285714283</v>
      </c>
      <c r="O26" s="21">
        <v>2700</v>
      </c>
      <c r="P26" s="21">
        <f t="shared" si="20"/>
        <v>3321</v>
      </c>
      <c r="Q26" s="21">
        <f t="shared" si="8"/>
        <v>0.72185185185185186</v>
      </c>
      <c r="R26" s="21">
        <v>1950</v>
      </c>
      <c r="S26" s="21">
        <f t="shared" si="9"/>
        <v>2398.5</v>
      </c>
      <c r="T26" s="21">
        <f t="shared" si="10"/>
        <v>0.99948717948717947</v>
      </c>
      <c r="U26" s="21">
        <v>2680</v>
      </c>
      <c r="V26" s="21">
        <f t="shared" si="11"/>
        <v>3296.4</v>
      </c>
      <c r="W26" s="21">
        <f t="shared" si="12"/>
        <v>0.72723880597014923</v>
      </c>
      <c r="X26" s="56">
        <v>3250</v>
      </c>
      <c r="Y26" s="63">
        <f t="shared" si="13"/>
        <v>3997.5</v>
      </c>
      <c r="Z26" s="56">
        <f t="shared" si="14"/>
        <v>0.59969230769230764</v>
      </c>
      <c r="AA26" s="56">
        <v>1949</v>
      </c>
      <c r="AB26" s="27">
        <f t="shared" si="15"/>
        <v>2397.27</v>
      </c>
      <c r="AC26" s="56">
        <f t="shared" si="2"/>
        <v>1</v>
      </c>
      <c r="AD26" s="53">
        <v>1949</v>
      </c>
      <c r="AE26" s="53">
        <f t="shared" si="16"/>
        <v>2397.27</v>
      </c>
      <c r="AF26" s="46">
        <f t="shared" si="17"/>
        <v>0</v>
      </c>
      <c r="AG26" s="21">
        <v>2500</v>
      </c>
      <c r="AH26" s="22">
        <f t="shared" si="18"/>
        <v>3075</v>
      </c>
      <c r="AI26" s="21">
        <f t="shared" si="3"/>
        <v>0.77959999999999996</v>
      </c>
      <c r="AJ26" s="21">
        <v>3300</v>
      </c>
      <c r="AK26" s="22">
        <f t="shared" si="19"/>
        <v>4059</v>
      </c>
      <c r="AL26" s="21">
        <f t="shared" si="4"/>
        <v>0.59060606060606058</v>
      </c>
    </row>
    <row r="27" spans="2:38" ht="16.5" customHeight="1" x14ac:dyDescent="0.25">
      <c r="B27" s="3">
        <v>22</v>
      </c>
      <c r="C27" s="143" t="s">
        <v>29</v>
      </c>
      <c r="D27" s="146" t="s">
        <v>30</v>
      </c>
      <c r="E27" s="4" t="s">
        <v>27</v>
      </c>
      <c r="F27" s="5">
        <v>3</v>
      </c>
      <c r="G27" s="1" t="s">
        <v>20</v>
      </c>
      <c r="H27" s="18">
        <f t="shared" si="0"/>
        <v>43.05</v>
      </c>
      <c r="I27" s="21">
        <v>45</v>
      </c>
      <c r="J27" s="22">
        <f t="shared" si="5"/>
        <v>55.35</v>
      </c>
      <c r="K27" s="21">
        <f t="shared" si="6"/>
        <v>2.333333333333333</v>
      </c>
      <c r="L27" s="21">
        <v>60</v>
      </c>
      <c r="M27" s="21">
        <f t="shared" si="21"/>
        <v>73.8</v>
      </c>
      <c r="N27" s="21">
        <f t="shared" si="7"/>
        <v>1.75</v>
      </c>
      <c r="O27" s="21">
        <v>65</v>
      </c>
      <c r="P27" s="21">
        <f t="shared" si="20"/>
        <v>79.95</v>
      </c>
      <c r="Q27" s="21">
        <f t="shared" si="8"/>
        <v>1.6153846153846154</v>
      </c>
      <c r="R27" s="21">
        <v>40</v>
      </c>
      <c r="S27" s="21">
        <f t="shared" si="9"/>
        <v>49.2</v>
      </c>
      <c r="T27" s="21">
        <f t="shared" si="10"/>
        <v>2.6249999999999996</v>
      </c>
      <c r="U27" s="21">
        <v>35</v>
      </c>
      <c r="V27" s="21">
        <f t="shared" si="11"/>
        <v>43.05</v>
      </c>
      <c r="W27" s="21">
        <f t="shared" si="12"/>
        <v>3</v>
      </c>
      <c r="X27" s="56">
        <v>50</v>
      </c>
      <c r="Y27" s="63">
        <f t="shared" si="13"/>
        <v>61.5</v>
      </c>
      <c r="Z27" s="56">
        <f t="shared" si="14"/>
        <v>2.0999999999999996</v>
      </c>
      <c r="AA27" s="56">
        <v>39.5</v>
      </c>
      <c r="AB27" s="27">
        <f t="shared" si="15"/>
        <v>48.585000000000001</v>
      </c>
      <c r="AC27" s="56">
        <f t="shared" si="2"/>
        <v>2.6582278481012658</v>
      </c>
      <c r="AD27" s="53">
        <v>39.5</v>
      </c>
      <c r="AE27" s="53">
        <f t="shared" si="16"/>
        <v>48.585000000000001</v>
      </c>
      <c r="AF27" s="46">
        <f t="shared" si="17"/>
        <v>-5.5350000000000037</v>
      </c>
      <c r="AG27" s="21">
        <v>60</v>
      </c>
      <c r="AH27" s="22">
        <f t="shared" si="18"/>
        <v>73.8</v>
      </c>
      <c r="AI27" s="21">
        <f t="shared" si="3"/>
        <v>1.75</v>
      </c>
      <c r="AJ27" s="21">
        <v>55</v>
      </c>
      <c r="AK27" s="22">
        <f t="shared" si="19"/>
        <v>67.650000000000006</v>
      </c>
      <c r="AL27" s="21">
        <f t="shared" si="4"/>
        <v>1.9090909090909087</v>
      </c>
    </row>
    <row r="28" spans="2:38" x14ac:dyDescent="0.25">
      <c r="B28" s="3">
        <v>23</v>
      </c>
      <c r="C28" s="144"/>
      <c r="D28" s="147"/>
      <c r="E28" s="4" t="s">
        <v>28</v>
      </c>
      <c r="F28" s="5">
        <v>2.5</v>
      </c>
      <c r="G28" s="1" t="s">
        <v>20</v>
      </c>
      <c r="H28" s="18">
        <f t="shared" si="0"/>
        <v>60.884999999999998</v>
      </c>
      <c r="I28" s="21">
        <v>55</v>
      </c>
      <c r="J28" s="22">
        <f t="shared" si="5"/>
        <v>67.650000000000006</v>
      </c>
      <c r="K28" s="21">
        <f t="shared" si="6"/>
        <v>2.25</v>
      </c>
      <c r="L28" s="21">
        <v>74</v>
      </c>
      <c r="M28" s="21">
        <f t="shared" si="21"/>
        <v>91.02</v>
      </c>
      <c r="N28" s="21">
        <f t="shared" si="7"/>
        <v>1.6722972972972974</v>
      </c>
      <c r="O28" s="21">
        <v>80</v>
      </c>
      <c r="P28" s="21">
        <f t="shared" si="20"/>
        <v>98.4</v>
      </c>
      <c r="Q28" s="21">
        <f t="shared" si="8"/>
        <v>1.5468749999999998</v>
      </c>
      <c r="R28" s="21">
        <v>50</v>
      </c>
      <c r="S28" s="21">
        <f t="shared" si="9"/>
        <v>61.5</v>
      </c>
      <c r="T28" s="21">
        <f t="shared" si="10"/>
        <v>2.4750000000000001</v>
      </c>
      <c r="U28" s="21">
        <v>55</v>
      </c>
      <c r="V28" s="21">
        <f t="shared" si="11"/>
        <v>67.650000000000006</v>
      </c>
      <c r="W28" s="21">
        <f t="shared" si="12"/>
        <v>2.25</v>
      </c>
      <c r="X28" s="56">
        <v>55</v>
      </c>
      <c r="Y28" s="63">
        <f t="shared" si="13"/>
        <v>67.650000000000006</v>
      </c>
      <c r="Z28" s="56">
        <f t="shared" si="14"/>
        <v>2.25</v>
      </c>
      <c r="AA28" s="56">
        <v>49.5</v>
      </c>
      <c r="AB28" s="27">
        <f t="shared" si="15"/>
        <v>60.884999999999998</v>
      </c>
      <c r="AC28" s="56">
        <f t="shared" si="2"/>
        <v>2.5</v>
      </c>
      <c r="AD28" s="53">
        <v>49.5</v>
      </c>
      <c r="AE28" s="53">
        <f t="shared" si="16"/>
        <v>60.884999999999998</v>
      </c>
      <c r="AF28" s="46">
        <f t="shared" si="17"/>
        <v>0</v>
      </c>
      <c r="AG28" s="21">
        <v>75</v>
      </c>
      <c r="AH28" s="22">
        <f t="shared" si="18"/>
        <v>92.25</v>
      </c>
      <c r="AI28" s="21">
        <f t="shared" si="3"/>
        <v>1.6500000000000001</v>
      </c>
      <c r="AJ28" s="21">
        <v>60</v>
      </c>
      <c r="AK28" s="22">
        <f t="shared" si="19"/>
        <v>73.8</v>
      </c>
      <c r="AL28" s="21">
        <f t="shared" si="4"/>
        <v>2.0625</v>
      </c>
    </row>
    <row r="29" spans="2:38" x14ac:dyDescent="0.25">
      <c r="B29" s="3">
        <v>24</v>
      </c>
      <c r="C29" s="145"/>
      <c r="D29" s="148"/>
      <c r="E29" s="4" t="s">
        <v>21</v>
      </c>
      <c r="F29" s="5">
        <v>0.7</v>
      </c>
      <c r="G29" s="1" t="s">
        <v>20</v>
      </c>
      <c r="H29" s="18">
        <f t="shared" si="0"/>
        <v>79.95</v>
      </c>
      <c r="I29" s="21">
        <v>65</v>
      </c>
      <c r="J29" s="22">
        <f t="shared" si="5"/>
        <v>79.95</v>
      </c>
      <c r="K29" s="21">
        <f t="shared" si="6"/>
        <v>0.7</v>
      </c>
      <c r="L29" s="21">
        <v>91</v>
      </c>
      <c r="M29" s="21">
        <f t="shared" si="21"/>
        <v>111.92999999999999</v>
      </c>
      <c r="N29" s="21">
        <f t="shared" si="7"/>
        <v>0.50000000000000011</v>
      </c>
      <c r="O29" s="21">
        <v>100</v>
      </c>
      <c r="P29" s="21">
        <f t="shared" si="20"/>
        <v>123</v>
      </c>
      <c r="Q29" s="21">
        <f t="shared" si="8"/>
        <v>0.45499999999999996</v>
      </c>
      <c r="R29" s="21">
        <v>70</v>
      </c>
      <c r="S29" s="21">
        <f t="shared" si="9"/>
        <v>86.1</v>
      </c>
      <c r="T29" s="21">
        <f t="shared" si="10"/>
        <v>0.65</v>
      </c>
      <c r="U29" s="21">
        <v>75</v>
      </c>
      <c r="V29" s="21">
        <f t="shared" si="11"/>
        <v>92.25</v>
      </c>
      <c r="W29" s="21">
        <f t="shared" si="12"/>
        <v>0.60666666666666669</v>
      </c>
      <c r="X29" s="56">
        <v>65</v>
      </c>
      <c r="Y29" s="63">
        <f t="shared" si="13"/>
        <v>79.95</v>
      </c>
      <c r="Z29" s="56">
        <f t="shared" si="14"/>
        <v>0.7</v>
      </c>
      <c r="AA29" s="56">
        <v>69.5</v>
      </c>
      <c r="AB29" s="27">
        <f t="shared" si="15"/>
        <v>85.484999999999999</v>
      </c>
      <c r="AC29" s="56">
        <f t="shared" si="2"/>
        <v>0.65467625899280579</v>
      </c>
      <c r="AD29" s="53">
        <v>69.5</v>
      </c>
      <c r="AE29" s="53">
        <f t="shared" si="16"/>
        <v>85.484999999999999</v>
      </c>
      <c r="AF29" s="46">
        <f t="shared" si="17"/>
        <v>-5.5349999999999966</v>
      </c>
      <c r="AG29" s="21">
        <v>80</v>
      </c>
      <c r="AH29" s="22">
        <f t="shared" si="18"/>
        <v>98.4</v>
      </c>
      <c r="AI29" s="21">
        <f t="shared" si="3"/>
        <v>0.56874999999999998</v>
      </c>
      <c r="AJ29" s="21">
        <v>80</v>
      </c>
      <c r="AK29" s="22">
        <f t="shared" si="19"/>
        <v>98.4</v>
      </c>
      <c r="AL29" s="21">
        <f t="shared" si="4"/>
        <v>0.56874999999999998</v>
      </c>
    </row>
    <row r="30" spans="2:38" x14ac:dyDescent="0.25">
      <c r="B30" s="3">
        <v>25</v>
      </c>
      <c r="C30" s="143" t="s">
        <v>31</v>
      </c>
      <c r="D30" s="143" t="s">
        <v>32</v>
      </c>
      <c r="E30" s="4" t="s">
        <v>33</v>
      </c>
      <c r="F30" s="5">
        <v>1</v>
      </c>
      <c r="G30" s="1" t="s">
        <v>7</v>
      </c>
      <c r="H30" s="18">
        <f t="shared" si="0"/>
        <v>209.1</v>
      </c>
      <c r="I30" s="21">
        <v>390</v>
      </c>
      <c r="J30" s="22">
        <f t="shared" si="5"/>
        <v>479.7</v>
      </c>
      <c r="K30" s="21">
        <f t="shared" si="6"/>
        <v>0.4358974358974359</v>
      </c>
      <c r="L30" s="21">
        <v>450</v>
      </c>
      <c r="M30" s="21">
        <f t="shared" si="21"/>
        <v>553.5</v>
      </c>
      <c r="N30" s="21">
        <f t="shared" si="7"/>
        <v>0.37777777777777777</v>
      </c>
      <c r="O30" s="21">
        <v>310</v>
      </c>
      <c r="P30" s="21">
        <f t="shared" si="20"/>
        <v>381.3</v>
      </c>
      <c r="Q30" s="21">
        <f t="shared" si="8"/>
        <v>0.54838709677419351</v>
      </c>
      <c r="R30" s="21">
        <v>260</v>
      </c>
      <c r="S30" s="21">
        <f t="shared" si="9"/>
        <v>319.8</v>
      </c>
      <c r="T30" s="21">
        <f t="shared" si="10"/>
        <v>0.65384615384615385</v>
      </c>
      <c r="U30" s="21">
        <v>170</v>
      </c>
      <c r="V30" s="21">
        <f t="shared" si="11"/>
        <v>209.1</v>
      </c>
      <c r="W30" s="21">
        <f t="shared" si="12"/>
        <v>1</v>
      </c>
      <c r="X30" s="56">
        <v>380</v>
      </c>
      <c r="Y30" s="63">
        <f t="shared" si="13"/>
        <v>467.4</v>
      </c>
      <c r="Z30" s="56">
        <f t="shared" si="14"/>
        <v>0.44736842105263158</v>
      </c>
      <c r="AA30" s="56">
        <v>250</v>
      </c>
      <c r="AB30" s="27">
        <f t="shared" si="15"/>
        <v>307.5</v>
      </c>
      <c r="AC30" s="56">
        <f t="shared" si="2"/>
        <v>0.67999999999999994</v>
      </c>
      <c r="AD30" s="53">
        <v>250</v>
      </c>
      <c r="AE30" s="53">
        <f t="shared" si="16"/>
        <v>307.5</v>
      </c>
      <c r="AF30" s="46">
        <f t="shared" si="17"/>
        <v>-98.4</v>
      </c>
      <c r="AG30" s="21">
        <v>420</v>
      </c>
      <c r="AH30" s="22">
        <f t="shared" si="18"/>
        <v>516.6</v>
      </c>
      <c r="AI30" s="21">
        <f t="shared" si="3"/>
        <v>0.40476190476190471</v>
      </c>
      <c r="AJ30" s="21">
        <v>450</v>
      </c>
      <c r="AK30" s="22">
        <f t="shared" si="19"/>
        <v>553.5</v>
      </c>
      <c r="AL30" s="21">
        <f t="shared" si="4"/>
        <v>0.37777777777777777</v>
      </c>
    </row>
    <row r="31" spans="2:38" x14ac:dyDescent="0.25">
      <c r="B31" s="3">
        <v>26</v>
      </c>
      <c r="C31" s="144"/>
      <c r="D31" s="144"/>
      <c r="E31" s="4" t="s">
        <v>34</v>
      </c>
      <c r="F31" s="5">
        <v>1</v>
      </c>
      <c r="G31" s="1" t="s">
        <v>7</v>
      </c>
      <c r="H31" s="18">
        <f t="shared" si="0"/>
        <v>209.1</v>
      </c>
      <c r="I31" s="21">
        <v>390</v>
      </c>
      <c r="J31" s="22">
        <f t="shared" si="5"/>
        <v>479.7</v>
      </c>
      <c r="K31" s="21">
        <f t="shared" si="6"/>
        <v>0.4358974358974359</v>
      </c>
      <c r="L31" s="21">
        <v>490</v>
      </c>
      <c r="M31" s="21">
        <f t="shared" si="21"/>
        <v>602.70000000000005</v>
      </c>
      <c r="N31" s="21">
        <f t="shared" si="7"/>
        <v>0.34693877551020402</v>
      </c>
      <c r="O31" s="21">
        <v>390</v>
      </c>
      <c r="P31" s="21">
        <f t="shared" si="20"/>
        <v>479.7</v>
      </c>
      <c r="Q31" s="21">
        <f t="shared" si="8"/>
        <v>0.4358974358974359</v>
      </c>
      <c r="R31" s="21">
        <v>280</v>
      </c>
      <c r="S31" s="21">
        <f t="shared" si="9"/>
        <v>344.4</v>
      </c>
      <c r="T31" s="21">
        <f t="shared" si="10"/>
        <v>0.60714285714285721</v>
      </c>
      <c r="U31" s="21">
        <v>170</v>
      </c>
      <c r="V31" s="21">
        <f t="shared" si="11"/>
        <v>209.1</v>
      </c>
      <c r="W31" s="21">
        <f t="shared" si="12"/>
        <v>1</v>
      </c>
      <c r="X31" s="56">
        <v>430</v>
      </c>
      <c r="Y31" s="63">
        <f t="shared" si="13"/>
        <v>528.9</v>
      </c>
      <c r="Z31" s="56">
        <f t="shared" si="14"/>
        <v>0.39534883720930231</v>
      </c>
      <c r="AA31" s="56">
        <v>270</v>
      </c>
      <c r="AB31" s="27">
        <f t="shared" si="15"/>
        <v>332.1</v>
      </c>
      <c r="AC31" s="56">
        <f t="shared" si="2"/>
        <v>0.62962962962962954</v>
      </c>
      <c r="AD31" s="53">
        <v>270</v>
      </c>
      <c r="AE31" s="53">
        <f t="shared" si="16"/>
        <v>332.1</v>
      </c>
      <c r="AF31" s="28">
        <f t="shared" si="17"/>
        <v>-123.00000000000003</v>
      </c>
      <c r="AG31" s="21">
        <v>450</v>
      </c>
      <c r="AH31" s="22">
        <f t="shared" si="18"/>
        <v>553.5</v>
      </c>
      <c r="AI31" s="21">
        <f t="shared" si="3"/>
        <v>0.37777777777777777</v>
      </c>
      <c r="AJ31" s="21">
        <v>450</v>
      </c>
      <c r="AK31" s="22">
        <f t="shared" si="19"/>
        <v>553.5</v>
      </c>
      <c r="AL31" s="21">
        <f t="shared" si="4"/>
        <v>0.37777777777777777</v>
      </c>
    </row>
    <row r="32" spans="2:38" x14ac:dyDescent="0.25">
      <c r="B32" s="3">
        <v>27</v>
      </c>
      <c r="C32" s="144"/>
      <c r="D32" s="144"/>
      <c r="E32" s="4" t="s">
        <v>35</v>
      </c>
      <c r="F32" s="5">
        <v>0.5</v>
      </c>
      <c r="G32" s="1" t="s">
        <v>7</v>
      </c>
      <c r="H32" s="18">
        <f t="shared" si="0"/>
        <v>110.7</v>
      </c>
      <c r="I32" s="21">
        <v>220</v>
      </c>
      <c r="J32" s="22">
        <f t="shared" si="5"/>
        <v>270.60000000000002</v>
      </c>
      <c r="K32" s="21">
        <f t="shared" si="6"/>
        <v>0.20454545454545453</v>
      </c>
      <c r="L32" s="21">
        <v>250</v>
      </c>
      <c r="M32" s="21">
        <f t="shared" si="21"/>
        <v>307.5</v>
      </c>
      <c r="N32" s="21">
        <f t="shared" si="7"/>
        <v>0.18</v>
      </c>
      <c r="O32" s="21">
        <v>350</v>
      </c>
      <c r="P32" s="21">
        <f t="shared" si="20"/>
        <v>430.5</v>
      </c>
      <c r="Q32" s="21">
        <f t="shared" si="8"/>
        <v>0.12857142857142859</v>
      </c>
      <c r="R32" s="21">
        <v>200</v>
      </c>
      <c r="S32" s="21">
        <f t="shared" si="9"/>
        <v>246</v>
      </c>
      <c r="T32" s="21">
        <f t="shared" si="10"/>
        <v>0.22500000000000001</v>
      </c>
      <c r="U32" s="21">
        <v>90</v>
      </c>
      <c r="V32" s="21">
        <f t="shared" si="11"/>
        <v>110.7</v>
      </c>
      <c r="W32" s="21">
        <f t="shared" si="12"/>
        <v>0.5</v>
      </c>
      <c r="X32" s="56">
        <v>300</v>
      </c>
      <c r="Y32" s="63">
        <f t="shared" si="13"/>
        <v>369</v>
      </c>
      <c r="Z32" s="56">
        <f t="shared" si="14"/>
        <v>0.15</v>
      </c>
      <c r="AA32" s="56">
        <v>190</v>
      </c>
      <c r="AB32" s="27">
        <f t="shared" si="15"/>
        <v>233.7</v>
      </c>
      <c r="AC32" s="56">
        <f t="shared" si="2"/>
        <v>0.23684210526315791</v>
      </c>
      <c r="AD32" s="53">
        <v>190</v>
      </c>
      <c r="AE32" s="53">
        <f t="shared" si="16"/>
        <v>233.7</v>
      </c>
      <c r="AF32" s="28">
        <f t="shared" si="17"/>
        <v>-122.99999999999999</v>
      </c>
      <c r="AG32" s="21">
        <v>210</v>
      </c>
      <c r="AH32" s="22">
        <f t="shared" si="18"/>
        <v>258.3</v>
      </c>
      <c r="AI32" s="21">
        <f t="shared" si="3"/>
        <v>0.21428571428571427</v>
      </c>
      <c r="AJ32" s="21">
        <v>240</v>
      </c>
      <c r="AK32" s="22">
        <f t="shared" si="19"/>
        <v>295.2</v>
      </c>
      <c r="AL32" s="21">
        <f t="shared" si="4"/>
        <v>0.1875</v>
      </c>
    </row>
    <row r="33" spans="2:39" x14ac:dyDescent="0.25">
      <c r="B33" s="3">
        <v>28</v>
      </c>
      <c r="C33" s="145"/>
      <c r="D33" s="145"/>
      <c r="E33" s="4" t="s">
        <v>36</v>
      </c>
      <c r="F33" s="5">
        <v>2</v>
      </c>
      <c r="G33" s="1" t="s">
        <v>7</v>
      </c>
      <c r="H33" s="18">
        <f t="shared" si="0"/>
        <v>553.5</v>
      </c>
      <c r="I33" s="21">
        <v>750</v>
      </c>
      <c r="J33" s="22">
        <f t="shared" si="5"/>
        <v>922.5</v>
      </c>
      <c r="K33" s="21">
        <f t="shared" si="6"/>
        <v>1.2</v>
      </c>
      <c r="L33" s="21">
        <v>1450</v>
      </c>
      <c r="M33" s="21">
        <f t="shared" si="21"/>
        <v>1783.5</v>
      </c>
      <c r="N33" s="21">
        <f t="shared" si="7"/>
        <v>0.62068965517241381</v>
      </c>
      <c r="O33" s="21">
        <v>1100</v>
      </c>
      <c r="P33" s="21">
        <f t="shared" si="20"/>
        <v>1353</v>
      </c>
      <c r="Q33" s="21">
        <f t="shared" si="8"/>
        <v>0.81818181818181823</v>
      </c>
      <c r="R33" s="21">
        <v>550</v>
      </c>
      <c r="S33" s="21">
        <f t="shared" si="9"/>
        <v>676.5</v>
      </c>
      <c r="T33" s="21">
        <f t="shared" si="10"/>
        <v>1.6363636363636365</v>
      </c>
      <c r="U33" s="21">
        <v>450</v>
      </c>
      <c r="V33" s="21">
        <f t="shared" si="11"/>
        <v>553.5</v>
      </c>
      <c r="W33" s="21">
        <f t="shared" si="12"/>
        <v>2</v>
      </c>
      <c r="X33" s="56">
        <v>600</v>
      </c>
      <c r="Y33" s="63">
        <f t="shared" si="13"/>
        <v>738</v>
      </c>
      <c r="Z33" s="56">
        <f t="shared" si="14"/>
        <v>1.5</v>
      </c>
      <c r="AA33" s="56">
        <v>549</v>
      </c>
      <c r="AB33" s="27">
        <f t="shared" si="15"/>
        <v>675.27</v>
      </c>
      <c r="AC33" s="56">
        <f t="shared" si="2"/>
        <v>1.639344262295082</v>
      </c>
      <c r="AD33" s="53">
        <v>549</v>
      </c>
      <c r="AE33" s="53">
        <f t="shared" si="16"/>
        <v>675.27</v>
      </c>
      <c r="AF33" s="28">
        <f t="shared" si="17"/>
        <v>-121.76999999999998</v>
      </c>
      <c r="AG33" s="21">
        <v>1200</v>
      </c>
      <c r="AH33" s="22">
        <f t="shared" si="18"/>
        <v>1476</v>
      </c>
      <c r="AI33" s="21">
        <f t="shared" si="3"/>
        <v>0.75</v>
      </c>
      <c r="AJ33" s="21">
        <v>1500</v>
      </c>
      <c r="AK33" s="22">
        <f t="shared" si="19"/>
        <v>1845</v>
      </c>
      <c r="AL33" s="21">
        <f t="shared" si="4"/>
        <v>0.6</v>
      </c>
    </row>
    <row r="34" spans="2:39" ht="19.5" customHeight="1" x14ac:dyDescent="0.25">
      <c r="B34" s="3">
        <v>29</v>
      </c>
      <c r="C34" s="143" t="s">
        <v>31</v>
      </c>
      <c r="D34" s="146" t="s">
        <v>37</v>
      </c>
      <c r="E34" s="4" t="s">
        <v>33</v>
      </c>
      <c r="F34" s="5">
        <v>0.5</v>
      </c>
      <c r="G34" s="1" t="s">
        <v>38</v>
      </c>
      <c r="H34" s="18">
        <f t="shared" si="0"/>
        <v>49.2</v>
      </c>
      <c r="I34" s="21">
        <v>90</v>
      </c>
      <c r="J34" s="22">
        <f t="shared" si="5"/>
        <v>110.7</v>
      </c>
      <c r="K34" s="21">
        <f t="shared" si="6"/>
        <v>0.22222222222222224</v>
      </c>
      <c r="L34" s="21">
        <v>40</v>
      </c>
      <c r="M34" s="21">
        <f t="shared" si="21"/>
        <v>49.2</v>
      </c>
      <c r="N34" s="21">
        <f t="shared" si="7"/>
        <v>0.5</v>
      </c>
      <c r="O34" s="21">
        <v>90</v>
      </c>
      <c r="P34" s="21">
        <f t="shared" si="20"/>
        <v>110.7</v>
      </c>
      <c r="Q34" s="21">
        <f t="shared" si="8"/>
        <v>0.22222222222222224</v>
      </c>
      <c r="R34" s="21">
        <v>65</v>
      </c>
      <c r="S34" s="21">
        <f t="shared" si="9"/>
        <v>79.95</v>
      </c>
      <c r="T34" s="21">
        <f t="shared" si="10"/>
        <v>0.30769230769230771</v>
      </c>
      <c r="U34" s="21">
        <v>50</v>
      </c>
      <c r="V34" s="21">
        <f t="shared" si="11"/>
        <v>61.5</v>
      </c>
      <c r="W34" s="21">
        <f t="shared" si="12"/>
        <v>0.4</v>
      </c>
      <c r="X34" s="56">
        <v>90</v>
      </c>
      <c r="Y34" s="63">
        <f t="shared" si="13"/>
        <v>110.7</v>
      </c>
      <c r="Z34" s="56">
        <f t="shared" si="14"/>
        <v>0.22222222222222224</v>
      </c>
      <c r="AA34" s="56">
        <v>70</v>
      </c>
      <c r="AB34" s="27">
        <f t="shared" si="15"/>
        <v>86.1</v>
      </c>
      <c r="AC34" s="56">
        <f t="shared" si="2"/>
        <v>0.28571428571428575</v>
      </c>
      <c r="AD34" s="53">
        <v>60</v>
      </c>
      <c r="AE34" s="53">
        <f t="shared" si="16"/>
        <v>73.8</v>
      </c>
      <c r="AF34" s="46">
        <f t="shared" si="17"/>
        <v>-24.599999999999994</v>
      </c>
      <c r="AG34" s="21">
        <v>90</v>
      </c>
      <c r="AH34" s="22">
        <f t="shared" si="18"/>
        <v>110.7</v>
      </c>
      <c r="AI34" s="21">
        <f t="shared" si="3"/>
        <v>0.22222222222222224</v>
      </c>
      <c r="AJ34" s="21">
        <v>100</v>
      </c>
      <c r="AK34" s="22">
        <f t="shared" si="19"/>
        <v>123</v>
      </c>
      <c r="AL34" s="21">
        <f t="shared" si="4"/>
        <v>0.2</v>
      </c>
    </row>
    <row r="35" spans="2:39" x14ac:dyDescent="0.25">
      <c r="B35" s="3">
        <v>30</v>
      </c>
      <c r="C35" s="144"/>
      <c r="D35" s="147"/>
      <c r="E35" s="4" t="s">
        <v>34</v>
      </c>
      <c r="F35" s="5">
        <v>0.5</v>
      </c>
      <c r="G35" s="1" t="s">
        <v>38</v>
      </c>
      <c r="H35" s="18">
        <f t="shared" si="0"/>
        <v>61.5</v>
      </c>
      <c r="I35" s="21">
        <v>90</v>
      </c>
      <c r="J35" s="22">
        <f t="shared" si="5"/>
        <v>110.7</v>
      </c>
      <c r="K35" s="21">
        <f t="shared" si="6"/>
        <v>0.27777777777777779</v>
      </c>
      <c r="L35" s="21">
        <v>145</v>
      </c>
      <c r="M35" s="21">
        <f t="shared" si="21"/>
        <v>178.35</v>
      </c>
      <c r="N35" s="21">
        <f t="shared" si="7"/>
        <v>0.17241379310344829</v>
      </c>
      <c r="O35" s="21">
        <v>110</v>
      </c>
      <c r="P35" s="21">
        <f t="shared" si="20"/>
        <v>135.30000000000001</v>
      </c>
      <c r="Q35" s="21">
        <f t="shared" si="8"/>
        <v>0.22727272727272727</v>
      </c>
      <c r="R35" s="21">
        <v>155</v>
      </c>
      <c r="S35" s="21">
        <f t="shared" si="9"/>
        <v>190.65</v>
      </c>
      <c r="T35" s="21">
        <f t="shared" si="10"/>
        <v>0.16129032258064516</v>
      </c>
      <c r="U35" s="21">
        <v>50</v>
      </c>
      <c r="V35" s="21">
        <f t="shared" si="11"/>
        <v>61.5</v>
      </c>
      <c r="W35" s="21">
        <f t="shared" si="12"/>
        <v>0.5</v>
      </c>
      <c r="X35" s="56">
        <v>95</v>
      </c>
      <c r="Y35" s="63">
        <f t="shared" si="13"/>
        <v>116.85</v>
      </c>
      <c r="Z35" s="56">
        <f t="shared" si="14"/>
        <v>0.26315789473684209</v>
      </c>
      <c r="AA35" s="56">
        <v>160</v>
      </c>
      <c r="AB35" s="27">
        <f t="shared" si="15"/>
        <v>196.8</v>
      </c>
      <c r="AC35" s="56">
        <f t="shared" si="2"/>
        <v>0.15625</v>
      </c>
      <c r="AD35" s="53">
        <v>110</v>
      </c>
      <c r="AE35" s="53">
        <f t="shared" si="16"/>
        <v>135.30000000000001</v>
      </c>
      <c r="AF35" s="46">
        <f t="shared" si="17"/>
        <v>-73.800000000000011</v>
      </c>
      <c r="AG35" s="21">
        <v>120</v>
      </c>
      <c r="AH35" s="22">
        <f t="shared" si="18"/>
        <v>147.6</v>
      </c>
      <c r="AI35" s="21">
        <f t="shared" si="3"/>
        <v>0.20833333333333334</v>
      </c>
      <c r="AJ35" s="21">
        <v>150</v>
      </c>
      <c r="AK35" s="22">
        <f t="shared" si="19"/>
        <v>184.5</v>
      </c>
      <c r="AL35" s="21">
        <f t="shared" si="4"/>
        <v>0.16666666666666666</v>
      </c>
    </row>
    <row r="36" spans="2:39" x14ac:dyDescent="0.25">
      <c r="B36" s="3">
        <v>31</v>
      </c>
      <c r="C36" s="144"/>
      <c r="D36" s="147"/>
      <c r="E36" s="4" t="s">
        <v>35</v>
      </c>
      <c r="F36" s="5">
        <v>0.3</v>
      </c>
      <c r="G36" s="1" t="s">
        <v>38</v>
      </c>
      <c r="H36" s="18">
        <f t="shared" si="0"/>
        <v>36.9</v>
      </c>
      <c r="I36" s="21">
        <v>70</v>
      </c>
      <c r="J36" s="22">
        <f t="shared" si="5"/>
        <v>86.1</v>
      </c>
      <c r="K36" s="21">
        <f t="shared" si="6"/>
        <v>0.12857142857142859</v>
      </c>
      <c r="L36" s="21">
        <v>80</v>
      </c>
      <c r="M36" s="21">
        <f t="shared" si="21"/>
        <v>98.4</v>
      </c>
      <c r="N36" s="21">
        <f t="shared" si="7"/>
        <v>0.11249999999999998</v>
      </c>
      <c r="O36" s="21">
        <v>90</v>
      </c>
      <c r="P36" s="21">
        <f t="shared" si="20"/>
        <v>110.7</v>
      </c>
      <c r="Q36" s="21">
        <f t="shared" si="8"/>
        <v>9.9999999999999992E-2</v>
      </c>
      <c r="R36" s="21">
        <v>125</v>
      </c>
      <c r="S36" s="21">
        <f t="shared" si="9"/>
        <v>153.75</v>
      </c>
      <c r="T36" s="21">
        <f t="shared" si="10"/>
        <v>7.1999999999999995E-2</v>
      </c>
      <c r="U36" s="21">
        <v>30</v>
      </c>
      <c r="V36" s="21">
        <f t="shared" si="11"/>
        <v>36.9</v>
      </c>
      <c r="W36" s="21">
        <f t="shared" si="12"/>
        <v>0.3</v>
      </c>
      <c r="X36" s="56">
        <v>70</v>
      </c>
      <c r="Y36" s="63">
        <f t="shared" si="13"/>
        <v>86.1</v>
      </c>
      <c r="Z36" s="56">
        <f t="shared" si="14"/>
        <v>0.12857142857142859</v>
      </c>
      <c r="AA36" s="56">
        <v>130</v>
      </c>
      <c r="AB36" s="27">
        <f t="shared" si="15"/>
        <v>159.9</v>
      </c>
      <c r="AC36" s="56">
        <f t="shared" si="2"/>
        <v>6.9230769230769221E-2</v>
      </c>
      <c r="AD36" s="53">
        <v>60</v>
      </c>
      <c r="AE36" s="53">
        <f t="shared" si="16"/>
        <v>73.8</v>
      </c>
      <c r="AF36" s="46">
        <f t="shared" si="17"/>
        <v>-36.9</v>
      </c>
      <c r="AG36" s="21">
        <v>70</v>
      </c>
      <c r="AH36" s="22">
        <f t="shared" si="18"/>
        <v>86.1</v>
      </c>
      <c r="AI36" s="21">
        <f t="shared" si="3"/>
        <v>0.12857142857142859</v>
      </c>
      <c r="AJ36" s="21">
        <v>80</v>
      </c>
      <c r="AK36" s="22">
        <f t="shared" si="19"/>
        <v>98.4</v>
      </c>
      <c r="AL36" s="21">
        <f t="shared" si="4"/>
        <v>0.11249999999999998</v>
      </c>
    </row>
    <row r="37" spans="2:39" x14ac:dyDescent="0.25">
      <c r="B37" s="3">
        <v>32</v>
      </c>
      <c r="C37" s="145"/>
      <c r="D37" s="148"/>
      <c r="E37" s="4" t="s">
        <v>36</v>
      </c>
      <c r="F37" s="5">
        <v>1</v>
      </c>
      <c r="G37" s="1" t="s">
        <v>38</v>
      </c>
      <c r="H37" s="18">
        <f t="shared" si="0"/>
        <v>159.9</v>
      </c>
      <c r="I37" s="21">
        <v>130</v>
      </c>
      <c r="J37" s="22">
        <f t="shared" si="5"/>
        <v>159.9</v>
      </c>
      <c r="K37" s="21">
        <f t="shared" si="6"/>
        <v>1</v>
      </c>
      <c r="L37" s="21">
        <v>270</v>
      </c>
      <c r="M37" s="21">
        <f t="shared" si="21"/>
        <v>332.1</v>
      </c>
      <c r="N37" s="21">
        <f t="shared" si="7"/>
        <v>0.48148148148148145</v>
      </c>
      <c r="O37" s="21">
        <v>250</v>
      </c>
      <c r="P37" s="21">
        <f t="shared" si="20"/>
        <v>307.5</v>
      </c>
      <c r="Q37" s="21">
        <f t="shared" si="8"/>
        <v>0.52</v>
      </c>
      <c r="R37" s="21">
        <v>400</v>
      </c>
      <c r="S37" s="21">
        <f t="shared" si="9"/>
        <v>492</v>
      </c>
      <c r="T37" s="21">
        <f t="shared" si="10"/>
        <v>0.32500000000000001</v>
      </c>
      <c r="U37" s="21">
        <v>130</v>
      </c>
      <c r="V37" s="21">
        <f t="shared" si="11"/>
        <v>159.9</v>
      </c>
      <c r="W37" s="21">
        <f t="shared" si="12"/>
        <v>1</v>
      </c>
      <c r="X37" s="56">
        <v>150</v>
      </c>
      <c r="Y37" s="63">
        <f t="shared" si="13"/>
        <v>184.5</v>
      </c>
      <c r="Z37" s="56">
        <f t="shared" si="14"/>
        <v>0.8666666666666667</v>
      </c>
      <c r="AA37" s="56">
        <v>400</v>
      </c>
      <c r="AB37" s="27">
        <f t="shared" si="15"/>
        <v>492</v>
      </c>
      <c r="AC37" s="56">
        <f t="shared" si="2"/>
        <v>0.32500000000000001</v>
      </c>
      <c r="AD37" s="53">
        <v>270</v>
      </c>
      <c r="AE37" s="53">
        <f t="shared" si="16"/>
        <v>332.1</v>
      </c>
      <c r="AF37" s="28">
        <f t="shared" si="17"/>
        <v>-172.20000000000002</v>
      </c>
      <c r="AG37" s="21">
        <v>200</v>
      </c>
      <c r="AH37" s="22">
        <f t="shared" si="18"/>
        <v>246</v>
      </c>
      <c r="AI37" s="21">
        <f t="shared" si="3"/>
        <v>0.65</v>
      </c>
      <c r="AJ37" s="21">
        <v>800</v>
      </c>
      <c r="AK37" s="22">
        <f t="shared" si="19"/>
        <v>984</v>
      </c>
      <c r="AL37" s="21">
        <f t="shared" si="4"/>
        <v>0.16250000000000001</v>
      </c>
      <c r="AM37" s="39"/>
    </row>
    <row r="38" spans="2:39" ht="20.25" customHeight="1" x14ac:dyDescent="0.25">
      <c r="B38" s="3">
        <v>33</v>
      </c>
      <c r="C38" s="146" t="s">
        <v>39</v>
      </c>
      <c r="D38" s="143" t="s">
        <v>40</v>
      </c>
      <c r="E38" s="4" t="s">
        <v>41</v>
      </c>
      <c r="F38" s="5">
        <v>2</v>
      </c>
      <c r="G38" s="1" t="s">
        <v>7</v>
      </c>
      <c r="H38" s="18">
        <f t="shared" ref="H38:H74" si="22">MIN(J38,M38,P38,S38,V38,Y38,AB38,AH38,AK38)</f>
        <v>492</v>
      </c>
      <c r="I38" s="21">
        <v>650</v>
      </c>
      <c r="J38" s="22">
        <f t="shared" si="5"/>
        <v>799.5</v>
      </c>
      <c r="K38" s="21">
        <f t="shared" si="6"/>
        <v>1.2307692307692308</v>
      </c>
      <c r="L38" s="21">
        <v>1250</v>
      </c>
      <c r="M38" s="21">
        <f t="shared" si="21"/>
        <v>1537.5</v>
      </c>
      <c r="N38" s="21">
        <f t="shared" si="7"/>
        <v>0.64</v>
      </c>
      <c r="O38" s="21">
        <v>900</v>
      </c>
      <c r="P38" s="21">
        <f t="shared" si="20"/>
        <v>1107</v>
      </c>
      <c r="Q38" s="21">
        <f t="shared" si="8"/>
        <v>0.88888888888888884</v>
      </c>
      <c r="R38" s="21">
        <v>420</v>
      </c>
      <c r="S38" s="21">
        <f t="shared" si="9"/>
        <v>516.6</v>
      </c>
      <c r="T38" s="21">
        <f t="shared" si="10"/>
        <v>1.9047619047619047</v>
      </c>
      <c r="U38" s="21">
        <v>400</v>
      </c>
      <c r="V38" s="21">
        <f t="shared" si="11"/>
        <v>492</v>
      </c>
      <c r="W38" s="21">
        <f t="shared" si="12"/>
        <v>2</v>
      </c>
      <c r="X38" s="56">
        <v>430</v>
      </c>
      <c r="Y38" s="63">
        <f t="shared" si="13"/>
        <v>528.9</v>
      </c>
      <c r="Z38" s="56">
        <f t="shared" si="14"/>
        <v>1.8604651162790697</v>
      </c>
      <c r="AA38" s="56">
        <v>400</v>
      </c>
      <c r="AB38" s="27">
        <f t="shared" si="15"/>
        <v>492</v>
      </c>
      <c r="AC38" s="56">
        <f t="shared" ref="AC38:AC69" si="23">H38/AB38*F38</f>
        <v>2</v>
      </c>
      <c r="AD38" s="53">
        <v>400</v>
      </c>
      <c r="AE38" s="53">
        <f t="shared" si="16"/>
        <v>492</v>
      </c>
      <c r="AF38" s="46">
        <f t="shared" si="17"/>
        <v>0</v>
      </c>
      <c r="AG38" s="21">
        <v>1200</v>
      </c>
      <c r="AH38" s="22">
        <f t="shared" si="18"/>
        <v>1476</v>
      </c>
      <c r="AI38" s="21">
        <f t="shared" ref="AI38:AI69" si="24">H38/AH38*F38</f>
        <v>0.66666666666666663</v>
      </c>
      <c r="AJ38" s="21">
        <v>1000</v>
      </c>
      <c r="AK38" s="22">
        <f t="shared" si="19"/>
        <v>1230</v>
      </c>
      <c r="AL38" s="21">
        <f t="shared" ref="AL38:AL69" si="25">H38/AK38*F38</f>
        <v>0.8</v>
      </c>
    </row>
    <row r="39" spans="2:39" x14ac:dyDescent="0.25">
      <c r="B39" s="3">
        <v>34</v>
      </c>
      <c r="C39" s="147"/>
      <c r="D39" s="144"/>
      <c r="E39" s="4" t="s">
        <v>42</v>
      </c>
      <c r="F39" s="5">
        <v>2</v>
      </c>
      <c r="G39" s="1" t="s">
        <v>7</v>
      </c>
      <c r="H39" s="18">
        <f t="shared" si="22"/>
        <v>541.20000000000005</v>
      </c>
      <c r="I39" s="21">
        <v>850</v>
      </c>
      <c r="J39" s="22">
        <f t="shared" si="5"/>
        <v>1045.5</v>
      </c>
      <c r="K39" s="21">
        <f t="shared" si="6"/>
        <v>1.0352941176470589</v>
      </c>
      <c r="L39" s="21">
        <v>1500</v>
      </c>
      <c r="M39" s="21">
        <f t="shared" si="21"/>
        <v>1845</v>
      </c>
      <c r="N39" s="21">
        <f t="shared" si="7"/>
        <v>0.58666666666666667</v>
      </c>
      <c r="O39" s="21">
        <v>1100</v>
      </c>
      <c r="P39" s="21">
        <f t="shared" si="20"/>
        <v>1353</v>
      </c>
      <c r="Q39" s="21">
        <f t="shared" si="8"/>
        <v>0.8</v>
      </c>
      <c r="R39" s="21">
        <v>490</v>
      </c>
      <c r="S39" s="21">
        <f t="shared" si="9"/>
        <v>602.70000000000005</v>
      </c>
      <c r="T39" s="21">
        <f t="shared" si="10"/>
        <v>1.7959183673469388</v>
      </c>
      <c r="U39" s="21">
        <v>440</v>
      </c>
      <c r="V39" s="21">
        <f t="shared" si="11"/>
        <v>541.20000000000005</v>
      </c>
      <c r="W39" s="21">
        <f t="shared" si="12"/>
        <v>2</v>
      </c>
      <c r="X39" s="56">
        <v>530</v>
      </c>
      <c r="Y39" s="63">
        <f t="shared" si="13"/>
        <v>651.9</v>
      </c>
      <c r="Z39" s="56">
        <f t="shared" si="14"/>
        <v>1.6603773584905663</v>
      </c>
      <c r="AA39" s="56">
        <v>500</v>
      </c>
      <c r="AB39" s="27">
        <f t="shared" si="15"/>
        <v>615</v>
      </c>
      <c r="AC39" s="56">
        <f t="shared" si="23"/>
        <v>1.7600000000000002</v>
      </c>
      <c r="AD39" s="53">
        <v>500</v>
      </c>
      <c r="AE39" s="53">
        <f t="shared" si="16"/>
        <v>615</v>
      </c>
      <c r="AF39" s="46">
        <f t="shared" si="17"/>
        <v>-73.799999999999955</v>
      </c>
      <c r="AG39" s="21">
        <v>1250</v>
      </c>
      <c r="AH39" s="22">
        <f t="shared" si="18"/>
        <v>1537.5</v>
      </c>
      <c r="AI39" s="21">
        <f t="shared" si="24"/>
        <v>0.70400000000000007</v>
      </c>
      <c r="AJ39" s="21">
        <v>1300</v>
      </c>
      <c r="AK39" s="22">
        <f t="shared" si="19"/>
        <v>1599</v>
      </c>
      <c r="AL39" s="21">
        <f t="shared" si="25"/>
        <v>0.67692307692307696</v>
      </c>
    </row>
    <row r="40" spans="2:39" x14ac:dyDescent="0.25">
      <c r="B40" s="3">
        <v>35</v>
      </c>
      <c r="C40" s="147"/>
      <c r="D40" s="144"/>
      <c r="E40" s="4" t="s">
        <v>43</v>
      </c>
      <c r="F40" s="5">
        <v>1.5</v>
      </c>
      <c r="G40" s="1" t="s">
        <v>7</v>
      </c>
      <c r="H40" s="18">
        <f t="shared" si="22"/>
        <v>861</v>
      </c>
      <c r="I40" s="21">
        <v>1050</v>
      </c>
      <c r="J40" s="22">
        <f t="shared" si="5"/>
        <v>1291.5</v>
      </c>
      <c r="K40" s="21">
        <f t="shared" si="6"/>
        <v>1</v>
      </c>
      <c r="L40" s="21">
        <v>1650</v>
      </c>
      <c r="M40" s="21">
        <f t="shared" si="21"/>
        <v>2029.5</v>
      </c>
      <c r="N40" s="21">
        <f t="shared" si="7"/>
        <v>0.63636363636363635</v>
      </c>
      <c r="O40" s="21">
        <v>1300</v>
      </c>
      <c r="P40" s="21">
        <f t="shared" si="20"/>
        <v>1599</v>
      </c>
      <c r="Q40" s="21">
        <f t="shared" si="8"/>
        <v>0.80769230769230771</v>
      </c>
      <c r="R40" s="21">
        <v>700</v>
      </c>
      <c r="S40" s="21">
        <f t="shared" si="9"/>
        <v>861</v>
      </c>
      <c r="T40" s="21">
        <f t="shared" si="10"/>
        <v>1.5</v>
      </c>
      <c r="U40" s="21">
        <v>700</v>
      </c>
      <c r="V40" s="21">
        <f t="shared" si="11"/>
        <v>861</v>
      </c>
      <c r="W40" s="21">
        <f t="shared" si="12"/>
        <v>1.5</v>
      </c>
      <c r="X40" s="56">
        <v>700</v>
      </c>
      <c r="Y40" s="63">
        <f t="shared" si="13"/>
        <v>861</v>
      </c>
      <c r="Z40" s="56">
        <f t="shared" si="14"/>
        <v>1.5</v>
      </c>
      <c r="AA40" s="56">
        <v>700</v>
      </c>
      <c r="AB40" s="27">
        <f t="shared" si="15"/>
        <v>861</v>
      </c>
      <c r="AC40" s="56">
        <f t="shared" si="23"/>
        <v>1.5</v>
      </c>
      <c r="AD40" s="53">
        <v>700</v>
      </c>
      <c r="AE40" s="53">
        <f t="shared" si="16"/>
        <v>861</v>
      </c>
      <c r="AF40" s="46">
        <f t="shared" si="17"/>
        <v>0</v>
      </c>
      <c r="AG40" s="21">
        <v>1350</v>
      </c>
      <c r="AH40" s="22">
        <f t="shared" si="18"/>
        <v>1660.5</v>
      </c>
      <c r="AI40" s="21">
        <f t="shared" si="24"/>
        <v>0.77777777777777768</v>
      </c>
      <c r="AJ40" s="21">
        <v>1300</v>
      </c>
      <c r="AK40" s="22">
        <f t="shared" si="19"/>
        <v>1599</v>
      </c>
      <c r="AL40" s="21">
        <f t="shared" si="25"/>
        <v>0.80769230769230771</v>
      </c>
    </row>
    <row r="41" spans="2:39" x14ac:dyDescent="0.25">
      <c r="B41" s="3">
        <v>36</v>
      </c>
      <c r="C41" s="147"/>
      <c r="D41" s="144"/>
      <c r="E41" s="4" t="s">
        <v>44</v>
      </c>
      <c r="F41" s="5">
        <v>1.5</v>
      </c>
      <c r="G41" s="1" t="s">
        <v>7</v>
      </c>
      <c r="H41" s="18">
        <f t="shared" si="22"/>
        <v>1107</v>
      </c>
      <c r="I41" s="21">
        <v>1200</v>
      </c>
      <c r="J41" s="22">
        <f t="shared" si="5"/>
        <v>1476</v>
      </c>
      <c r="K41" s="21">
        <f t="shared" si="6"/>
        <v>1.125</v>
      </c>
      <c r="L41" s="21">
        <v>1750</v>
      </c>
      <c r="M41" s="21">
        <f t="shared" si="21"/>
        <v>2152.5</v>
      </c>
      <c r="N41" s="21">
        <f t="shared" si="7"/>
        <v>0.77142857142857135</v>
      </c>
      <c r="O41" s="21">
        <v>1500</v>
      </c>
      <c r="P41" s="21">
        <f t="shared" si="20"/>
        <v>1845</v>
      </c>
      <c r="Q41" s="21">
        <f t="shared" si="8"/>
        <v>0.89999999999999991</v>
      </c>
      <c r="R41" s="21">
        <v>990</v>
      </c>
      <c r="S41" s="21">
        <f t="shared" si="9"/>
        <v>1217.7</v>
      </c>
      <c r="T41" s="21">
        <f t="shared" si="10"/>
        <v>1.3636363636363635</v>
      </c>
      <c r="U41" s="21">
        <v>900</v>
      </c>
      <c r="V41" s="21">
        <f t="shared" si="11"/>
        <v>1107</v>
      </c>
      <c r="W41" s="21">
        <f t="shared" si="12"/>
        <v>1.5</v>
      </c>
      <c r="X41" s="56">
        <v>900</v>
      </c>
      <c r="Y41" s="63">
        <f t="shared" si="13"/>
        <v>1107</v>
      </c>
      <c r="Z41" s="56">
        <f t="shared" si="14"/>
        <v>1.5</v>
      </c>
      <c r="AA41" s="56">
        <v>1000</v>
      </c>
      <c r="AB41" s="27">
        <f t="shared" si="15"/>
        <v>1230</v>
      </c>
      <c r="AC41" s="56">
        <f t="shared" si="23"/>
        <v>1.35</v>
      </c>
      <c r="AD41" s="53">
        <v>1000</v>
      </c>
      <c r="AE41" s="53">
        <f t="shared" si="16"/>
        <v>1230</v>
      </c>
      <c r="AF41" s="28">
        <f t="shared" si="17"/>
        <v>-123</v>
      </c>
      <c r="AG41" s="21">
        <v>1500</v>
      </c>
      <c r="AH41" s="22">
        <f t="shared" si="18"/>
        <v>1845</v>
      </c>
      <c r="AI41" s="21">
        <f t="shared" si="24"/>
        <v>0.89999999999999991</v>
      </c>
      <c r="AJ41" s="21">
        <v>1500</v>
      </c>
      <c r="AK41" s="22">
        <f t="shared" si="19"/>
        <v>1845</v>
      </c>
      <c r="AL41" s="21">
        <f t="shared" si="25"/>
        <v>0.89999999999999991</v>
      </c>
    </row>
    <row r="42" spans="2:39" x14ac:dyDescent="0.25">
      <c r="B42" s="3">
        <v>37</v>
      </c>
      <c r="C42" s="148"/>
      <c r="D42" s="145"/>
      <c r="E42" s="4" t="s">
        <v>45</v>
      </c>
      <c r="F42" s="5">
        <v>1.5</v>
      </c>
      <c r="G42" s="1" t="s">
        <v>7</v>
      </c>
      <c r="H42" s="18">
        <f t="shared" si="22"/>
        <v>1353</v>
      </c>
      <c r="I42" s="21">
        <v>1400</v>
      </c>
      <c r="J42" s="22">
        <f t="shared" si="5"/>
        <v>1722</v>
      </c>
      <c r="K42" s="21">
        <f t="shared" si="6"/>
        <v>1.1785714285714286</v>
      </c>
      <c r="L42" s="21">
        <v>2200</v>
      </c>
      <c r="M42" s="21">
        <f t="shared" si="21"/>
        <v>2706</v>
      </c>
      <c r="N42" s="21">
        <f t="shared" si="7"/>
        <v>0.75</v>
      </c>
      <c r="O42" s="21">
        <v>1700</v>
      </c>
      <c r="P42" s="21">
        <f t="shared" si="20"/>
        <v>2091</v>
      </c>
      <c r="Q42" s="21">
        <f t="shared" si="8"/>
        <v>0.97058823529411775</v>
      </c>
      <c r="R42" s="21">
        <v>1510</v>
      </c>
      <c r="S42" s="21">
        <f t="shared" si="9"/>
        <v>1857.3</v>
      </c>
      <c r="T42" s="21">
        <f t="shared" si="10"/>
        <v>1.0927152317880795</v>
      </c>
      <c r="U42" s="21">
        <v>1650</v>
      </c>
      <c r="V42" s="21">
        <f t="shared" si="11"/>
        <v>2029.5</v>
      </c>
      <c r="W42" s="21">
        <f t="shared" si="12"/>
        <v>1</v>
      </c>
      <c r="X42" s="56">
        <v>1100</v>
      </c>
      <c r="Y42" s="63">
        <f t="shared" si="13"/>
        <v>1353</v>
      </c>
      <c r="Z42" s="56">
        <f t="shared" si="14"/>
        <v>1.5</v>
      </c>
      <c r="AA42" s="56">
        <v>1500</v>
      </c>
      <c r="AB42" s="27">
        <f t="shared" si="15"/>
        <v>1845</v>
      </c>
      <c r="AC42" s="56">
        <f t="shared" si="23"/>
        <v>1.0999999999999999</v>
      </c>
      <c r="AD42" s="53">
        <v>1500</v>
      </c>
      <c r="AE42" s="53">
        <f t="shared" si="16"/>
        <v>1845</v>
      </c>
      <c r="AF42" s="28">
        <f t="shared" si="17"/>
        <v>-492</v>
      </c>
      <c r="AG42" s="21">
        <v>1800</v>
      </c>
      <c r="AH42" s="22">
        <f t="shared" si="18"/>
        <v>2214</v>
      </c>
      <c r="AI42" s="21">
        <f t="shared" si="24"/>
        <v>0.91666666666666674</v>
      </c>
      <c r="AJ42" s="21">
        <v>1800</v>
      </c>
      <c r="AK42" s="22">
        <f t="shared" si="19"/>
        <v>2214</v>
      </c>
      <c r="AL42" s="21">
        <f t="shared" si="25"/>
        <v>0.91666666666666674</v>
      </c>
    </row>
    <row r="43" spans="2:39" ht="18.75" customHeight="1" x14ac:dyDescent="0.25">
      <c r="B43" s="3">
        <v>38</v>
      </c>
      <c r="C43" s="146" t="s">
        <v>39</v>
      </c>
      <c r="D43" s="146" t="s">
        <v>46</v>
      </c>
      <c r="E43" s="4" t="s">
        <v>41</v>
      </c>
      <c r="F43" s="5">
        <v>1.5</v>
      </c>
      <c r="G43" s="1" t="s">
        <v>20</v>
      </c>
      <c r="H43" s="18">
        <f t="shared" si="22"/>
        <v>84.87</v>
      </c>
      <c r="I43" s="21">
        <v>90</v>
      </c>
      <c r="J43" s="22">
        <f t="shared" si="5"/>
        <v>110.7</v>
      </c>
      <c r="K43" s="21">
        <f t="shared" si="6"/>
        <v>1.1500000000000001</v>
      </c>
      <c r="L43" s="21">
        <v>165</v>
      </c>
      <c r="M43" s="21">
        <f t="shared" si="21"/>
        <v>202.95</v>
      </c>
      <c r="N43" s="21">
        <f t="shared" si="7"/>
        <v>0.62727272727272732</v>
      </c>
      <c r="O43" s="21">
        <v>120</v>
      </c>
      <c r="P43" s="21">
        <f t="shared" si="20"/>
        <v>147.6</v>
      </c>
      <c r="Q43" s="21">
        <f t="shared" si="8"/>
        <v>0.86250000000000004</v>
      </c>
      <c r="R43" s="21">
        <v>70</v>
      </c>
      <c r="S43" s="21">
        <f t="shared" si="9"/>
        <v>86.1</v>
      </c>
      <c r="T43" s="21">
        <f t="shared" si="10"/>
        <v>1.4785714285714289</v>
      </c>
      <c r="U43" s="21">
        <v>80</v>
      </c>
      <c r="V43" s="21">
        <f t="shared" si="11"/>
        <v>98.4</v>
      </c>
      <c r="W43" s="21">
        <f t="shared" si="12"/>
        <v>1.2937500000000002</v>
      </c>
      <c r="X43" s="56">
        <v>70</v>
      </c>
      <c r="Y43" s="63">
        <f t="shared" si="13"/>
        <v>86.1</v>
      </c>
      <c r="Z43" s="56">
        <f t="shared" si="14"/>
        <v>1.4785714285714289</v>
      </c>
      <c r="AA43" s="56">
        <v>69</v>
      </c>
      <c r="AB43" s="27">
        <f t="shared" si="15"/>
        <v>84.87</v>
      </c>
      <c r="AC43" s="56">
        <f t="shared" si="23"/>
        <v>1.5</v>
      </c>
      <c r="AD43" s="53">
        <v>69</v>
      </c>
      <c r="AE43" s="53">
        <f t="shared" si="16"/>
        <v>84.87</v>
      </c>
      <c r="AF43" s="46">
        <f t="shared" si="17"/>
        <v>0</v>
      </c>
      <c r="AG43" s="21">
        <v>140</v>
      </c>
      <c r="AH43" s="22">
        <f t="shared" si="18"/>
        <v>172.2</v>
      </c>
      <c r="AI43" s="21">
        <f t="shared" si="24"/>
        <v>0.73928571428571443</v>
      </c>
      <c r="AJ43" s="21">
        <v>120</v>
      </c>
      <c r="AK43" s="22">
        <f t="shared" si="19"/>
        <v>147.6</v>
      </c>
      <c r="AL43" s="21">
        <f t="shared" si="25"/>
        <v>0.86250000000000004</v>
      </c>
    </row>
    <row r="44" spans="2:39" x14ac:dyDescent="0.25">
      <c r="B44" s="3">
        <v>39</v>
      </c>
      <c r="C44" s="147"/>
      <c r="D44" s="147"/>
      <c r="E44" s="4" t="s">
        <v>42</v>
      </c>
      <c r="F44" s="5">
        <v>1.5</v>
      </c>
      <c r="G44" s="1" t="s">
        <v>20</v>
      </c>
      <c r="H44" s="18">
        <f t="shared" si="22"/>
        <v>98.4</v>
      </c>
      <c r="I44" s="21">
        <v>90</v>
      </c>
      <c r="J44" s="22">
        <f t="shared" si="5"/>
        <v>110.7</v>
      </c>
      <c r="K44" s="21">
        <f t="shared" si="6"/>
        <v>1.3333333333333335</v>
      </c>
      <c r="L44" s="21">
        <v>165</v>
      </c>
      <c r="M44" s="21">
        <f t="shared" si="21"/>
        <v>202.95</v>
      </c>
      <c r="N44" s="21">
        <f t="shared" si="7"/>
        <v>0.7272727272727274</v>
      </c>
      <c r="O44" s="21">
        <v>130</v>
      </c>
      <c r="P44" s="21">
        <f t="shared" si="20"/>
        <v>159.9</v>
      </c>
      <c r="Q44" s="21">
        <f t="shared" si="8"/>
        <v>0.92307692307692313</v>
      </c>
      <c r="R44" s="21">
        <v>120</v>
      </c>
      <c r="S44" s="21">
        <f t="shared" si="9"/>
        <v>147.6</v>
      </c>
      <c r="T44" s="21">
        <f t="shared" si="10"/>
        <v>1</v>
      </c>
      <c r="U44" s="21">
        <v>110</v>
      </c>
      <c r="V44" s="21">
        <f t="shared" si="11"/>
        <v>135.30000000000001</v>
      </c>
      <c r="W44" s="21">
        <f t="shared" si="12"/>
        <v>1.0909090909090908</v>
      </c>
      <c r="X44" s="56">
        <v>80</v>
      </c>
      <c r="Y44" s="63">
        <f t="shared" si="13"/>
        <v>98.4</v>
      </c>
      <c r="Z44" s="56">
        <f t="shared" si="14"/>
        <v>1.5</v>
      </c>
      <c r="AA44" s="56">
        <v>120</v>
      </c>
      <c r="AB44" s="27">
        <f t="shared" si="15"/>
        <v>147.6</v>
      </c>
      <c r="AC44" s="56">
        <f t="shared" si="23"/>
        <v>1</v>
      </c>
      <c r="AD44" s="53">
        <v>120</v>
      </c>
      <c r="AE44" s="53">
        <f t="shared" si="16"/>
        <v>147.6</v>
      </c>
      <c r="AF44" s="46">
        <f t="shared" si="17"/>
        <v>-49.199999999999989</v>
      </c>
      <c r="AG44" s="21">
        <v>140</v>
      </c>
      <c r="AH44" s="22">
        <f t="shared" si="18"/>
        <v>172.2</v>
      </c>
      <c r="AI44" s="21">
        <f t="shared" si="24"/>
        <v>0.85714285714285721</v>
      </c>
      <c r="AJ44" s="21">
        <v>120</v>
      </c>
      <c r="AK44" s="22">
        <f t="shared" si="19"/>
        <v>147.6</v>
      </c>
      <c r="AL44" s="21">
        <f t="shared" si="25"/>
        <v>1</v>
      </c>
    </row>
    <row r="45" spans="2:39" x14ac:dyDescent="0.25">
      <c r="B45" s="3">
        <v>40</v>
      </c>
      <c r="C45" s="147"/>
      <c r="D45" s="147"/>
      <c r="E45" s="4" t="s">
        <v>43</v>
      </c>
      <c r="F45" s="5">
        <v>1</v>
      </c>
      <c r="G45" s="1" t="s">
        <v>20</v>
      </c>
      <c r="H45" s="18">
        <f t="shared" si="22"/>
        <v>135.30000000000001</v>
      </c>
      <c r="I45" s="21">
        <v>110</v>
      </c>
      <c r="J45" s="22">
        <f t="shared" si="5"/>
        <v>135.30000000000001</v>
      </c>
      <c r="K45" s="21">
        <f t="shared" si="6"/>
        <v>1</v>
      </c>
      <c r="L45" s="21">
        <v>165</v>
      </c>
      <c r="M45" s="21">
        <f t="shared" si="21"/>
        <v>202.95</v>
      </c>
      <c r="N45" s="21">
        <f t="shared" si="7"/>
        <v>0.66666666666666674</v>
      </c>
      <c r="O45" s="21">
        <v>130</v>
      </c>
      <c r="P45" s="21">
        <f t="shared" si="20"/>
        <v>159.9</v>
      </c>
      <c r="Q45" s="21">
        <f t="shared" si="8"/>
        <v>0.84615384615384615</v>
      </c>
      <c r="R45" s="21">
        <v>135</v>
      </c>
      <c r="S45" s="21">
        <f t="shared" si="9"/>
        <v>166.05</v>
      </c>
      <c r="T45" s="21">
        <f t="shared" si="10"/>
        <v>0.81481481481481488</v>
      </c>
      <c r="U45" s="21">
        <v>140</v>
      </c>
      <c r="V45" s="21">
        <f t="shared" si="11"/>
        <v>172.2</v>
      </c>
      <c r="W45" s="21">
        <f t="shared" si="12"/>
        <v>0.78571428571428581</v>
      </c>
      <c r="X45" s="56">
        <v>130</v>
      </c>
      <c r="Y45" s="63">
        <f t="shared" si="13"/>
        <v>159.9</v>
      </c>
      <c r="Z45" s="56">
        <f t="shared" si="14"/>
        <v>0.84615384615384615</v>
      </c>
      <c r="AA45" s="56">
        <v>130</v>
      </c>
      <c r="AB45" s="27">
        <f t="shared" si="15"/>
        <v>159.9</v>
      </c>
      <c r="AC45" s="56">
        <f t="shared" si="23"/>
        <v>0.84615384615384615</v>
      </c>
      <c r="AD45" s="53">
        <v>130</v>
      </c>
      <c r="AE45" s="53">
        <f t="shared" si="16"/>
        <v>159.9</v>
      </c>
      <c r="AF45" s="46">
        <f t="shared" si="17"/>
        <v>-24.599999999999994</v>
      </c>
      <c r="AG45" s="21">
        <v>140</v>
      </c>
      <c r="AH45" s="22">
        <f t="shared" si="18"/>
        <v>172.2</v>
      </c>
      <c r="AI45" s="21">
        <f t="shared" si="24"/>
        <v>0.78571428571428581</v>
      </c>
      <c r="AJ45" s="21">
        <v>140</v>
      </c>
      <c r="AK45" s="22">
        <f t="shared" si="19"/>
        <v>172.2</v>
      </c>
      <c r="AL45" s="21">
        <f t="shared" si="25"/>
        <v>0.78571428571428581</v>
      </c>
    </row>
    <row r="46" spans="2:39" x14ac:dyDescent="0.25">
      <c r="B46" s="3">
        <v>41</v>
      </c>
      <c r="C46" s="147"/>
      <c r="D46" s="147"/>
      <c r="E46" s="4" t="s">
        <v>44</v>
      </c>
      <c r="F46" s="5">
        <v>1</v>
      </c>
      <c r="G46" s="1" t="s">
        <v>20</v>
      </c>
      <c r="H46" s="18">
        <f t="shared" si="22"/>
        <v>135.30000000000001</v>
      </c>
      <c r="I46" s="21">
        <v>110</v>
      </c>
      <c r="J46" s="22">
        <f t="shared" si="5"/>
        <v>135.30000000000001</v>
      </c>
      <c r="K46" s="21">
        <f t="shared" si="6"/>
        <v>1</v>
      </c>
      <c r="L46" s="21">
        <v>205</v>
      </c>
      <c r="M46" s="21">
        <f t="shared" si="21"/>
        <v>252.15</v>
      </c>
      <c r="N46" s="21">
        <f t="shared" si="7"/>
        <v>0.53658536585365857</v>
      </c>
      <c r="O46" s="21">
        <v>150</v>
      </c>
      <c r="P46" s="21">
        <f t="shared" si="20"/>
        <v>184.5</v>
      </c>
      <c r="Q46" s="21">
        <f t="shared" si="8"/>
        <v>0.73333333333333339</v>
      </c>
      <c r="R46" s="21">
        <v>150</v>
      </c>
      <c r="S46" s="21">
        <f t="shared" si="9"/>
        <v>184.5</v>
      </c>
      <c r="T46" s="21">
        <f t="shared" si="10"/>
        <v>0.73333333333333339</v>
      </c>
      <c r="U46" s="21">
        <v>180</v>
      </c>
      <c r="V46" s="21">
        <f t="shared" si="11"/>
        <v>221.4</v>
      </c>
      <c r="W46" s="21">
        <f t="shared" si="12"/>
        <v>0.61111111111111116</v>
      </c>
      <c r="X46" s="56">
        <v>180</v>
      </c>
      <c r="Y46" s="63">
        <f t="shared" si="13"/>
        <v>221.4</v>
      </c>
      <c r="Z46" s="56">
        <f t="shared" si="14"/>
        <v>0.61111111111111116</v>
      </c>
      <c r="AA46" s="56">
        <v>150</v>
      </c>
      <c r="AB46" s="27">
        <f t="shared" si="15"/>
        <v>184.5</v>
      </c>
      <c r="AC46" s="56">
        <f t="shared" si="23"/>
        <v>0.73333333333333339</v>
      </c>
      <c r="AD46" s="53">
        <v>150</v>
      </c>
      <c r="AE46" s="53">
        <f t="shared" si="16"/>
        <v>184.5</v>
      </c>
      <c r="AF46" s="46">
        <f t="shared" si="17"/>
        <v>-49.199999999999989</v>
      </c>
      <c r="AG46" s="21">
        <v>160</v>
      </c>
      <c r="AH46" s="22">
        <f t="shared" si="18"/>
        <v>196.8</v>
      </c>
      <c r="AI46" s="21">
        <f t="shared" si="24"/>
        <v>0.6875</v>
      </c>
      <c r="AJ46" s="21">
        <v>140</v>
      </c>
      <c r="AK46" s="22">
        <f t="shared" si="19"/>
        <v>172.2</v>
      </c>
      <c r="AL46" s="21">
        <f t="shared" si="25"/>
        <v>0.78571428571428581</v>
      </c>
    </row>
    <row r="47" spans="2:39" x14ac:dyDescent="0.25">
      <c r="B47" s="3">
        <v>42</v>
      </c>
      <c r="C47" s="148"/>
      <c r="D47" s="148"/>
      <c r="E47" s="4" t="s">
        <v>45</v>
      </c>
      <c r="F47" s="5">
        <v>1</v>
      </c>
      <c r="G47" s="1" t="s">
        <v>20</v>
      </c>
      <c r="H47" s="18">
        <f t="shared" si="22"/>
        <v>196.8</v>
      </c>
      <c r="I47" s="21">
        <v>190</v>
      </c>
      <c r="J47" s="22">
        <f t="shared" si="5"/>
        <v>233.7</v>
      </c>
      <c r="K47" s="21">
        <f t="shared" si="6"/>
        <v>0.8421052631578948</v>
      </c>
      <c r="L47" s="21">
        <v>295</v>
      </c>
      <c r="M47" s="21">
        <f t="shared" si="21"/>
        <v>362.85</v>
      </c>
      <c r="N47" s="21">
        <f t="shared" si="7"/>
        <v>0.5423728813559322</v>
      </c>
      <c r="O47" s="21">
        <v>210</v>
      </c>
      <c r="P47" s="21">
        <f t="shared" si="20"/>
        <v>258.3</v>
      </c>
      <c r="Q47" s="21">
        <f t="shared" si="8"/>
        <v>0.76190476190476186</v>
      </c>
      <c r="R47" s="21">
        <v>280</v>
      </c>
      <c r="S47" s="21">
        <f t="shared" si="9"/>
        <v>344.4</v>
      </c>
      <c r="T47" s="21">
        <f t="shared" si="10"/>
        <v>0.57142857142857151</v>
      </c>
      <c r="U47" s="21">
        <v>330</v>
      </c>
      <c r="V47" s="21">
        <f t="shared" si="11"/>
        <v>405.9</v>
      </c>
      <c r="W47" s="21">
        <f t="shared" si="12"/>
        <v>0.48484848484848492</v>
      </c>
      <c r="X47" s="56">
        <v>210</v>
      </c>
      <c r="Y47" s="63">
        <f t="shared" si="13"/>
        <v>258.3</v>
      </c>
      <c r="Z47" s="56">
        <f t="shared" si="14"/>
        <v>0.76190476190476186</v>
      </c>
      <c r="AA47" s="56">
        <v>275</v>
      </c>
      <c r="AB47" s="27">
        <f t="shared" si="15"/>
        <v>338.25</v>
      </c>
      <c r="AC47" s="56">
        <f t="shared" si="23"/>
        <v>0.5818181818181819</v>
      </c>
      <c r="AD47" s="53">
        <v>275</v>
      </c>
      <c r="AE47" s="53">
        <f t="shared" si="16"/>
        <v>338.25</v>
      </c>
      <c r="AF47" s="28">
        <f t="shared" si="17"/>
        <v>-141.44999999999999</v>
      </c>
      <c r="AG47" s="21">
        <v>160</v>
      </c>
      <c r="AH47" s="22">
        <f t="shared" si="18"/>
        <v>196.8</v>
      </c>
      <c r="AI47" s="21">
        <f t="shared" si="24"/>
        <v>1</v>
      </c>
      <c r="AJ47" s="21">
        <v>170</v>
      </c>
      <c r="AK47" s="22">
        <f t="shared" si="19"/>
        <v>209.1</v>
      </c>
      <c r="AL47" s="21">
        <f t="shared" si="25"/>
        <v>0.94117647058823539</v>
      </c>
    </row>
    <row r="48" spans="2:39" ht="18.75" customHeight="1" x14ac:dyDescent="0.25">
      <c r="B48" s="3">
        <v>43</v>
      </c>
      <c r="C48" s="136" t="s">
        <v>47</v>
      </c>
      <c r="D48" s="139" t="s">
        <v>48</v>
      </c>
      <c r="E48" s="140"/>
      <c r="F48" s="5">
        <v>1</v>
      </c>
      <c r="G48" s="1" t="s">
        <v>7</v>
      </c>
      <c r="H48" s="18">
        <f t="shared" si="22"/>
        <v>485.84999999999997</v>
      </c>
      <c r="I48" s="21">
        <v>600</v>
      </c>
      <c r="J48" s="22">
        <f t="shared" si="5"/>
        <v>738</v>
      </c>
      <c r="K48" s="21">
        <f t="shared" si="6"/>
        <v>0.65833333333333333</v>
      </c>
      <c r="L48" s="21">
        <v>395</v>
      </c>
      <c r="M48" s="21">
        <f t="shared" si="21"/>
        <v>485.84999999999997</v>
      </c>
      <c r="N48" s="21">
        <f t="shared" si="7"/>
        <v>1</v>
      </c>
      <c r="O48" s="21">
        <v>600</v>
      </c>
      <c r="P48" s="21">
        <f t="shared" si="20"/>
        <v>738</v>
      </c>
      <c r="Q48" s="21">
        <f t="shared" si="8"/>
        <v>0.65833333333333333</v>
      </c>
      <c r="R48" s="21">
        <v>405</v>
      </c>
      <c r="S48" s="21">
        <f t="shared" si="9"/>
        <v>498.15</v>
      </c>
      <c r="T48" s="21">
        <f t="shared" si="10"/>
        <v>0.97530864197530864</v>
      </c>
      <c r="U48" s="21">
        <v>2250</v>
      </c>
      <c r="V48" s="21">
        <f t="shared" si="11"/>
        <v>2767.5</v>
      </c>
      <c r="W48" s="21">
        <f t="shared" si="12"/>
        <v>0.17555555555555555</v>
      </c>
      <c r="X48" s="56">
        <v>1000</v>
      </c>
      <c r="Y48" s="63">
        <f t="shared" si="13"/>
        <v>1230</v>
      </c>
      <c r="Z48" s="56">
        <f t="shared" si="14"/>
        <v>0.39499999999999996</v>
      </c>
      <c r="AA48" s="56">
        <v>400</v>
      </c>
      <c r="AB48" s="27">
        <f t="shared" si="15"/>
        <v>492</v>
      </c>
      <c r="AC48" s="56">
        <f t="shared" si="23"/>
        <v>0.98749999999999993</v>
      </c>
      <c r="AD48" s="53">
        <v>400</v>
      </c>
      <c r="AE48" s="53">
        <f t="shared" si="16"/>
        <v>492</v>
      </c>
      <c r="AF48" s="46">
        <f t="shared" si="17"/>
        <v>-6.1500000000000341</v>
      </c>
      <c r="AG48" s="21">
        <v>550</v>
      </c>
      <c r="AH48" s="22">
        <f t="shared" si="18"/>
        <v>676.5</v>
      </c>
      <c r="AI48" s="21">
        <f t="shared" si="24"/>
        <v>0.71818181818181814</v>
      </c>
      <c r="AJ48" s="21">
        <v>600</v>
      </c>
      <c r="AK48" s="22">
        <f t="shared" si="19"/>
        <v>738</v>
      </c>
      <c r="AL48" s="21">
        <f t="shared" si="25"/>
        <v>0.65833333333333333</v>
      </c>
    </row>
    <row r="49" spans="2:38" ht="31.5" customHeight="1" x14ac:dyDescent="0.25">
      <c r="B49" s="3">
        <v>44</v>
      </c>
      <c r="C49" s="137"/>
      <c r="D49" s="139" t="s">
        <v>49</v>
      </c>
      <c r="E49" s="140"/>
      <c r="F49" s="5">
        <v>1</v>
      </c>
      <c r="G49" s="1" t="s">
        <v>7</v>
      </c>
      <c r="H49" s="18">
        <f t="shared" si="22"/>
        <v>971.69999999999993</v>
      </c>
      <c r="I49" s="21">
        <v>790</v>
      </c>
      <c r="J49" s="22">
        <f t="shared" si="5"/>
        <v>971.69999999999993</v>
      </c>
      <c r="K49" s="21">
        <f t="shared" si="6"/>
        <v>1</v>
      </c>
      <c r="L49" s="21">
        <v>1240</v>
      </c>
      <c r="M49" s="21">
        <f t="shared" si="21"/>
        <v>1525.2</v>
      </c>
      <c r="N49" s="21">
        <f t="shared" si="7"/>
        <v>0.63709677419354838</v>
      </c>
      <c r="O49" s="21">
        <v>900</v>
      </c>
      <c r="P49" s="21">
        <f t="shared" si="20"/>
        <v>1107</v>
      </c>
      <c r="Q49" s="21">
        <f t="shared" si="8"/>
        <v>0.87777777777777777</v>
      </c>
      <c r="R49" s="21">
        <v>1750</v>
      </c>
      <c r="S49" s="21">
        <f t="shared" si="9"/>
        <v>2152.5</v>
      </c>
      <c r="T49" s="21">
        <f t="shared" si="10"/>
        <v>0.4514285714285714</v>
      </c>
      <c r="U49" s="21">
        <v>1350</v>
      </c>
      <c r="V49" s="21">
        <f t="shared" si="11"/>
        <v>1660.5</v>
      </c>
      <c r="W49" s="21">
        <f t="shared" si="12"/>
        <v>0.58518518518518514</v>
      </c>
      <c r="X49" s="56">
        <v>950</v>
      </c>
      <c r="Y49" s="63">
        <f t="shared" si="13"/>
        <v>1168.5</v>
      </c>
      <c r="Z49" s="56">
        <f t="shared" si="14"/>
        <v>0.83157894736842097</v>
      </c>
      <c r="AA49" s="56">
        <v>1800</v>
      </c>
      <c r="AB49" s="27">
        <f t="shared" si="15"/>
        <v>2214</v>
      </c>
      <c r="AC49" s="56">
        <f t="shared" si="23"/>
        <v>0.43888888888888888</v>
      </c>
      <c r="AD49" s="53">
        <v>1300</v>
      </c>
      <c r="AE49" s="53">
        <f t="shared" si="16"/>
        <v>1599</v>
      </c>
      <c r="AF49" s="28">
        <f t="shared" si="17"/>
        <v>-627.30000000000007</v>
      </c>
      <c r="AG49" s="21">
        <v>1100</v>
      </c>
      <c r="AH49" s="22">
        <f t="shared" si="18"/>
        <v>1353</v>
      </c>
      <c r="AI49" s="21">
        <f t="shared" si="24"/>
        <v>0.71818181818181814</v>
      </c>
      <c r="AJ49" s="21">
        <v>1200</v>
      </c>
      <c r="AK49" s="22">
        <f t="shared" si="19"/>
        <v>1476</v>
      </c>
      <c r="AL49" s="21">
        <f t="shared" si="25"/>
        <v>0.65833333333333333</v>
      </c>
    </row>
    <row r="50" spans="2:38" ht="30.75" customHeight="1" x14ac:dyDescent="0.25">
      <c r="B50" s="3">
        <v>45</v>
      </c>
      <c r="C50" s="137"/>
      <c r="D50" s="139" t="s">
        <v>50</v>
      </c>
      <c r="E50" s="140"/>
      <c r="F50" s="5">
        <v>1</v>
      </c>
      <c r="G50" s="1" t="s">
        <v>7</v>
      </c>
      <c r="H50" s="18">
        <f t="shared" si="22"/>
        <v>1217.7</v>
      </c>
      <c r="I50" s="21">
        <v>990</v>
      </c>
      <c r="J50" s="22">
        <f t="shared" si="5"/>
        <v>1217.7</v>
      </c>
      <c r="K50" s="21">
        <f t="shared" si="6"/>
        <v>1</v>
      </c>
      <c r="L50" s="21">
        <v>1790</v>
      </c>
      <c r="M50" s="21">
        <f t="shared" si="21"/>
        <v>2201.6999999999998</v>
      </c>
      <c r="N50" s="21">
        <f t="shared" si="7"/>
        <v>0.55307262569832405</v>
      </c>
      <c r="O50" s="21">
        <v>1200</v>
      </c>
      <c r="P50" s="21">
        <f t="shared" si="20"/>
        <v>1476</v>
      </c>
      <c r="Q50" s="21">
        <f t="shared" si="8"/>
        <v>0.82500000000000007</v>
      </c>
      <c r="R50" s="21">
        <v>1330</v>
      </c>
      <c r="S50" s="21">
        <f t="shared" si="9"/>
        <v>1635.8999999999999</v>
      </c>
      <c r="T50" s="21">
        <f t="shared" si="10"/>
        <v>0.74436090225563922</v>
      </c>
      <c r="U50" s="21">
        <v>1750</v>
      </c>
      <c r="V50" s="21">
        <f t="shared" si="11"/>
        <v>2152.5</v>
      </c>
      <c r="W50" s="21">
        <f t="shared" si="12"/>
        <v>0.56571428571428573</v>
      </c>
      <c r="X50" s="56">
        <v>1270</v>
      </c>
      <c r="Y50" s="63">
        <f t="shared" si="13"/>
        <v>1562.1</v>
      </c>
      <c r="Z50" s="56">
        <f t="shared" si="14"/>
        <v>0.77952755905511817</v>
      </c>
      <c r="AA50" s="56">
        <v>1300</v>
      </c>
      <c r="AB50" s="27">
        <f t="shared" si="15"/>
        <v>1599</v>
      </c>
      <c r="AC50" s="56">
        <f t="shared" si="23"/>
        <v>0.76153846153846161</v>
      </c>
      <c r="AD50" s="53">
        <v>1300</v>
      </c>
      <c r="AE50" s="53">
        <f t="shared" si="16"/>
        <v>1599</v>
      </c>
      <c r="AF50" s="28">
        <f t="shared" si="17"/>
        <v>-381.29999999999995</v>
      </c>
      <c r="AG50" s="21">
        <v>1400</v>
      </c>
      <c r="AH50" s="22">
        <f t="shared" si="18"/>
        <v>1722</v>
      </c>
      <c r="AI50" s="21">
        <f t="shared" si="24"/>
        <v>0.70714285714285718</v>
      </c>
      <c r="AJ50" s="21">
        <v>1700</v>
      </c>
      <c r="AK50" s="22">
        <f t="shared" si="19"/>
        <v>2091</v>
      </c>
      <c r="AL50" s="21">
        <f t="shared" si="25"/>
        <v>0.58235294117647063</v>
      </c>
    </row>
    <row r="51" spans="2:38" ht="24.75" customHeight="1" x14ac:dyDescent="0.25">
      <c r="B51" s="3">
        <v>46</v>
      </c>
      <c r="C51" s="137"/>
      <c r="D51" s="139" t="s">
        <v>51</v>
      </c>
      <c r="E51" s="140"/>
      <c r="F51" s="5">
        <v>1</v>
      </c>
      <c r="G51" s="1" t="s">
        <v>7</v>
      </c>
      <c r="H51" s="18">
        <f t="shared" si="22"/>
        <v>1845</v>
      </c>
      <c r="I51" s="21">
        <v>1690</v>
      </c>
      <c r="J51" s="22">
        <f t="shared" si="5"/>
        <v>2078.6999999999998</v>
      </c>
      <c r="K51" s="21">
        <f t="shared" si="6"/>
        <v>0.88757396449704151</v>
      </c>
      <c r="L51" s="21">
        <v>3010</v>
      </c>
      <c r="M51" s="21">
        <f t="shared" si="21"/>
        <v>3702.2999999999997</v>
      </c>
      <c r="N51" s="21">
        <f t="shared" si="7"/>
        <v>0.49833887043189373</v>
      </c>
      <c r="O51" s="21">
        <v>1500</v>
      </c>
      <c r="P51" s="21">
        <f t="shared" si="20"/>
        <v>1845</v>
      </c>
      <c r="Q51" s="21">
        <f t="shared" si="8"/>
        <v>1</v>
      </c>
      <c r="R51" s="21">
        <v>1550</v>
      </c>
      <c r="S51" s="21">
        <f t="shared" si="9"/>
        <v>1906.5</v>
      </c>
      <c r="T51" s="21">
        <f t="shared" si="10"/>
        <v>0.967741935483871</v>
      </c>
      <c r="U51" s="21">
        <v>2220</v>
      </c>
      <c r="V51" s="21">
        <f t="shared" si="11"/>
        <v>2730.6</v>
      </c>
      <c r="W51" s="21">
        <f t="shared" si="12"/>
        <v>0.67567567567567566</v>
      </c>
      <c r="X51" s="56">
        <v>1600</v>
      </c>
      <c r="Y51" s="63">
        <f t="shared" si="13"/>
        <v>1968</v>
      </c>
      <c r="Z51" s="56">
        <f t="shared" si="14"/>
        <v>0.9375</v>
      </c>
      <c r="AA51" s="56">
        <v>1500</v>
      </c>
      <c r="AB51" s="27">
        <f t="shared" si="15"/>
        <v>1845</v>
      </c>
      <c r="AC51" s="56">
        <f t="shared" si="23"/>
        <v>1</v>
      </c>
      <c r="AD51" s="53">
        <v>1500</v>
      </c>
      <c r="AE51" s="53">
        <f t="shared" si="16"/>
        <v>1845</v>
      </c>
      <c r="AF51" s="46">
        <f t="shared" si="17"/>
        <v>0</v>
      </c>
      <c r="AG51" s="21">
        <v>1500</v>
      </c>
      <c r="AH51" s="22">
        <f t="shared" si="18"/>
        <v>1845</v>
      </c>
      <c r="AI51" s="21">
        <f t="shared" si="24"/>
        <v>1</v>
      </c>
      <c r="AJ51" s="21">
        <v>1800</v>
      </c>
      <c r="AK51" s="22">
        <f t="shared" si="19"/>
        <v>2214</v>
      </c>
      <c r="AL51" s="21">
        <f t="shared" si="25"/>
        <v>0.83333333333333337</v>
      </c>
    </row>
    <row r="52" spans="2:38" ht="24.75" customHeight="1" x14ac:dyDescent="0.25">
      <c r="B52" s="3">
        <v>47</v>
      </c>
      <c r="C52" s="137"/>
      <c r="D52" s="139" t="s">
        <v>52</v>
      </c>
      <c r="E52" s="140"/>
      <c r="F52" s="5">
        <v>1</v>
      </c>
      <c r="G52" s="1" t="s">
        <v>7</v>
      </c>
      <c r="H52" s="18">
        <f t="shared" si="22"/>
        <v>2583</v>
      </c>
      <c r="I52" s="21">
        <v>3490</v>
      </c>
      <c r="J52" s="22">
        <f t="shared" si="5"/>
        <v>4292.7</v>
      </c>
      <c r="K52" s="21">
        <f t="shared" si="6"/>
        <v>0.60171919770773641</v>
      </c>
      <c r="L52" s="21">
        <v>4000</v>
      </c>
      <c r="M52" s="21">
        <f t="shared" si="21"/>
        <v>4920</v>
      </c>
      <c r="N52" s="21">
        <f t="shared" si="7"/>
        <v>0.52500000000000002</v>
      </c>
      <c r="O52" s="21">
        <v>2100</v>
      </c>
      <c r="P52" s="21">
        <f t="shared" si="20"/>
        <v>2583</v>
      </c>
      <c r="Q52" s="21">
        <f t="shared" si="8"/>
        <v>1</v>
      </c>
      <c r="R52" s="21">
        <v>2500</v>
      </c>
      <c r="S52" s="21">
        <f t="shared" si="9"/>
        <v>3075</v>
      </c>
      <c r="T52" s="21">
        <f t="shared" si="10"/>
        <v>0.84</v>
      </c>
      <c r="U52" s="21">
        <v>3680</v>
      </c>
      <c r="V52" s="21">
        <f t="shared" si="11"/>
        <v>4526.3999999999996</v>
      </c>
      <c r="W52" s="21">
        <f t="shared" si="12"/>
        <v>0.57065217391304357</v>
      </c>
      <c r="X52" s="56">
        <v>2750</v>
      </c>
      <c r="Y52" s="63">
        <f t="shared" si="13"/>
        <v>3382.5</v>
      </c>
      <c r="Z52" s="56">
        <f t="shared" si="14"/>
        <v>0.76363636363636367</v>
      </c>
      <c r="AA52" s="56">
        <v>2400</v>
      </c>
      <c r="AB52" s="27">
        <f t="shared" si="15"/>
        <v>2952</v>
      </c>
      <c r="AC52" s="56">
        <f t="shared" si="23"/>
        <v>0.875</v>
      </c>
      <c r="AD52" s="53">
        <v>2400</v>
      </c>
      <c r="AE52" s="53">
        <f t="shared" si="16"/>
        <v>2952</v>
      </c>
      <c r="AF52" s="28">
        <f t="shared" si="17"/>
        <v>-369</v>
      </c>
      <c r="AG52" s="21">
        <v>3200</v>
      </c>
      <c r="AH52" s="22">
        <f t="shared" si="18"/>
        <v>3936</v>
      </c>
      <c r="AI52" s="21">
        <f t="shared" si="24"/>
        <v>0.65625</v>
      </c>
      <c r="AJ52" s="21">
        <v>3500</v>
      </c>
      <c r="AK52" s="22">
        <f t="shared" si="19"/>
        <v>4305</v>
      </c>
      <c r="AL52" s="21">
        <f t="shared" si="25"/>
        <v>0.6</v>
      </c>
    </row>
    <row r="53" spans="2:38" ht="20.25" customHeight="1" x14ac:dyDescent="0.25">
      <c r="B53" s="3">
        <v>48</v>
      </c>
      <c r="C53" s="137"/>
      <c r="D53" s="139" t="s">
        <v>53</v>
      </c>
      <c r="E53" s="140"/>
      <c r="F53" s="5">
        <v>0.2</v>
      </c>
      <c r="G53" s="1" t="s">
        <v>20</v>
      </c>
      <c r="H53" s="18">
        <f t="shared" si="22"/>
        <v>14.76</v>
      </c>
      <c r="I53" s="21">
        <v>25</v>
      </c>
      <c r="J53" s="22">
        <f t="shared" si="5"/>
        <v>30.75</v>
      </c>
      <c r="K53" s="21">
        <f t="shared" si="6"/>
        <v>9.6000000000000002E-2</v>
      </c>
      <c r="L53" s="21">
        <v>34</v>
      </c>
      <c r="M53" s="21">
        <f t="shared" si="21"/>
        <v>41.82</v>
      </c>
      <c r="N53" s="21">
        <f t="shared" si="7"/>
        <v>7.0588235294117646E-2</v>
      </c>
      <c r="O53" s="21">
        <v>40</v>
      </c>
      <c r="P53" s="21">
        <f t="shared" si="20"/>
        <v>49.2</v>
      </c>
      <c r="Q53" s="21">
        <f t="shared" si="8"/>
        <v>0.06</v>
      </c>
      <c r="R53" s="21">
        <v>20</v>
      </c>
      <c r="S53" s="21">
        <f t="shared" si="9"/>
        <v>24.6</v>
      </c>
      <c r="T53" s="21">
        <f t="shared" si="10"/>
        <v>0.12</v>
      </c>
      <c r="U53" s="21">
        <v>80</v>
      </c>
      <c r="V53" s="21">
        <f t="shared" si="11"/>
        <v>98.4</v>
      </c>
      <c r="W53" s="21">
        <f t="shared" si="12"/>
        <v>0.03</v>
      </c>
      <c r="X53" s="56">
        <v>12</v>
      </c>
      <c r="Y53" s="63">
        <f t="shared" si="13"/>
        <v>14.76</v>
      </c>
      <c r="Z53" s="56">
        <f t="shared" si="14"/>
        <v>0.2</v>
      </c>
      <c r="AA53" s="56">
        <v>18</v>
      </c>
      <c r="AB53" s="27">
        <f t="shared" si="15"/>
        <v>22.14</v>
      </c>
      <c r="AC53" s="56">
        <f t="shared" si="23"/>
        <v>0.13333333333333333</v>
      </c>
      <c r="AD53" s="53">
        <v>18</v>
      </c>
      <c r="AE53" s="53">
        <f t="shared" si="16"/>
        <v>22.14</v>
      </c>
      <c r="AF53" s="46">
        <f t="shared" si="17"/>
        <v>-7.3800000000000008</v>
      </c>
      <c r="AG53" s="21">
        <v>35</v>
      </c>
      <c r="AH53" s="22">
        <f t="shared" si="18"/>
        <v>43.05</v>
      </c>
      <c r="AI53" s="21">
        <f t="shared" si="24"/>
        <v>6.8571428571428575E-2</v>
      </c>
      <c r="AJ53" s="21">
        <v>40</v>
      </c>
      <c r="AK53" s="22">
        <f t="shared" si="19"/>
        <v>49.2</v>
      </c>
      <c r="AL53" s="21">
        <f t="shared" si="25"/>
        <v>0.06</v>
      </c>
    </row>
    <row r="54" spans="2:38" x14ac:dyDescent="0.25">
      <c r="B54" s="3">
        <v>49</v>
      </c>
      <c r="C54" s="137"/>
      <c r="D54" s="139" t="s">
        <v>54</v>
      </c>
      <c r="E54" s="140"/>
      <c r="F54" s="5">
        <v>0.2</v>
      </c>
      <c r="G54" s="1" t="s">
        <v>20</v>
      </c>
      <c r="H54" s="18">
        <f t="shared" si="22"/>
        <v>43.05</v>
      </c>
      <c r="I54" s="21">
        <v>45</v>
      </c>
      <c r="J54" s="22">
        <f t="shared" si="5"/>
        <v>55.35</v>
      </c>
      <c r="K54" s="21">
        <f t="shared" si="6"/>
        <v>0.15555555555555556</v>
      </c>
      <c r="L54" s="21">
        <v>74</v>
      </c>
      <c r="M54" s="21">
        <f t="shared" si="21"/>
        <v>91.02</v>
      </c>
      <c r="N54" s="21">
        <f t="shared" si="7"/>
        <v>9.45945945945946E-2</v>
      </c>
      <c r="O54" s="21">
        <v>70</v>
      </c>
      <c r="P54" s="21">
        <f t="shared" si="20"/>
        <v>86.1</v>
      </c>
      <c r="Q54" s="21">
        <f t="shared" si="8"/>
        <v>0.1</v>
      </c>
      <c r="R54" s="21">
        <v>40</v>
      </c>
      <c r="S54" s="21">
        <f t="shared" si="9"/>
        <v>49.2</v>
      </c>
      <c r="T54" s="21">
        <f t="shared" si="10"/>
        <v>0.17499999999999999</v>
      </c>
      <c r="U54" s="21">
        <v>180</v>
      </c>
      <c r="V54" s="21">
        <f t="shared" si="11"/>
        <v>221.4</v>
      </c>
      <c r="W54" s="21">
        <f t="shared" si="12"/>
        <v>3.888888888888889E-2</v>
      </c>
      <c r="X54" s="56">
        <v>35</v>
      </c>
      <c r="Y54" s="63">
        <f t="shared" si="13"/>
        <v>43.05</v>
      </c>
      <c r="Z54" s="56">
        <f t="shared" si="14"/>
        <v>0.2</v>
      </c>
      <c r="AA54" s="56">
        <v>39.5</v>
      </c>
      <c r="AB54" s="27">
        <f t="shared" si="15"/>
        <v>48.585000000000001</v>
      </c>
      <c r="AC54" s="56">
        <f t="shared" si="23"/>
        <v>0.17721518987341772</v>
      </c>
      <c r="AD54" s="53">
        <v>39</v>
      </c>
      <c r="AE54" s="53">
        <f t="shared" si="16"/>
        <v>47.97</v>
      </c>
      <c r="AF54" s="46">
        <f t="shared" si="17"/>
        <v>-4.9200000000000017</v>
      </c>
      <c r="AG54" s="21">
        <v>70</v>
      </c>
      <c r="AH54" s="22">
        <f t="shared" si="18"/>
        <v>86.1</v>
      </c>
      <c r="AI54" s="21">
        <f t="shared" si="24"/>
        <v>0.1</v>
      </c>
      <c r="AJ54" s="21">
        <v>70</v>
      </c>
      <c r="AK54" s="22">
        <f t="shared" si="19"/>
        <v>86.1</v>
      </c>
      <c r="AL54" s="21">
        <f t="shared" si="25"/>
        <v>0.1</v>
      </c>
    </row>
    <row r="55" spans="2:38" ht="36" customHeight="1" x14ac:dyDescent="0.25">
      <c r="B55" s="3">
        <v>50</v>
      </c>
      <c r="C55" s="137"/>
      <c r="D55" s="139" t="s">
        <v>55</v>
      </c>
      <c r="E55" s="140"/>
      <c r="F55" s="5">
        <v>0.5</v>
      </c>
      <c r="G55" s="1" t="s">
        <v>7</v>
      </c>
      <c r="H55" s="18">
        <f t="shared" si="22"/>
        <v>405.9</v>
      </c>
      <c r="I55" s="21">
        <v>350</v>
      </c>
      <c r="J55" s="22">
        <f t="shared" si="5"/>
        <v>430.5</v>
      </c>
      <c r="K55" s="21">
        <f t="shared" si="6"/>
        <v>0.47142857142857142</v>
      </c>
      <c r="L55" s="21">
        <v>405</v>
      </c>
      <c r="M55" s="21">
        <f t="shared" si="21"/>
        <v>498.15</v>
      </c>
      <c r="N55" s="21">
        <f t="shared" si="7"/>
        <v>0.40740740740740738</v>
      </c>
      <c r="O55" s="21">
        <v>700</v>
      </c>
      <c r="P55" s="21">
        <f t="shared" si="20"/>
        <v>861</v>
      </c>
      <c r="Q55" s="21">
        <f t="shared" si="8"/>
        <v>0.23571428571428571</v>
      </c>
      <c r="R55" s="21">
        <v>1800</v>
      </c>
      <c r="S55" s="21">
        <f t="shared" si="9"/>
        <v>2214</v>
      </c>
      <c r="T55" s="21">
        <f t="shared" si="10"/>
        <v>9.166666666666666E-2</v>
      </c>
      <c r="U55" s="21">
        <v>1000</v>
      </c>
      <c r="V55" s="21">
        <f t="shared" si="11"/>
        <v>1230</v>
      </c>
      <c r="W55" s="21">
        <f t="shared" si="12"/>
        <v>0.16499999999999998</v>
      </c>
      <c r="X55" s="56">
        <v>450</v>
      </c>
      <c r="Y55" s="63">
        <f t="shared" si="13"/>
        <v>553.5</v>
      </c>
      <c r="Z55" s="56">
        <f t="shared" si="14"/>
        <v>0.36666666666666664</v>
      </c>
      <c r="AA55" s="56">
        <v>2000</v>
      </c>
      <c r="AB55" s="27">
        <f t="shared" si="15"/>
        <v>2460</v>
      </c>
      <c r="AC55" s="56">
        <f t="shared" si="23"/>
        <v>8.249999999999999E-2</v>
      </c>
      <c r="AD55" s="53">
        <v>900</v>
      </c>
      <c r="AE55" s="53">
        <f t="shared" si="16"/>
        <v>1107</v>
      </c>
      <c r="AF55" s="28">
        <f t="shared" si="17"/>
        <v>-701.1</v>
      </c>
      <c r="AG55" s="21">
        <v>330</v>
      </c>
      <c r="AH55" s="22">
        <f t="shared" si="18"/>
        <v>405.9</v>
      </c>
      <c r="AI55" s="21">
        <f t="shared" si="24"/>
        <v>0.5</v>
      </c>
      <c r="AJ55" s="21">
        <v>400</v>
      </c>
      <c r="AK55" s="22">
        <f t="shared" si="19"/>
        <v>492</v>
      </c>
      <c r="AL55" s="21">
        <f t="shared" si="25"/>
        <v>0.41249999999999998</v>
      </c>
    </row>
    <row r="56" spans="2:38" ht="30" customHeight="1" x14ac:dyDescent="0.25">
      <c r="B56" s="3">
        <v>51</v>
      </c>
      <c r="C56" s="137"/>
      <c r="D56" s="139" t="s">
        <v>56</v>
      </c>
      <c r="E56" s="140"/>
      <c r="F56" s="5">
        <v>0.5</v>
      </c>
      <c r="G56" s="1" t="s">
        <v>7</v>
      </c>
      <c r="H56" s="18">
        <f t="shared" si="22"/>
        <v>861</v>
      </c>
      <c r="I56" s="21">
        <v>850</v>
      </c>
      <c r="J56" s="22">
        <f t="shared" si="5"/>
        <v>1045.5</v>
      </c>
      <c r="K56" s="21">
        <f t="shared" si="6"/>
        <v>0.41176470588235292</v>
      </c>
      <c r="L56" s="21">
        <v>1000</v>
      </c>
      <c r="M56" s="21">
        <f t="shared" si="21"/>
        <v>1230</v>
      </c>
      <c r="N56" s="21">
        <f t="shared" si="7"/>
        <v>0.35</v>
      </c>
      <c r="O56" s="21">
        <v>1000</v>
      </c>
      <c r="P56" s="21">
        <f t="shared" si="20"/>
        <v>1230</v>
      </c>
      <c r="Q56" s="21">
        <f t="shared" si="8"/>
        <v>0.35</v>
      </c>
      <c r="R56" s="21">
        <v>2500</v>
      </c>
      <c r="S56" s="21">
        <f t="shared" si="9"/>
        <v>3075</v>
      </c>
      <c r="T56" s="21">
        <f t="shared" si="10"/>
        <v>0.14000000000000001</v>
      </c>
      <c r="U56" s="21">
        <v>1400</v>
      </c>
      <c r="V56" s="21">
        <f t="shared" si="11"/>
        <v>1722</v>
      </c>
      <c r="W56" s="21">
        <f t="shared" si="12"/>
        <v>0.25</v>
      </c>
      <c r="X56" s="56">
        <v>1000</v>
      </c>
      <c r="Y56" s="63">
        <f t="shared" si="13"/>
        <v>1230</v>
      </c>
      <c r="Z56" s="56">
        <f t="shared" si="14"/>
        <v>0.35</v>
      </c>
      <c r="AA56" s="56">
        <v>3000</v>
      </c>
      <c r="AB56" s="27">
        <f t="shared" si="15"/>
        <v>3690</v>
      </c>
      <c r="AC56" s="56">
        <f t="shared" si="23"/>
        <v>0.11666666666666667</v>
      </c>
      <c r="AD56" s="53">
        <v>1300</v>
      </c>
      <c r="AE56" s="53">
        <f t="shared" si="16"/>
        <v>1599</v>
      </c>
      <c r="AF56" s="28">
        <f t="shared" si="17"/>
        <v>-738</v>
      </c>
      <c r="AG56" s="21">
        <v>700</v>
      </c>
      <c r="AH56" s="22">
        <f t="shared" si="18"/>
        <v>861</v>
      </c>
      <c r="AI56" s="21">
        <f t="shared" si="24"/>
        <v>0.5</v>
      </c>
      <c r="AJ56" s="21">
        <v>800</v>
      </c>
      <c r="AK56" s="22">
        <f t="shared" si="19"/>
        <v>984</v>
      </c>
      <c r="AL56" s="21">
        <f t="shared" si="25"/>
        <v>0.4375</v>
      </c>
    </row>
    <row r="57" spans="2:38" ht="32.25" customHeight="1" x14ac:dyDescent="0.25">
      <c r="B57" s="3">
        <v>52</v>
      </c>
      <c r="C57" s="137"/>
      <c r="D57" s="139" t="s">
        <v>57</v>
      </c>
      <c r="E57" s="140"/>
      <c r="F57" s="5">
        <v>0.1</v>
      </c>
      <c r="G57" s="1" t="s">
        <v>7</v>
      </c>
      <c r="H57" s="18">
        <f t="shared" si="22"/>
        <v>369</v>
      </c>
      <c r="I57" s="21">
        <v>400</v>
      </c>
      <c r="J57" s="22">
        <f t="shared" si="5"/>
        <v>492</v>
      </c>
      <c r="K57" s="21">
        <f t="shared" si="6"/>
        <v>7.5000000000000011E-2</v>
      </c>
      <c r="L57" s="21">
        <v>400</v>
      </c>
      <c r="M57" s="21">
        <f t="shared" si="21"/>
        <v>492</v>
      </c>
      <c r="N57" s="21">
        <f t="shared" si="7"/>
        <v>7.5000000000000011E-2</v>
      </c>
      <c r="O57" s="21">
        <v>1750</v>
      </c>
      <c r="P57" s="21">
        <f t="shared" si="20"/>
        <v>2152.5</v>
      </c>
      <c r="Q57" s="21">
        <f t="shared" si="8"/>
        <v>1.7142857142857144E-2</v>
      </c>
      <c r="R57" s="21">
        <v>8000</v>
      </c>
      <c r="S57" s="21">
        <f t="shared" si="9"/>
        <v>9840</v>
      </c>
      <c r="T57" s="21">
        <f t="shared" si="10"/>
        <v>3.7499999999999999E-3</v>
      </c>
      <c r="U57" s="21">
        <v>600</v>
      </c>
      <c r="V57" s="21">
        <f t="shared" si="11"/>
        <v>738</v>
      </c>
      <c r="W57" s="21">
        <f t="shared" si="12"/>
        <v>0.05</v>
      </c>
      <c r="X57" s="56">
        <v>700</v>
      </c>
      <c r="Y57" s="63">
        <f t="shared" si="13"/>
        <v>861</v>
      </c>
      <c r="Z57" s="56">
        <f t="shared" si="14"/>
        <v>4.2857142857142858E-2</v>
      </c>
      <c r="AA57" s="56">
        <v>10000</v>
      </c>
      <c r="AB57" s="27">
        <f t="shared" si="15"/>
        <v>12300</v>
      </c>
      <c r="AC57" s="56">
        <f t="shared" si="23"/>
        <v>3.0000000000000001E-3</v>
      </c>
      <c r="AD57" s="53">
        <v>500</v>
      </c>
      <c r="AE57" s="53">
        <f t="shared" si="16"/>
        <v>615</v>
      </c>
      <c r="AF57" s="28">
        <f t="shared" si="17"/>
        <v>-246</v>
      </c>
      <c r="AG57" s="21">
        <v>1500</v>
      </c>
      <c r="AH57" s="22">
        <f t="shared" si="18"/>
        <v>1845</v>
      </c>
      <c r="AI57" s="21">
        <f t="shared" si="24"/>
        <v>2.0000000000000004E-2</v>
      </c>
      <c r="AJ57" s="21">
        <v>300</v>
      </c>
      <c r="AK57" s="22">
        <f t="shared" si="19"/>
        <v>369</v>
      </c>
      <c r="AL57" s="21">
        <f t="shared" si="25"/>
        <v>0.1</v>
      </c>
    </row>
    <row r="58" spans="2:38" ht="27.75" customHeight="1" x14ac:dyDescent="0.25">
      <c r="B58" s="3">
        <v>53</v>
      </c>
      <c r="C58" s="137"/>
      <c r="D58" s="139" t="s">
        <v>58</v>
      </c>
      <c r="E58" s="140"/>
      <c r="F58" s="5">
        <v>0.4</v>
      </c>
      <c r="G58" s="1" t="s">
        <v>7</v>
      </c>
      <c r="H58" s="18">
        <f t="shared" si="22"/>
        <v>492</v>
      </c>
      <c r="I58" s="21">
        <v>400</v>
      </c>
      <c r="J58" s="22">
        <f t="shared" si="5"/>
        <v>492</v>
      </c>
      <c r="K58" s="21">
        <f t="shared" si="6"/>
        <v>0.4</v>
      </c>
      <c r="L58" s="21">
        <v>510</v>
      </c>
      <c r="M58" s="21">
        <f t="shared" si="21"/>
        <v>627.29999999999995</v>
      </c>
      <c r="N58" s="21">
        <f t="shared" si="7"/>
        <v>0.31372549019607848</v>
      </c>
      <c r="O58" s="21">
        <v>500</v>
      </c>
      <c r="P58" s="21">
        <f t="shared" si="20"/>
        <v>615</v>
      </c>
      <c r="Q58" s="21">
        <f t="shared" si="8"/>
        <v>0.32000000000000006</v>
      </c>
      <c r="R58" s="21">
        <v>1500</v>
      </c>
      <c r="S58" s="21">
        <f t="shared" si="9"/>
        <v>1845</v>
      </c>
      <c r="T58" s="21">
        <f t="shared" si="10"/>
        <v>0.10666666666666667</v>
      </c>
      <c r="U58" s="21">
        <v>1500</v>
      </c>
      <c r="V58" s="21">
        <f t="shared" si="11"/>
        <v>1845</v>
      </c>
      <c r="W58" s="21">
        <f t="shared" si="12"/>
        <v>0.10666666666666667</v>
      </c>
      <c r="X58" s="56">
        <v>550</v>
      </c>
      <c r="Y58" s="63">
        <f t="shared" si="13"/>
        <v>676.5</v>
      </c>
      <c r="Z58" s="56">
        <f t="shared" si="14"/>
        <v>0.29090909090909095</v>
      </c>
      <c r="AA58" s="56">
        <v>2000</v>
      </c>
      <c r="AB58" s="27">
        <f t="shared" si="15"/>
        <v>2460</v>
      </c>
      <c r="AC58" s="56">
        <f t="shared" si="23"/>
        <v>8.0000000000000016E-2</v>
      </c>
      <c r="AD58" s="53">
        <v>900</v>
      </c>
      <c r="AE58" s="53">
        <f t="shared" si="16"/>
        <v>1107</v>
      </c>
      <c r="AF58" s="28">
        <f t="shared" si="17"/>
        <v>-615</v>
      </c>
      <c r="AG58" s="21">
        <v>500</v>
      </c>
      <c r="AH58" s="22">
        <f t="shared" si="18"/>
        <v>615</v>
      </c>
      <c r="AI58" s="21">
        <f t="shared" si="24"/>
        <v>0.32000000000000006</v>
      </c>
      <c r="AJ58" s="21">
        <v>400</v>
      </c>
      <c r="AK58" s="22">
        <f t="shared" si="19"/>
        <v>492</v>
      </c>
      <c r="AL58" s="21">
        <f t="shared" si="25"/>
        <v>0.4</v>
      </c>
    </row>
    <row r="59" spans="2:38" ht="28.5" customHeight="1" x14ac:dyDescent="0.25">
      <c r="B59" s="3">
        <v>54</v>
      </c>
      <c r="C59" s="137"/>
      <c r="D59" s="139" t="s">
        <v>59</v>
      </c>
      <c r="E59" s="140"/>
      <c r="F59" s="5">
        <v>0.5</v>
      </c>
      <c r="G59" s="1" t="s">
        <v>7</v>
      </c>
      <c r="H59" s="18">
        <f t="shared" si="22"/>
        <v>738</v>
      </c>
      <c r="I59" s="21">
        <v>900</v>
      </c>
      <c r="J59" s="22">
        <f t="shared" si="5"/>
        <v>1107</v>
      </c>
      <c r="K59" s="21">
        <f t="shared" si="6"/>
        <v>0.33333333333333331</v>
      </c>
      <c r="L59" s="21">
        <v>1000</v>
      </c>
      <c r="M59" s="21">
        <f t="shared" si="21"/>
        <v>1230</v>
      </c>
      <c r="N59" s="21">
        <f t="shared" si="7"/>
        <v>0.3</v>
      </c>
      <c r="O59" s="21">
        <v>800</v>
      </c>
      <c r="P59" s="21">
        <f t="shared" si="20"/>
        <v>984</v>
      </c>
      <c r="Q59" s="21">
        <f t="shared" si="8"/>
        <v>0.375</v>
      </c>
      <c r="R59" s="21">
        <v>2000</v>
      </c>
      <c r="S59" s="21">
        <f t="shared" si="9"/>
        <v>2460</v>
      </c>
      <c r="T59" s="21">
        <f t="shared" si="10"/>
        <v>0.15</v>
      </c>
      <c r="U59" s="21">
        <v>3000</v>
      </c>
      <c r="V59" s="21">
        <f t="shared" si="11"/>
        <v>3690</v>
      </c>
      <c r="W59" s="21">
        <f t="shared" si="12"/>
        <v>0.1</v>
      </c>
      <c r="X59" s="56">
        <v>1200</v>
      </c>
      <c r="Y59" s="63">
        <f t="shared" si="13"/>
        <v>1476</v>
      </c>
      <c r="Z59" s="56">
        <f t="shared" si="14"/>
        <v>0.25</v>
      </c>
      <c r="AA59" s="56">
        <v>3000</v>
      </c>
      <c r="AB59" s="27">
        <f t="shared" si="15"/>
        <v>3690</v>
      </c>
      <c r="AC59" s="56">
        <f t="shared" si="23"/>
        <v>0.1</v>
      </c>
      <c r="AD59" s="53">
        <v>1300</v>
      </c>
      <c r="AE59" s="53">
        <f t="shared" si="16"/>
        <v>1599</v>
      </c>
      <c r="AF59" s="28">
        <f t="shared" si="17"/>
        <v>-861</v>
      </c>
      <c r="AG59" s="21">
        <v>900</v>
      </c>
      <c r="AH59" s="22">
        <f t="shared" si="18"/>
        <v>1107</v>
      </c>
      <c r="AI59" s="21">
        <f t="shared" si="24"/>
        <v>0.33333333333333331</v>
      </c>
      <c r="AJ59" s="21">
        <v>600</v>
      </c>
      <c r="AK59" s="22">
        <f t="shared" si="19"/>
        <v>738</v>
      </c>
      <c r="AL59" s="21">
        <f t="shared" si="25"/>
        <v>0.5</v>
      </c>
    </row>
    <row r="60" spans="2:38" x14ac:dyDescent="0.25">
      <c r="B60" s="3">
        <v>55</v>
      </c>
      <c r="C60" s="137"/>
      <c r="D60" s="139" t="s">
        <v>60</v>
      </c>
      <c r="E60" s="140"/>
      <c r="F60" s="5">
        <v>0.3</v>
      </c>
      <c r="G60" s="1"/>
      <c r="H60" s="18">
        <f t="shared" si="22"/>
        <v>430.5</v>
      </c>
      <c r="I60" s="21">
        <v>500</v>
      </c>
      <c r="J60" s="22">
        <f t="shared" si="5"/>
        <v>615</v>
      </c>
      <c r="K60" s="21">
        <f t="shared" si="6"/>
        <v>0.21</v>
      </c>
      <c r="L60" s="21">
        <v>600</v>
      </c>
      <c r="M60" s="21">
        <f t="shared" si="21"/>
        <v>738</v>
      </c>
      <c r="N60" s="21">
        <f t="shared" si="7"/>
        <v>0.17500000000000002</v>
      </c>
      <c r="O60" s="21">
        <v>1000</v>
      </c>
      <c r="P60" s="21">
        <f t="shared" si="20"/>
        <v>1230</v>
      </c>
      <c r="Q60" s="21">
        <f t="shared" si="8"/>
        <v>0.105</v>
      </c>
      <c r="R60" s="21">
        <v>400</v>
      </c>
      <c r="S60" s="21">
        <f t="shared" si="9"/>
        <v>492</v>
      </c>
      <c r="T60" s="21">
        <f t="shared" si="10"/>
        <v>0.26250000000000001</v>
      </c>
      <c r="U60" s="21">
        <v>800</v>
      </c>
      <c r="V60" s="21">
        <f t="shared" si="11"/>
        <v>984</v>
      </c>
      <c r="W60" s="21">
        <f t="shared" si="12"/>
        <v>0.13125000000000001</v>
      </c>
      <c r="X60" s="56">
        <v>450</v>
      </c>
      <c r="Y60" s="63">
        <f t="shared" si="13"/>
        <v>553.5</v>
      </c>
      <c r="Z60" s="56">
        <f t="shared" si="14"/>
        <v>0.23333333333333334</v>
      </c>
      <c r="AA60" s="56">
        <v>350</v>
      </c>
      <c r="AB60" s="27">
        <f t="shared" si="15"/>
        <v>430.5</v>
      </c>
      <c r="AC60" s="56">
        <f t="shared" si="23"/>
        <v>0.3</v>
      </c>
      <c r="AD60" s="53">
        <v>350</v>
      </c>
      <c r="AE60" s="53">
        <f t="shared" si="16"/>
        <v>430.5</v>
      </c>
      <c r="AF60" s="46">
        <f t="shared" si="17"/>
        <v>0</v>
      </c>
      <c r="AG60" s="21">
        <v>500</v>
      </c>
      <c r="AH60" s="22">
        <f t="shared" si="18"/>
        <v>615</v>
      </c>
      <c r="AI60" s="21">
        <f t="shared" si="24"/>
        <v>0.21</v>
      </c>
      <c r="AJ60" s="21">
        <v>600</v>
      </c>
      <c r="AK60" s="22">
        <f t="shared" si="19"/>
        <v>738</v>
      </c>
      <c r="AL60" s="21">
        <f t="shared" si="25"/>
        <v>0.17500000000000002</v>
      </c>
    </row>
    <row r="61" spans="2:38" ht="25.5" customHeight="1" x14ac:dyDescent="0.25">
      <c r="B61" s="3">
        <v>56</v>
      </c>
      <c r="C61" s="138"/>
      <c r="D61" s="139" t="s">
        <v>61</v>
      </c>
      <c r="E61" s="140"/>
      <c r="F61" s="5">
        <v>0.3</v>
      </c>
      <c r="G61" s="1"/>
      <c r="H61" s="18">
        <f t="shared" si="22"/>
        <v>184.5</v>
      </c>
      <c r="I61" s="21">
        <v>700</v>
      </c>
      <c r="J61" s="22">
        <f t="shared" si="5"/>
        <v>861</v>
      </c>
      <c r="K61" s="21">
        <f t="shared" si="6"/>
        <v>6.4285714285714279E-2</v>
      </c>
      <c r="L61" s="21">
        <v>795</v>
      </c>
      <c r="M61" s="21">
        <f t="shared" si="21"/>
        <v>977.85</v>
      </c>
      <c r="N61" s="21">
        <f t="shared" si="7"/>
        <v>5.6603773584905655E-2</v>
      </c>
      <c r="O61" s="21">
        <v>500</v>
      </c>
      <c r="P61" s="21">
        <f t="shared" si="20"/>
        <v>615</v>
      </c>
      <c r="Q61" s="21">
        <f t="shared" si="8"/>
        <v>0.09</v>
      </c>
      <c r="R61" s="21">
        <v>400</v>
      </c>
      <c r="S61" s="21">
        <f t="shared" si="9"/>
        <v>492</v>
      </c>
      <c r="T61" s="21">
        <f t="shared" si="10"/>
        <v>0.11249999999999999</v>
      </c>
      <c r="U61" s="21">
        <v>400</v>
      </c>
      <c r="V61" s="21">
        <f t="shared" si="11"/>
        <v>492</v>
      </c>
      <c r="W61" s="21">
        <f t="shared" si="12"/>
        <v>0.11249999999999999</v>
      </c>
      <c r="X61" s="56">
        <v>150</v>
      </c>
      <c r="Y61" s="63">
        <f t="shared" si="13"/>
        <v>184.5</v>
      </c>
      <c r="Z61" s="56">
        <f t="shared" si="14"/>
        <v>0.3</v>
      </c>
      <c r="AA61" s="56">
        <v>450</v>
      </c>
      <c r="AB61" s="27">
        <f t="shared" si="15"/>
        <v>553.5</v>
      </c>
      <c r="AC61" s="56">
        <f t="shared" si="23"/>
        <v>9.9999999999999992E-2</v>
      </c>
      <c r="AD61" s="53">
        <v>450</v>
      </c>
      <c r="AE61" s="53">
        <f t="shared" si="16"/>
        <v>553.5</v>
      </c>
      <c r="AF61" s="28">
        <f t="shared" si="17"/>
        <v>-369</v>
      </c>
      <c r="AG61" s="21">
        <v>750</v>
      </c>
      <c r="AH61" s="22">
        <f t="shared" si="18"/>
        <v>922.5</v>
      </c>
      <c r="AI61" s="21">
        <f t="shared" si="24"/>
        <v>0.06</v>
      </c>
      <c r="AJ61" s="21">
        <v>600</v>
      </c>
      <c r="AK61" s="22">
        <f t="shared" si="19"/>
        <v>738</v>
      </c>
      <c r="AL61" s="21">
        <f t="shared" si="25"/>
        <v>7.4999999999999997E-2</v>
      </c>
    </row>
    <row r="62" spans="2:38" ht="24.75" x14ac:dyDescent="0.25">
      <c r="B62" s="3">
        <v>57</v>
      </c>
      <c r="C62" s="141" t="s">
        <v>62</v>
      </c>
      <c r="D62" s="142"/>
      <c r="E62" s="6" t="s">
        <v>63</v>
      </c>
      <c r="F62" s="5">
        <v>0.5</v>
      </c>
      <c r="G62" s="1" t="s">
        <v>7</v>
      </c>
      <c r="H62" s="18">
        <f t="shared" si="22"/>
        <v>2201.6999999999998</v>
      </c>
      <c r="I62" s="21">
        <v>1790</v>
      </c>
      <c r="J62" s="22">
        <f t="shared" si="5"/>
        <v>2201.6999999999998</v>
      </c>
      <c r="K62" s="21">
        <f t="shared" si="6"/>
        <v>0.5</v>
      </c>
      <c r="L62" s="21">
        <v>2380</v>
      </c>
      <c r="M62" s="21">
        <f t="shared" si="21"/>
        <v>2927.4</v>
      </c>
      <c r="N62" s="21">
        <f t="shared" si="7"/>
        <v>0.37605042016806717</v>
      </c>
      <c r="O62" s="21">
        <v>2200</v>
      </c>
      <c r="P62" s="21">
        <f t="shared" si="20"/>
        <v>2706</v>
      </c>
      <c r="Q62" s="21">
        <f t="shared" si="8"/>
        <v>0.4068181818181818</v>
      </c>
      <c r="R62" s="21">
        <v>1900</v>
      </c>
      <c r="S62" s="21">
        <f t="shared" si="9"/>
        <v>2337</v>
      </c>
      <c r="T62" s="21">
        <f t="shared" si="10"/>
        <v>0.47105263157894733</v>
      </c>
      <c r="U62" s="21">
        <v>1790</v>
      </c>
      <c r="V62" s="21">
        <f t="shared" si="11"/>
        <v>2201.6999999999998</v>
      </c>
      <c r="W62" s="21">
        <f t="shared" si="12"/>
        <v>0.5</v>
      </c>
      <c r="X62" s="56">
        <v>1950</v>
      </c>
      <c r="Y62" s="63">
        <f t="shared" si="13"/>
        <v>2398.5</v>
      </c>
      <c r="Z62" s="56">
        <f t="shared" si="14"/>
        <v>0.45897435897435895</v>
      </c>
      <c r="AA62" s="56">
        <v>1885</v>
      </c>
      <c r="AB62" s="27">
        <f t="shared" si="15"/>
        <v>2318.5500000000002</v>
      </c>
      <c r="AC62" s="56">
        <f t="shared" si="23"/>
        <v>0.47480106100795749</v>
      </c>
      <c r="AD62" s="53">
        <v>1885</v>
      </c>
      <c r="AE62" s="53">
        <f t="shared" si="16"/>
        <v>2318.5500000000002</v>
      </c>
      <c r="AF62" s="28">
        <f t="shared" si="17"/>
        <v>-116.85000000000036</v>
      </c>
      <c r="AG62" s="21">
        <v>2200</v>
      </c>
      <c r="AH62" s="22">
        <f t="shared" si="18"/>
        <v>2706</v>
      </c>
      <c r="AI62" s="21">
        <f t="shared" si="24"/>
        <v>0.4068181818181818</v>
      </c>
      <c r="AJ62" s="21">
        <v>2400</v>
      </c>
      <c r="AK62" s="22">
        <f t="shared" si="19"/>
        <v>2952</v>
      </c>
      <c r="AL62" s="21">
        <f t="shared" si="25"/>
        <v>0.37291666666666662</v>
      </c>
    </row>
    <row r="63" spans="2:38" ht="24.75" x14ac:dyDescent="0.25">
      <c r="B63" s="3">
        <v>58</v>
      </c>
      <c r="C63" s="141" t="s">
        <v>64</v>
      </c>
      <c r="D63" s="142"/>
      <c r="E63" s="6" t="s">
        <v>63</v>
      </c>
      <c r="F63" s="5">
        <v>0.5</v>
      </c>
      <c r="G63" s="1" t="s">
        <v>7</v>
      </c>
      <c r="H63" s="18">
        <f t="shared" si="22"/>
        <v>2201.6999999999998</v>
      </c>
      <c r="I63" s="21">
        <v>1790</v>
      </c>
      <c r="J63" s="22">
        <f t="shared" si="5"/>
        <v>2201.6999999999998</v>
      </c>
      <c r="K63" s="21">
        <f t="shared" si="6"/>
        <v>0.5</v>
      </c>
      <c r="L63" s="21">
        <v>2400</v>
      </c>
      <c r="M63" s="21">
        <f t="shared" si="21"/>
        <v>2952</v>
      </c>
      <c r="N63" s="21">
        <f t="shared" si="7"/>
        <v>0.37291666666666662</v>
      </c>
      <c r="O63" s="21">
        <v>2200</v>
      </c>
      <c r="P63" s="21">
        <f t="shared" si="20"/>
        <v>2706</v>
      </c>
      <c r="Q63" s="21">
        <f t="shared" si="8"/>
        <v>0.4068181818181818</v>
      </c>
      <c r="R63" s="21">
        <v>1900</v>
      </c>
      <c r="S63" s="21">
        <f t="shared" si="9"/>
        <v>2337</v>
      </c>
      <c r="T63" s="21">
        <f t="shared" si="10"/>
        <v>0.47105263157894733</v>
      </c>
      <c r="U63" s="21">
        <v>1790</v>
      </c>
      <c r="V63" s="21">
        <f t="shared" si="11"/>
        <v>2201.6999999999998</v>
      </c>
      <c r="W63" s="21">
        <f t="shared" si="12"/>
        <v>0.5</v>
      </c>
      <c r="X63" s="56">
        <v>1950</v>
      </c>
      <c r="Y63" s="63">
        <f t="shared" si="13"/>
        <v>2398.5</v>
      </c>
      <c r="Z63" s="56">
        <f t="shared" si="14"/>
        <v>0.45897435897435895</v>
      </c>
      <c r="AA63" s="56">
        <v>1885</v>
      </c>
      <c r="AB63" s="27">
        <f t="shared" si="15"/>
        <v>2318.5500000000002</v>
      </c>
      <c r="AC63" s="56">
        <f t="shared" si="23"/>
        <v>0.47480106100795749</v>
      </c>
      <c r="AD63" s="53">
        <v>1885</v>
      </c>
      <c r="AE63" s="53">
        <f t="shared" si="16"/>
        <v>2318.5500000000002</v>
      </c>
      <c r="AF63" s="28">
        <f t="shared" si="17"/>
        <v>-116.85000000000036</v>
      </c>
      <c r="AG63" s="21">
        <v>2200</v>
      </c>
      <c r="AH63" s="22">
        <f t="shared" si="18"/>
        <v>2706</v>
      </c>
      <c r="AI63" s="21">
        <f t="shared" si="24"/>
        <v>0.4068181818181818</v>
      </c>
      <c r="AJ63" s="21">
        <v>2400</v>
      </c>
      <c r="AK63" s="22">
        <f t="shared" si="19"/>
        <v>2952</v>
      </c>
      <c r="AL63" s="21">
        <f t="shared" si="25"/>
        <v>0.37291666666666662</v>
      </c>
    </row>
    <row r="64" spans="2:38" ht="24.75" x14ac:dyDescent="0.25">
      <c r="B64" s="3">
        <v>59</v>
      </c>
      <c r="C64" s="141" t="s">
        <v>65</v>
      </c>
      <c r="D64" s="142"/>
      <c r="E64" s="6" t="s">
        <v>63</v>
      </c>
      <c r="F64" s="5">
        <v>0.5</v>
      </c>
      <c r="G64" s="1" t="s">
        <v>7</v>
      </c>
      <c r="H64" s="18">
        <f t="shared" si="22"/>
        <v>3444</v>
      </c>
      <c r="I64" s="21">
        <v>2890</v>
      </c>
      <c r="J64" s="22">
        <f t="shared" si="5"/>
        <v>3554.7</v>
      </c>
      <c r="K64" s="21">
        <f t="shared" si="6"/>
        <v>0.48442906574394468</v>
      </c>
      <c r="L64" s="21">
        <v>3500</v>
      </c>
      <c r="M64" s="21">
        <f t="shared" si="21"/>
        <v>4305</v>
      </c>
      <c r="N64" s="21">
        <f t="shared" si="7"/>
        <v>0.4</v>
      </c>
      <c r="O64" s="21">
        <v>2800</v>
      </c>
      <c r="P64" s="21">
        <f t="shared" si="20"/>
        <v>3444</v>
      </c>
      <c r="Q64" s="21">
        <f t="shared" si="8"/>
        <v>0.5</v>
      </c>
      <c r="R64" s="21">
        <v>3050</v>
      </c>
      <c r="S64" s="21">
        <f t="shared" si="9"/>
        <v>3751.5</v>
      </c>
      <c r="T64" s="21">
        <f t="shared" si="10"/>
        <v>0.45901639344262296</v>
      </c>
      <c r="U64" s="21">
        <v>2820</v>
      </c>
      <c r="V64" s="21">
        <f t="shared" si="11"/>
        <v>3468.6</v>
      </c>
      <c r="W64" s="21">
        <f t="shared" si="12"/>
        <v>0.49645390070921985</v>
      </c>
      <c r="X64" s="56">
        <v>3120</v>
      </c>
      <c r="Y64" s="63">
        <f t="shared" si="13"/>
        <v>3837.6</v>
      </c>
      <c r="Z64" s="56">
        <f t="shared" si="14"/>
        <v>0.44871794871794873</v>
      </c>
      <c r="AA64" s="56">
        <v>3020</v>
      </c>
      <c r="AB64" s="27">
        <f t="shared" si="15"/>
        <v>3714.6</v>
      </c>
      <c r="AC64" s="56">
        <f t="shared" si="23"/>
        <v>0.46357615894039739</v>
      </c>
      <c r="AD64" s="53">
        <v>3020</v>
      </c>
      <c r="AE64" s="53">
        <f t="shared" si="16"/>
        <v>3714.6</v>
      </c>
      <c r="AF64" s="28">
        <f t="shared" si="17"/>
        <v>-270.59999999999991</v>
      </c>
      <c r="AG64" s="21">
        <v>3100</v>
      </c>
      <c r="AH64" s="22">
        <f t="shared" si="18"/>
        <v>3813</v>
      </c>
      <c r="AI64" s="21">
        <f t="shared" si="24"/>
        <v>0.45161290322580644</v>
      </c>
      <c r="AJ64" s="21">
        <v>3500</v>
      </c>
      <c r="AK64" s="22">
        <f t="shared" si="19"/>
        <v>4305</v>
      </c>
      <c r="AL64" s="21">
        <f t="shared" si="25"/>
        <v>0.4</v>
      </c>
    </row>
    <row r="65" spans="2:40" ht="24.75" x14ac:dyDescent="0.25">
      <c r="B65" s="3">
        <v>60</v>
      </c>
      <c r="C65" s="141" t="s">
        <v>66</v>
      </c>
      <c r="D65" s="142"/>
      <c r="E65" s="6" t="s">
        <v>63</v>
      </c>
      <c r="F65" s="5">
        <v>0.5</v>
      </c>
      <c r="G65" s="1" t="s">
        <v>7</v>
      </c>
      <c r="H65" s="18">
        <f t="shared" si="22"/>
        <v>4428</v>
      </c>
      <c r="I65" s="21">
        <v>4890</v>
      </c>
      <c r="J65" s="22">
        <f t="shared" si="5"/>
        <v>6014.7</v>
      </c>
      <c r="K65" s="21">
        <f t="shared" si="6"/>
        <v>0.36809815950920244</v>
      </c>
      <c r="L65" s="21">
        <v>5990</v>
      </c>
      <c r="M65" s="21">
        <f t="shared" si="21"/>
        <v>7367.7</v>
      </c>
      <c r="N65" s="21">
        <f t="shared" si="7"/>
        <v>0.30050083472454092</v>
      </c>
      <c r="O65" s="21">
        <v>5400</v>
      </c>
      <c r="P65" s="21">
        <f t="shared" si="20"/>
        <v>6642</v>
      </c>
      <c r="Q65" s="21">
        <f t="shared" si="8"/>
        <v>0.33333333333333331</v>
      </c>
      <c r="R65" s="21">
        <v>3600</v>
      </c>
      <c r="S65" s="21">
        <f t="shared" si="9"/>
        <v>4428</v>
      </c>
      <c r="T65" s="21">
        <f t="shared" si="10"/>
        <v>0.5</v>
      </c>
      <c r="U65" s="21">
        <v>3910</v>
      </c>
      <c r="V65" s="21">
        <f t="shared" si="11"/>
        <v>4809.3</v>
      </c>
      <c r="W65" s="21">
        <f t="shared" si="12"/>
        <v>0.46035805626598464</v>
      </c>
      <c r="X65" s="56">
        <v>4200</v>
      </c>
      <c r="Y65" s="63">
        <f t="shared" si="13"/>
        <v>5166</v>
      </c>
      <c r="Z65" s="56">
        <f t="shared" si="14"/>
        <v>0.42857142857142855</v>
      </c>
      <c r="AA65" s="56">
        <v>3610</v>
      </c>
      <c r="AB65" s="27">
        <f t="shared" si="15"/>
        <v>4440.3</v>
      </c>
      <c r="AC65" s="56">
        <f t="shared" si="23"/>
        <v>0.49861495844875342</v>
      </c>
      <c r="AD65" s="53">
        <v>3610</v>
      </c>
      <c r="AE65" s="53">
        <f t="shared" si="16"/>
        <v>4440.3</v>
      </c>
      <c r="AF65" s="46">
        <f t="shared" si="17"/>
        <v>-12.300000000000182</v>
      </c>
      <c r="AG65" s="21">
        <v>6000</v>
      </c>
      <c r="AH65" s="22">
        <f t="shared" si="18"/>
        <v>7380</v>
      </c>
      <c r="AI65" s="21">
        <f t="shared" si="24"/>
        <v>0.3</v>
      </c>
      <c r="AJ65" s="21">
        <v>6000</v>
      </c>
      <c r="AK65" s="22">
        <f t="shared" si="19"/>
        <v>7380</v>
      </c>
      <c r="AL65" s="21">
        <f t="shared" si="25"/>
        <v>0.3</v>
      </c>
    </row>
    <row r="66" spans="2:40" ht="29.25" customHeight="1" x14ac:dyDescent="0.25">
      <c r="B66" s="3">
        <v>61</v>
      </c>
      <c r="C66" s="141" t="s">
        <v>67</v>
      </c>
      <c r="D66" s="142"/>
      <c r="E66" s="6" t="s">
        <v>68</v>
      </c>
      <c r="F66" s="5">
        <v>0.5</v>
      </c>
      <c r="G66" s="1" t="s">
        <v>7</v>
      </c>
      <c r="H66" s="18">
        <f t="shared" si="22"/>
        <v>1709.7</v>
      </c>
      <c r="I66" s="21">
        <v>1390</v>
      </c>
      <c r="J66" s="22">
        <f t="shared" si="5"/>
        <v>1709.7</v>
      </c>
      <c r="K66" s="21">
        <f t="shared" si="6"/>
        <v>0.5</v>
      </c>
      <c r="L66" s="21">
        <v>1790</v>
      </c>
      <c r="M66" s="21">
        <f t="shared" si="21"/>
        <v>2201.6999999999998</v>
      </c>
      <c r="N66" s="21">
        <f t="shared" si="7"/>
        <v>0.38826815642458107</v>
      </c>
      <c r="O66" s="21">
        <v>2300</v>
      </c>
      <c r="P66" s="21">
        <f t="shared" si="20"/>
        <v>2829</v>
      </c>
      <c r="Q66" s="21">
        <f t="shared" si="8"/>
        <v>0.30217391304347829</v>
      </c>
      <c r="R66" s="21">
        <v>1750</v>
      </c>
      <c r="S66" s="21">
        <f t="shared" si="9"/>
        <v>2152.5</v>
      </c>
      <c r="T66" s="21">
        <f t="shared" si="10"/>
        <v>0.39714285714285713</v>
      </c>
      <c r="U66" s="21">
        <v>1870</v>
      </c>
      <c r="V66" s="21">
        <f t="shared" si="11"/>
        <v>2300.1</v>
      </c>
      <c r="W66" s="21">
        <f t="shared" si="12"/>
        <v>0.37165775401069523</v>
      </c>
      <c r="X66" s="56">
        <v>1500</v>
      </c>
      <c r="Y66" s="63">
        <f t="shared" si="13"/>
        <v>1845</v>
      </c>
      <c r="Z66" s="56">
        <f t="shared" si="14"/>
        <v>0.46333333333333332</v>
      </c>
      <c r="AA66" s="56">
        <v>1740</v>
      </c>
      <c r="AB66" s="27">
        <f t="shared" si="15"/>
        <v>2140.1999999999998</v>
      </c>
      <c r="AC66" s="56">
        <f t="shared" si="23"/>
        <v>0.39942528735632188</v>
      </c>
      <c r="AD66" s="53">
        <v>1740</v>
      </c>
      <c r="AE66" s="53">
        <f t="shared" si="16"/>
        <v>2140.1999999999998</v>
      </c>
      <c r="AF66" s="28">
        <f t="shared" si="17"/>
        <v>-430.49999999999977</v>
      </c>
      <c r="AG66" s="21">
        <v>1500</v>
      </c>
      <c r="AH66" s="22">
        <f t="shared" si="18"/>
        <v>1845</v>
      </c>
      <c r="AI66" s="21">
        <f t="shared" si="24"/>
        <v>0.46333333333333332</v>
      </c>
      <c r="AJ66" s="21">
        <v>1700</v>
      </c>
      <c r="AK66" s="22">
        <f t="shared" si="19"/>
        <v>2091</v>
      </c>
      <c r="AL66" s="21">
        <f t="shared" si="25"/>
        <v>0.4088235294117647</v>
      </c>
    </row>
    <row r="67" spans="2:40" x14ac:dyDescent="0.25">
      <c r="B67" s="3">
        <v>62</v>
      </c>
      <c r="C67" s="141" t="s">
        <v>69</v>
      </c>
      <c r="D67" s="142"/>
      <c r="E67" s="4" t="s">
        <v>68</v>
      </c>
      <c r="F67" s="5">
        <v>0.9</v>
      </c>
      <c r="G67" s="1" t="s">
        <v>7</v>
      </c>
      <c r="H67" s="18">
        <f t="shared" si="22"/>
        <v>1709.7</v>
      </c>
      <c r="I67" s="21">
        <v>1390</v>
      </c>
      <c r="J67" s="22">
        <f t="shared" si="5"/>
        <v>1709.7</v>
      </c>
      <c r="K67" s="21">
        <f t="shared" si="6"/>
        <v>0.9</v>
      </c>
      <c r="L67" s="21">
        <v>1830</v>
      </c>
      <c r="M67" s="21">
        <f t="shared" si="21"/>
        <v>2250.9</v>
      </c>
      <c r="N67" s="21">
        <f t="shared" si="7"/>
        <v>0.68360655737704912</v>
      </c>
      <c r="O67" s="21">
        <v>2900</v>
      </c>
      <c r="P67" s="21">
        <f t="shared" si="20"/>
        <v>3567</v>
      </c>
      <c r="Q67" s="21">
        <f t="shared" si="8"/>
        <v>0.43137931034482763</v>
      </c>
      <c r="R67" s="21">
        <v>1400</v>
      </c>
      <c r="S67" s="21">
        <f t="shared" si="9"/>
        <v>1722</v>
      </c>
      <c r="T67" s="21">
        <f t="shared" si="10"/>
        <v>0.89357142857142857</v>
      </c>
      <c r="U67" s="21">
        <v>1870</v>
      </c>
      <c r="V67" s="21">
        <f t="shared" si="11"/>
        <v>2300.1</v>
      </c>
      <c r="W67" s="21">
        <f t="shared" si="12"/>
        <v>0.66898395721925141</v>
      </c>
      <c r="X67" s="56">
        <v>1500</v>
      </c>
      <c r="Y67" s="63">
        <f t="shared" si="13"/>
        <v>1845</v>
      </c>
      <c r="Z67" s="56">
        <f t="shared" si="14"/>
        <v>0.83399999999999996</v>
      </c>
      <c r="AA67" s="56">
        <v>1399</v>
      </c>
      <c r="AB67" s="27">
        <f t="shared" si="15"/>
        <v>1720.77</v>
      </c>
      <c r="AC67" s="56">
        <f t="shared" si="23"/>
        <v>0.89421015010721949</v>
      </c>
      <c r="AD67" s="53">
        <v>1399</v>
      </c>
      <c r="AE67" s="53">
        <f t="shared" si="16"/>
        <v>1720.77</v>
      </c>
      <c r="AF67" s="46">
        <f t="shared" si="17"/>
        <v>-11.069999999999936</v>
      </c>
      <c r="AG67" s="21">
        <v>1700</v>
      </c>
      <c r="AH67" s="22">
        <f t="shared" si="18"/>
        <v>2091</v>
      </c>
      <c r="AI67" s="21">
        <f t="shared" si="24"/>
        <v>0.73588235294117643</v>
      </c>
      <c r="AJ67" s="21">
        <v>1800</v>
      </c>
      <c r="AK67" s="22">
        <f t="shared" si="19"/>
        <v>2214</v>
      </c>
      <c r="AL67" s="21">
        <f t="shared" si="25"/>
        <v>0.69500000000000006</v>
      </c>
    </row>
    <row r="68" spans="2:40" x14ac:dyDescent="0.25">
      <c r="B68" s="3">
        <v>63</v>
      </c>
      <c r="C68" s="141" t="s">
        <v>70</v>
      </c>
      <c r="D68" s="142"/>
      <c r="E68" s="4" t="s">
        <v>71</v>
      </c>
      <c r="F68" s="5">
        <v>0.9</v>
      </c>
      <c r="G68" s="1" t="s">
        <v>7</v>
      </c>
      <c r="H68" s="18">
        <f t="shared" si="22"/>
        <v>2337</v>
      </c>
      <c r="I68" s="21">
        <v>3790</v>
      </c>
      <c r="J68" s="22">
        <f t="shared" si="5"/>
        <v>4661.7</v>
      </c>
      <c r="K68" s="21">
        <f t="shared" si="6"/>
        <v>0.45118733509234837</v>
      </c>
      <c r="L68" s="21">
        <v>4170</v>
      </c>
      <c r="M68" s="21">
        <f t="shared" si="21"/>
        <v>5129.1000000000004</v>
      </c>
      <c r="N68" s="21">
        <f t="shared" si="7"/>
        <v>0.41007194244604311</v>
      </c>
      <c r="O68" s="21">
        <v>3700</v>
      </c>
      <c r="P68" s="21">
        <f t="shared" si="20"/>
        <v>4551</v>
      </c>
      <c r="Q68" s="21">
        <f t="shared" si="8"/>
        <v>0.46216216216216216</v>
      </c>
      <c r="R68" s="21">
        <v>3700</v>
      </c>
      <c r="S68" s="21">
        <f t="shared" si="9"/>
        <v>4551</v>
      </c>
      <c r="T68" s="21">
        <f t="shared" si="10"/>
        <v>0.46216216216216216</v>
      </c>
      <c r="U68" s="21">
        <v>1900</v>
      </c>
      <c r="V68" s="21">
        <f t="shared" si="11"/>
        <v>2337</v>
      </c>
      <c r="W68" s="21">
        <f t="shared" si="12"/>
        <v>0.9</v>
      </c>
      <c r="X68" s="56">
        <v>3300</v>
      </c>
      <c r="Y68" s="63">
        <f t="shared" si="13"/>
        <v>4059</v>
      </c>
      <c r="Z68" s="56">
        <f t="shared" si="14"/>
        <v>0.51818181818181819</v>
      </c>
      <c r="AA68" s="56">
        <v>3690</v>
      </c>
      <c r="AB68" s="27">
        <f t="shared" si="15"/>
        <v>4538.7</v>
      </c>
      <c r="AC68" s="56">
        <f t="shared" si="23"/>
        <v>0.46341463414634149</v>
      </c>
      <c r="AD68" s="53">
        <v>3690</v>
      </c>
      <c r="AE68" s="53">
        <f t="shared" si="16"/>
        <v>4538.7</v>
      </c>
      <c r="AF68" s="28">
        <f t="shared" si="17"/>
        <v>-2201.6999999999998</v>
      </c>
      <c r="AG68" s="21">
        <v>3900</v>
      </c>
      <c r="AH68" s="22">
        <f t="shared" si="18"/>
        <v>4797</v>
      </c>
      <c r="AI68" s="21">
        <f t="shared" si="24"/>
        <v>0.43846153846153846</v>
      </c>
      <c r="AJ68" s="21">
        <v>4000</v>
      </c>
      <c r="AK68" s="22">
        <f t="shared" si="19"/>
        <v>4920</v>
      </c>
      <c r="AL68" s="21">
        <f t="shared" si="25"/>
        <v>0.42749999999999999</v>
      </c>
    </row>
    <row r="69" spans="2:40" x14ac:dyDescent="0.25">
      <c r="B69" s="3">
        <v>64</v>
      </c>
      <c r="C69" s="141" t="s">
        <v>72</v>
      </c>
      <c r="D69" s="142"/>
      <c r="E69" s="4" t="s">
        <v>71</v>
      </c>
      <c r="F69" s="5">
        <v>0.9</v>
      </c>
      <c r="G69" s="1" t="s">
        <v>7</v>
      </c>
      <c r="H69" s="18">
        <f t="shared" si="22"/>
        <v>3505.5</v>
      </c>
      <c r="I69" s="28">
        <v>4790</v>
      </c>
      <c r="J69" s="29">
        <f t="shared" si="5"/>
        <v>5891.7</v>
      </c>
      <c r="K69" s="21">
        <f t="shared" si="6"/>
        <v>0.535490605427975</v>
      </c>
      <c r="L69" s="21">
        <v>5990</v>
      </c>
      <c r="M69" s="21">
        <f t="shared" si="21"/>
        <v>7367.7</v>
      </c>
      <c r="N69" s="21">
        <f t="shared" si="7"/>
        <v>0.42821368948247079</v>
      </c>
      <c r="O69" s="21">
        <v>4900</v>
      </c>
      <c r="P69" s="21">
        <f t="shared" si="20"/>
        <v>6027</v>
      </c>
      <c r="Q69" s="21">
        <f t="shared" si="8"/>
        <v>0.52346938775510199</v>
      </c>
      <c r="R69" s="21">
        <v>3700</v>
      </c>
      <c r="S69" s="21">
        <f t="shared" si="9"/>
        <v>4551</v>
      </c>
      <c r="T69" s="21">
        <f t="shared" si="10"/>
        <v>0.69324324324324327</v>
      </c>
      <c r="U69" s="21">
        <v>2850</v>
      </c>
      <c r="V69" s="21">
        <f t="shared" si="11"/>
        <v>3505.5</v>
      </c>
      <c r="W69" s="21">
        <f t="shared" si="12"/>
        <v>0.9</v>
      </c>
      <c r="X69" s="56">
        <v>3900</v>
      </c>
      <c r="Y69" s="63">
        <f t="shared" si="13"/>
        <v>4797</v>
      </c>
      <c r="Z69" s="56">
        <f t="shared" si="14"/>
        <v>0.65769230769230769</v>
      </c>
      <c r="AA69" s="56">
        <v>3690</v>
      </c>
      <c r="AB69" s="27">
        <f t="shared" si="15"/>
        <v>4538.7</v>
      </c>
      <c r="AC69" s="56">
        <f t="shared" si="23"/>
        <v>0.69512195121951215</v>
      </c>
      <c r="AD69" s="53">
        <v>3690</v>
      </c>
      <c r="AE69" s="53">
        <f t="shared" si="16"/>
        <v>4538.7</v>
      </c>
      <c r="AF69" s="28">
        <f t="shared" si="17"/>
        <v>-1033.1999999999998</v>
      </c>
      <c r="AG69" s="21">
        <v>5700</v>
      </c>
      <c r="AH69" s="22">
        <f t="shared" si="18"/>
        <v>7011</v>
      </c>
      <c r="AI69" s="21">
        <f t="shared" si="24"/>
        <v>0.45</v>
      </c>
      <c r="AJ69" s="21">
        <v>5500</v>
      </c>
      <c r="AK69" s="22">
        <f t="shared" si="19"/>
        <v>6765</v>
      </c>
      <c r="AL69" s="21">
        <f t="shared" si="25"/>
        <v>0.46636363636363637</v>
      </c>
    </row>
    <row r="70" spans="2:40" ht="24.75" x14ac:dyDescent="0.25">
      <c r="B70" s="3">
        <v>65</v>
      </c>
      <c r="C70" s="141" t="s">
        <v>73</v>
      </c>
      <c r="D70" s="142"/>
      <c r="E70" s="6" t="s">
        <v>74</v>
      </c>
      <c r="F70" s="5">
        <v>0.9</v>
      </c>
      <c r="G70" s="1" t="s">
        <v>7</v>
      </c>
      <c r="H70" s="18">
        <f t="shared" si="22"/>
        <v>1918.8</v>
      </c>
      <c r="I70" s="21">
        <v>1890</v>
      </c>
      <c r="J70" s="22">
        <f t="shared" si="5"/>
        <v>2324.6999999999998</v>
      </c>
      <c r="K70" s="21">
        <f t="shared" si="6"/>
        <v>0.74285714285714288</v>
      </c>
      <c r="L70" s="21">
        <v>2700</v>
      </c>
      <c r="M70" s="21">
        <f t="shared" si="21"/>
        <v>3321</v>
      </c>
      <c r="N70" s="21">
        <f t="shared" si="7"/>
        <v>0.52</v>
      </c>
      <c r="O70" s="21">
        <v>2700</v>
      </c>
      <c r="P70" s="21">
        <f t="shared" si="20"/>
        <v>3321</v>
      </c>
      <c r="Q70" s="21">
        <f t="shared" si="8"/>
        <v>0.52</v>
      </c>
      <c r="R70" s="21">
        <v>1850</v>
      </c>
      <c r="S70" s="21">
        <f t="shared" si="9"/>
        <v>2275.5</v>
      </c>
      <c r="T70" s="21">
        <f t="shared" si="10"/>
        <v>0.75891891891891883</v>
      </c>
      <c r="U70" s="21">
        <v>1560</v>
      </c>
      <c r="V70" s="21">
        <f t="shared" si="11"/>
        <v>1918.8</v>
      </c>
      <c r="W70" s="21">
        <f t="shared" si="12"/>
        <v>0.9</v>
      </c>
      <c r="X70" s="56">
        <v>1850</v>
      </c>
      <c r="Y70" s="63">
        <f t="shared" si="13"/>
        <v>2275.5</v>
      </c>
      <c r="Z70" s="56">
        <f t="shared" si="14"/>
        <v>0.75891891891891883</v>
      </c>
      <c r="AA70" s="56">
        <v>1830</v>
      </c>
      <c r="AB70" s="27">
        <f t="shared" si="15"/>
        <v>2250.9</v>
      </c>
      <c r="AC70" s="56">
        <f t="shared" ref="AC70:AC74" si="26">H70/AB70*F70</f>
        <v>0.76721311475409837</v>
      </c>
      <c r="AD70" s="53">
        <v>1830</v>
      </c>
      <c r="AE70" s="53">
        <f t="shared" si="16"/>
        <v>2250.9</v>
      </c>
      <c r="AF70" s="28">
        <f t="shared" si="17"/>
        <v>-332.10000000000014</v>
      </c>
      <c r="AG70" s="21">
        <v>2500</v>
      </c>
      <c r="AH70" s="22">
        <f t="shared" si="18"/>
        <v>3075</v>
      </c>
      <c r="AI70" s="21">
        <f t="shared" ref="AI70:AI74" si="27">H70/AH70*F70</f>
        <v>0.56159999999999999</v>
      </c>
      <c r="AJ70" s="21">
        <v>2500</v>
      </c>
      <c r="AK70" s="22">
        <f t="shared" si="19"/>
        <v>3075</v>
      </c>
      <c r="AL70" s="21">
        <f t="shared" ref="AL70:AL74" si="28">H70/AK70*F70</f>
        <v>0.56159999999999999</v>
      </c>
    </row>
    <row r="71" spans="2:40" ht="24.75" x14ac:dyDescent="0.25">
      <c r="B71" s="3">
        <v>66</v>
      </c>
      <c r="C71" s="141" t="s">
        <v>75</v>
      </c>
      <c r="D71" s="142"/>
      <c r="E71" s="6" t="s">
        <v>74</v>
      </c>
      <c r="F71" s="5">
        <v>0.9</v>
      </c>
      <c r="G71" s="1" t="s">
        <v>7</v>
      </c>
      <c r="H71" s="18">
        <f t="shared" si="22"/>
        <v>1918.8</v>
      </c>
      <c r="I71" s="21">
        <v>1890</v>
      </c>
      <c r="J71" s="22">
        <f t="shared" ref="J71:J74" si="29">I71*1.23</f>
        <v>2324.6999999999998</v>
      </c>
      <c r="K71" s="21">
        <f t="shared" ref="K71:K74" si="30">H71/J71*F71</f>
        <v>0.74285714285714288</v>
      </c>
      <c r="L71" s="21">
        <v>2810</v>
      </c>
      <c r="M71" s="21">
        <f t="shared" si="21"/>
        <v>3456.2999999999997</v>
      </c>
      <c r="N71" s="21">
        <f t="shared" ref="N71:N74" si="31">H71/M71*F71</f>
        <v>0.49964412811387898</v>
      </c>
      <c r="O71" s="21">
        <v>3200</v>
      </c>
      <c r="P71" s="21">
        <f t="shared" si="20"/>
        <v>3936</v>
      </c>
      <c r="Q71" s="21">
        <f t="shared" ref="Q71:Q74" si="32">H71/P71*F71</f>
        <v>0.43874999999999997</v>
      </c>
      <c r="R71" s="21">
        <v>1850</v>
      </c>
      <c r="S71" s="21">
        <f t="shared" ref="S71:S74" si="33">R71*1.23</f>
        <v>2275.5</v>
      </c>
      <c r="T71" s="21">
        <f t="shared" ref="T71:T74" si="34">H71/S71*F71</f>
        <v>0.75891891891891883</v>
      </c>
      <c r="U71" s="21">
        <v>1560</v>
      </c>
      <c r="V71" s="21">
        <f t="shared" ref="V71:V74" si="35">U71*1.23</f>
        <v>1918.8</v>
      </c>
      <c r="W71" s="21">
        <f t="shared" ref="W71:W74" si="36">H71/V71*F71</f>
        <v>0.9</v>
      </c>
      <c r="X71" s="56">
        <v>1850</v>
      </c>
      <c r="Y71" s="63">
        <f t="shared" ref="Y71:Y74" si="37">X71*1.23</f>
        <v>2275.5</v>
      </c>
      <c r="Z71" s="56">
        <f t="shared" ref="Z71:Z74" si="38">H71/Y71*F71</f>
        <v>0.75891891891891883</v>
      </c>
      <c r="AA71" s="56">
        <v>1830</v>
      </c>
      <c r="AB71" s="27">
        <f t="shared" ref="AB71:AB74" si="39">AA71*1.23</f>
        <v>2250.9</v>
      </c>
      <c r="AC71" s="56">
        <f t="shared" si="26"/>
        <v>0.76721311475409837</v>
      </c>
      <c r="AD71" s="53">
        <v>1830</v>
      </c>
      <c r="AE71" s="53">
        <f t="shared" ref="AE71:AE74" si="40">AD71*1.23</f>
        <v>2250.9</v>
      </c>
      <c r="AF71" s="28">
        <f t="shared" ref="AF71:AF74" si="41">H71-AE71</f>
        <v>-332.10000000000014</v>
      </c>
      <c r="AG71" s="21">
        <v>2500</v>
      </c>
      <c r="AH71" s="22">
        <f t="shared" ref="AH71:AH74" si="42">AG71*1.23</f>
        <v>3075</v>
      </c>
      <c r="AI71" s="21">
        <f t="shared" si="27"/>
        <v>0.56159999999999999</v>
      </c>
      <c r="AJ71" s="21">
        <v>2500</v>
      </c>
      <c r="AK71" s="22">
        <f t="shared" ref="AK71:AK74" si="43">AJ71*1.23</f>
        <v>3075</v>
      </c>
      <c r="AL71" s="21">
        <f t="shared" si="28"/>
        <v>0.56159999999999999</v>
      </c>
    </row>
    <row r="72" spans="2:40" ht="24.75" x14ac:dyDescent="0.25">
      <c r="B72" s="3">
        <v>67</v>
      </c>
      <c r="C72" s="141" t="s">
        <v>76</v>
      </c>
      <c r="D72" s="142"/>
      <c r="E72" s="6" t="s">
        <v>77</v>
      </c>
      <c r="F72" s="5">
        <v>0.9</v>
      </c>
      <c r="G72" s="1" t="s">
        <v>7</v>
      </c>
      <c r="H72" s="18">
        <f t="shared" si="22"/>
        <v>4280.3999999999996</v>
      </c>
      <c r="I72" s="21">
        <v>4790</v>
      </c>
      <c r="J72" s="22">
        <f t="shared" si="29"/>
        <v>5891.7</v>
      </c>
      <c r="K72" s="21">
        <f t="shared" si="30"/>
        <v>0.65386221294363256</v>
      </c>
      <c r="L72" s="21">
        <v>6190</v>
      </c>
      <c r="M72" s="21">
        <f t="shared" si="21"/>
        <v>7613.7</v>
      </c>
      <c r="N72" s="21">
        <f t="shared" si="31"/>
        <v>0.5059773828756059</v>
      </c>
      <c r="O72" s="21">
        <v>4400</v>
      </c>
      <c r="P72" s="21">
        <f t="shared" ref="P72:P74" si="44">O72*1.23</f>
        <v>5412</v>
      </c>
      <c r="Q72" s="21">
        <f t="shared" si="32"/>
        <v>0.71181818181818179</v>
      </c>
      <c r="R72" s="21">
        <v>4300</v>
      </c>
      <c r="S72" s="21">
        <f t="shared" si="33"/>
        <v>5289</v>
      </c>
      <c r="T72" s="21">
        <f t="shared" si="34"/>
        <v>0.72837209302325578</v>
      </c>
      <c r="U72" s="21">
        <v>3480</v>
      </c>
      <c r="V72" s="21">
        <f t="shared" si="35"/>
        <v>4280.3999999999996</v>
      </c>
      <c r="W72" s="21">
        <f t="shared" si="36"/>
        <v>0.9</v>
      </c>
      <c r="X72" s="56">
        <v>4330</v>
      </c>
      <c r="Y72" s="63">
        <f t="shared" si="37"/>
        <v>5325.9</v>
      </c>
      <c r="Z72" s="56">
        <f t="shared" si="38"/>
        <v>0.72332563510392611</v>
      </c>
      <c r="AA72" s="56">
        <v>4280</v>
      </c>
      <c r="AB72" s="27">
        <f t="shared" si="39"/>
        <v>5264.4</v>
      </c>
      <c r="AC72" s="56">
        <f t="shared" si="26"/>
        <v>0.73177570093457944</v>
      </c>
      <c r="AD72" s="53">
        <v>4280</v>
      </c>
      <c r="AE72" s="53">
        <f t="shared" si="40"/>
        <v>5264.4</v>
      </c>
      <c r="AF72" s="28">
        <f t="shared" si="41"/>
        <v>-984</v>
      </c>
      <c r="AG72" s="21">
        <v>6000</v>
      </c>
      <c r="AH72" s="22">
        <f t="shared" si="42"/>
        <v>7380</v>
      </c>
      <c r="AI72" s="21">
        <f t="shared" si="27"/>
        <v>0.52200000000000002</v>
      </c>
      <c r="AJ72" s="21">
        <v>5500</v>
      </c>
      <c r="AK72" s="22">
        <f t="shared" si="43"/>
        <v>6765</v>
      </c>
      <c r="AL72" s="21">
        <f t="shared" si="28"/>
        <v>0.56945454545454544</v>
      </c>
    </row>
    <row r="73" spans="2:40" ht="24.75" x14ac:dyDescent="0.25">
      <c r="B73" s="3">
        <v>68</v>
      </c>
      <c r="C73" s="141" t="s">
        <v>78</v>
      </c>
      <c r="D73" s="142"/>
      <c r="E73" s="6" t="s">
        <v>79</v>
      </c>
      <c r="F73" s="5">
        <v>0.9</v>
      </c>
      <c r="G73" s="1" t="s">
        <v>7</v>
      </c>
      <c r="H73" s="18">
        <f t="shared" si="22"/>
        <v>6125.4</v>
      </c>
      <c r="I73" s="21">
        <v>6890</v>
      </c>
      <c r="J73" s="22">
        <f t="shared" si="29"/>
        <v>8474.7000000000007</v>
      </c>
      <c r="K73" s="21">
        <f t="shared" si="30"/>
        <v>0.65050798258345421</v>
      </c>
      <c r="L73" s="21">
        <v>7990</v>
      </c>
      <c r="M73" s="21">
        <f t="shared" si="21"/>
        <v>9827.7000000000007</v>
      </c>
      <c r="N73" s="21">
        <f t="shared" si="31"/>
        <v>0.56095118898623275</v>
      </c>
      <c r="O73" s="21">
        <v>5900</v>
      </c>
      <c r="P73" s="21">
        <f t="shared" si="44"/>
        <v>7257</v>
      </c>
      <c r="Q73" s="21">
        <f t="shared" si="32"/>
        <v>0.75966101694915245</v>
      </c>
      <c r="R73" s="21">
        <v>5200</v>
      </c>
      <c r="S73" s="21">
        <f t="shared" si="33"/>
        <v>6396</v>
      </c>
      <c r="T73" s="21">
        <f t="shared" si="34"/>
        <v>0.8619230769230769</v>
      </c>
      <c r="U73" s="21">
        <v>4980</v>
      </c>
      <c r="V73" s="21">
        <f t="shared" si="35"/>
        <v>6125.4</v>
      </c>
      <c r="W73" s="21">
        <f t="shared" si="36"/>
        <v>0.9</v>
      </c>
      <c r="X73" s="56">
        <v>6520</v>
      </c>
      <c r="Y73" s="63">
        <f t="shared" si="37"/>
        <v>8019.5999999999995</v>
      </c>
      <c r="Z73" s="56">
        <f t="shared" si="38"/>
        <v>0.68742331288343561</v>
      </c>
      <c r="AA73" s="56">
        <v>5195</v>
      </c>
      <c r="AB73" s="27">
        <f t="shared" si="39"/>
        <v>6389.8499999999995</v>
      </c>
      <c r="AC73" s="56">
        <f t="shared" si="26"/>
        <v>0.86275264677574592</v>
      </c>
      <c r="AD73" s="53">
        <v>5195</v>
      </c>
      <c r="AE73" s="53">
        <f t="shared" si="40"/>
        <v>6389.8499999999995</v>
      </c>
      <c r="AF73" s="28">
        <f t="shared" si="41"/>
        <v>-264.44999999999982</v>
      </c>
      <c r="AG73" s="21">
        <v>7600</v>
      </c>
      <c r="AH73" s="22">
        <f t="shared" si="42"/>
        <v>9348</v>
      </c>
      <c r="AI73" s="21">
        <f t="shared" si="27"/>
        <v>0.58973684210526311</v>
      </c>
      <c r="AJ73" s="21">
        <v>7700</v>
      </c>
      <c r="AK73" s="22">
        <f t="shared" si="43"/>
        <v>9471</v>
      </c>
      <c r="AL73" s="21">
        <f t="shared" si="28"/>
        <v>0.58207792207792208</v>
      </c>
    </row>
    <row r="74" spans="2:40" ht="35.25" customHeight="1" thickBot="1" x14ac:dyDescent="0.3">
      <c r="B74" s="3">
        <v>69</v>
      </c>
      <c r="C74" s="141" t="s">
        <v>80</v>
      </c>
      <c r="D74" s="142"/>
      <c r="E74" s="142"/>
      <c r="F74" s="5">
        <v>0.1</v>
      </c>
      <c r="G74" s="1" t="s">
        <v>7</v>
      </c>
      <c r="H74" s="18">
        <f t="shared" si="22"/>
        <v>799.5</v>
      </c>
      <c r="I74" s="21">
        <v>2400</v>
      </c>
      <c r="J74" s="22">
        <f t="shared" si="29"/>
        <v>2952</v>
      </c>
      <c r="K74" s="21">
        <f t="shared" si="30"/>
        <v>2.7083333333333334E-2</v>
      </c>
      <c r="L74" s="21">
        <v>2500</v>
      </c>
      <c r="M74" s="21">
        <f t="shared" si="21"/>
        <v>3075</v>
      </c>
      <c r="N74" s="21">
        <f t="shared" si="31"/>
        <v>2.6000000000000002E-2</v>
      </c>
      <c r="O74" s="21">
        <v>2900</v>
      </c>
      <c r="P74" s="21">
        <f t="shared" si="44"/>
        <v>3567</v>
      </c>
      <c r="Q74" s="21">
        <f t="shared" si="32"/>
        <v>2.2413793103448279E-2</v>
      </c>
      <c r="R74" s="21">
        <v>6000</v>
      </c>
      <c r="S74" s="21">
        <f t="shared" si="33"/>
        <v>7380</v>
      </c>
      <c r="T74" s="21">
        <f t="shared" si="34"/>
        <v>1.0833333333333334E-2</v>
      </c>
      <c r="U74" s="21">
        <v>1350</v>
      </c>
      <c r="V74" s="21">
        <f t="shared" si="35"/>
        <v>1660.5</v>
      </c>
      <c r="W74" s="21">
        <f t="shared" si="36"/>
        <v>4.8148148148148148E-2</v>
      </c>
      <c r="X74" s="56">
        <v>650</v>
      </c>
      <c r="Y74" s="63">
        <f t="shared" si="37"/>
        <v>799.5</v>
      </c>
      <c r="Z74" s="56">
        <f t="shared" si="38"/>
        <v>0.1</v>
      </c>
      <c r="AA74" s="56">
        <v>8000</v>
      </c>
      <c r="AB74" s="27">
        <f t="shared" si="39"/>
        <v>9840</v>
      </c>
      <c r="AC74" s="56">
        <f t="shared" si="26"/>
        <v>8.1250000000000003E-3</v>
      </c>
      <c r="AD74" s="53">
        <v>4000</v>
      </c>
      <c r="AE74" s="53">
        <f t="shared" si="40"/>
        <v>4920</v>
      </c>
      <c r="AF74" s="28">
        <f t="shared" si="41"/>
        <v>-4120.5</v>
      </c>
      <c r="AG74" s="21">
        <v>2500</v>
      </c>
      <c r="AH74" s="22">
        <f t="shared" si="42"/>
        <v>3075</v>
      </c>
      <c r="AI74" s="21">
        <f t="shared" si="27"/>
        <v>2.6000000000000002E-2</v>
      </c>
      <c r="AJ74" s="21">
        <v>3000</v>
      </c>
      <c r="AK74" s="22">
        <f t="shared" si="43"/>
        <v>3690</v>
      </c>
      <c r="AL74" s="21">
        <f t="shared" si="28"/>
        <v>2.1666666666666667E-2</v>
      </c>
    </row>
    <row r="75" spans="2:40" ht="32.25" customHeight="1" thickBot="1" x14ac:dyDescent="0.3">
      <c r="F75" s="2"/>
      <c r="I75" s="30"/>
      <c r="J75" s="30"/>
      <c r="K75" s="31">
        <f>SUM(K6:K74)</f>
        <v>74.161024313281771</v>
      </c>
      <c r="L75" s="30"/>
      <c r="M75" s="30"/>
      <c r="N75" s="31">
        <f>SUM(N6:N74)</f>
        <v>56.424638483314702</v>
      </c>
      <c r="O75" s="30"/>
      <c r="P75" s="30"/>
      <c r="Q75" s="31">
        <f>SUM(Q6:Q74)</f>
        <v>63.421880531847087</v>
      </c>
      <c r="R75" s="30"/>
      <c r="S75" s="30"/>
      <c r="T75" s="31">
        <f>SUM(T6:T74)</f>
        <v>85.381217249484379</v>
      </c>
      <c r="U75" s="30"/>
      <c r="V75" s="30"/>
      <c r="W75" s="31">
        <f>SUM(W6:W74)</f>
        <v>77.330612906701958</v>
      </c>
      <c r="X75" s="57"/>
      <c r="Y75" s="57"/>
      <c r="Z75" s="66">
        <f>SUM(Z6:Z74)</f>
        <v>83.41071413840092</v>
      </c>
      <c r="AA75" s="57"/>
      <c r="AB75" s="57"/>
      <c r="AC75" s="66">
        <f>SUM(AC6:AC74)</f>
        <v>85.843546394277737</v>
      </c>
      <c r="AD75" s="68"/>
      <c r="AE75" s="68"/>
      <c r="AF75" s="68"/>
      <c r="AG75" s="57"/>
      <c r="AH75" s="57"/>
      <c r="AI75" s="66">
        <f>SUM(AI6:AI74)</f>
        <v>62.064295406108634</v>
      </c>
      <c r="AJ75" s="57"/>
      <c r="AK75" s="57"/>
      <c r="AL75" s="66">
        <f>SUM(AL6:AL74)</f>
        <v>69.059637267084469</v>
      </c>
      <c r="AM75" s="54"/>
      <c r="AN75" s="54"/>
    </row>
    <row r="76" spans="2:40" x14ac:dyDescent="0.25">
      <c r="X76" s="54"/>
      <c r="Y76" s="54"/>
      <c r="Z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  <c r="AM76" s="54"/>
      <c r="AN76" s="54"/>
    </row>
    <row r="77" spans="2:40" x14ac:dyDescent="0.25">
      <c r="X77" s="54"/>
      <c r="Y77" s="54"/>
      <c r="Z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</row>
    <row r="78" spans="2:40" x14ac:dyDescent="0.25">
      <c r="X78" s="54"/>
      <c r="Y78" s="54"/>
      <c r="Z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  <c r="AM78" s="54"/>
      <c r="AN78" s="54"/>
    </row>
    <row r="79" spans="2:40" x14ac:dyDescent="0.25">
      <c r="X79" s="54"/>
      <c r="Y79" s="54"/>
      <c r="Z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</row>
    <row r="80" spans="2:40" x14ac:dyDescent="0.25">
      <c r="X80" s="54"/>
      <c r="Y80" s="54"/>
      <c r="Z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</row>
    <row r="81" spans="9:40" x14ac:dyDescent="0.25">
      <c r="X81" s="54"/>
      <c r="Y81" s="54"/>
      <c r="Z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</row>
    <row r="82" spans="9:40" x14ac:dyDescent="0.25">
      <c r="X82" s="54"/>
      <c r="Y82" s="54"/>
      <c r="Z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  <c r="AM82" s="54"/>
      <c r="AN82" s="54"/>
    </row>
    <row r="83" spans="9:40" x14ac:dyDescent="0.25">
      <c r="X83" s="54"/>
      <c r="Y83" s="54"/>
      <c r="Z83" s="54"/>
      <c r="AB83" s="54"/>
      <c r="AC83" s="54"/>
      <c r="AD83" s="54"/>
      <c r="AE83" s="54"/>
      <c r="AF83" s="54"/>
      <c r="AG83" s="54"/>
      <c r="AH83" s="54"/>
      <c r="AI83" s="54"/>
      <c r="AJ83" s="54"/>
      <c r="AK83" s="54"/>
      <c r="AL83" s="54"/>
      <c r="AM83" s="54"/>
      <c r="AN83" s="54"/>
    </row>
    <row r="84" spans="9:40" x14ac:dyDescent="0.25">
      <c r="X84" s="54"/>
      <c r="Y84" s="54"/>
      <c r="Z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</row>
    <row r="85" spans="9:40" x14ac:dyDescent="0.25">
      <c r="X85" s="54"/>
      <c r="Y85" s="54"/>
      <c r="Z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  <c r="AM85" s="54"/>
      <c r="AN85" s="54"/>
    </row>
    <row r="86" spans="9:40" ht="15.75" thickBot="1" x14ac:dyDescent="0.3">
      <c r="X86" s="54"/>
      <c r="Y86" s="54"/>
      <c r="Z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  <c r="AM86" s="54"/>
      <c r="AN86" s="54"/>
    </row>
    <row r="87" spans="9:40" ht="15.75" thickBot="1" x14ac:dyDescent="0.3">
      <c r="I87" s="125" t="s">
        <v>94</v>
      </c>
      <c r="J87" s="126"/>
      <c r="K87" s="127"/>
      <c r="L87" s="30">
        <f>K75</f>
        <v>74.161024313281771</v>
      </c>
      <c r="X87" s="54"/>
      <c r="Y87" s="54"/>
      <c r="Z87" s="54"/>
      <c r="AB87" s="54"/>
      <c r="AC87" s="54"/>
      <c r="AD87" s="54"/>
      <c r="AE87" s="54"/>
      <c r="AF87" s="54"/>
      <c r="AG87" s="54"/>
      <c r="AH87" s="54"/>
      <c r="AI87" s="54"/>
      <c r="AJ87" s="54"/>
      <c r="AK87" s="54"/>
      <c r="AL87" s="54"/>
      <c r="AM87" s="54"/>
      <c r="AN87" s="54"/>
    </row>
    <row r="88" spans="9:40" ht="15.75" thickBot="1" x14ac:dyDescent="0.3">
      <c r="I88" s="125" t="s">
        <v>96</v>
      </c>
      <c r="J88" s="126"/>
      <c r="K88" s="127"/>
      <c r="L88" s="30">
        <f>N75</f>
        <v>56.424638483314702</v>
      </c>
      <c r="X88" s="54"/>
      <c r="Y88" s="54"/>
      <c r="Z88" s="54"/>
      <c r="AB88" s="54"/>
      <c r="AC88" s="54"/>
      <c r="AD88" s="54"/>
      <c r="AE88" s="54"/>
      <c r="AF88" s="54"/>
      <c r="AG88" s="54"/>
      <c r="AH88" s="54"/>
      <c r="AI88" s="54"/>
      <c r="AJ88" s="54"/>
      <c r="AK88" s="54"/>
      <c r="AL88" s="54"/>
      <c r="AM88" s="54"/>
      <c r="AN88" s="54"/>
    </row>
    <row r="89" spans="9:40" ht="15.75" thickBot="1" x14ac:dyDescent="0.3">
      <c r="I89" s="125" t="s">
        <v>97</v>
      </c>
      <c r="J89" s="126"/>
      <c r="K89" s="127"/>
      <c r="L89" s="30">
        <f>Q75</f>
        <v>63.421880531847087</v>
      </c>
      <c r="X89" s="54"/>
      <c r="Y89" s="54"/>
      <c r="Z89" s="54"/>
      <c r="AB89" s="54"/>
      <c r="AC89" s="54"/>
      <c r="AD89" s="54"/>
      <c r="AE89" s="54"/>
      <c r="AF89" s="54"/>
      <c r="AG89" s="54"/>
      <c r="AH89" s="54"/>
      <c r="AI89" s="54"/>
      <c r="AJ89" s="54"/>
      <c r="AK89" s="54"/>
      <c r="AL89" s="54"/>
      <c r="AM89" s="54"/>
      <c r="AN89" s="54"/>
    </row>
    <row r="90" spans="9:40" ht="15.75" thickBot="1" x14ac:dyDescent="0.3">
      <c r="I90" s="125" t="s">
        <v>98</v>
      </c>
      <c r="J90" s="126"/>
      <c r="K90" s="127"/>
      <c r="L90" s="30">
        <f>T75</f>
        <v>85.381217249484379</v>
      </c>
      <c r="M90" t="s">
        <v>138</v>
      </c>
      <c r="X90" s="54"/>
      <c r="Y90" s="54"/>
      <c r="Z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</row>
    <row r="91" spans="9:40" ht="15.75" thickBot="1" x14ac:dyDescent="0.3">
      <c r="I91" s="125" t="s">
        <v>99</v>
      </c>
      <c r="J91" s="126"/>
      <c r="K91" s="127"/>
      <c r="L91" s="30">
        <f>W75</f>
        <v>77.330612906701958</v>
      </c>
      <c r="X91" s="54"/>
      <c r="Y91" s="54"/>
      <c r="Z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</row>
    <row r="92" spans="9:40" ht="15.75" thickBot="1" x14ac:dyDescent="0.3">
      <c r="I92" s="125" t="s">
        <v>102</v>
      </c>
      <c r="J92" s="126"/>
      <c r="K92" s="127"/>
      <c r="L92" s="30">
        <f>Z75</f>
        <v>83.41071413840092</v>
      </c>
      <c r="M92" t="s">
        <v>139</v>
      </c>
      <c r="X92" s="54"/>
      <c r="Y92" s="54"/>
      <c r="Z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</row>
    <row r="93" spans="9:40" ht="15.75" thickBot="1" x14ac:dyDescent="0.3">
      <c r="I93" s="125" t="s">
        <v>103</v>
      </c>
      <c r="J93" s="126"/>
      <c r="K93" s="127"/>
      <c r="L93" s="30">
        <f>AC75</f>
        <v>85.843546394277737</v>
      </c>
      <c r="M93" t="s">
        <v>140</v>
      </c>
      <c r="X93" s="54"/>
      <c r="Y93" s="54"/>
      <c r="Z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</row>
    <row r="94" spans="9:40" ht="15.75" thickBot="1" x14ac:dyDescent="0.3">
      <c r="I94" s="125" t="s">
        <v>111</v>
      </c>
      <c r="J94" s="126"/>
      <c r="K94" s="127"/>
      <c r="L94" s="30">
        <f>AI75</f>
        <v>62.064295406108634</v>
      </c>
      <c r="X94" s="54"/>
      <c r="Y94" s="54"/>
      <c r="Z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</row>
    <row r="95" spans="9:40" ht="15.75" thickBot="1" x14ac:dyDescent="0.3">
      <c r="I95" s="125" t="s">
        <v>112</v>
      </c>
      <c r="J95" s="126"/>
      <c r="K95" s="127"/>
      <c r="L95" s="30">
        <f>AL75</f>
        <v>69.059637267084469</v>
      </c>
      <c r="X95" s="54"/>
      <c r="Y95" s="54"/>
      <c r="Z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</row>
    <row r="96" spans="9:40" x14ac:dyDescent="0.25">
      <c r="X96" s="54"/>
      <c r="Y96" s="54"/>
      <c r="Z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</row>
    <row r="97" spans="11:40" x14ac:dyDescent="0.25">
      <c r="K97" s="32" t="s">
        <v>127</v>
      </c>
      <c r="L97" s="33">
        <f>MAX(L87:L95)</f>
        <v>85.843546394277737</v>
      </c>
      <c r="X97" s="54"/>
      <c r="Y97" s="54"/>
      <c r="Z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</row>
    <row r="98" spans="11:40" x14ac:dyDescent="0.25">
      <c r="X98" s="54"/>
      <c r="Y98" s="54"/>
      <c r="Z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</row>
    <row r="99" spans="11:40" x14ac:dyDescent="0.25">
      <c r="X99" s="54"/>
      <c r="Y99" s="54"/>
      <c r="Z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</row>
  </sheetData>
  <mergeCells count="73">
    <mergeCell ref="B3:G3"/>
    <mergeCell ref="C5:E5"/>
    <mergeCell ref="C6:E6"/>
    <mergeCell ref="C7:E7"/>
    <mergeCell ref="C8:E8"/>
    <mergeCell ref="C62:D62"/>
    <mergeCell ref="C63:D63"/>
    <mergeCell ref="C64:D64"/>
    <mergeCell ref="C11:E11"/>
    <mergeCell ref="C12:E12"/>
    <mergeCell ref="C13:E13"/>
    <mergeCell ref="C24:C26"/>
    <mergeCell ref="D24:D26"/>
    <mergeCell ref="C27:C29"/>
    <mergeCell ref="D27:D29"/>
    <mergeCell ref="C34:C37"/>
    <mergeCell ref="D34:D37"/>
    <mergeCell ref="C38:C42"/>
    <mergeCell ref="D38:D42"/>
    <mergeCell ref="C43:C47"/>
    <mergeCell ref="D43:D47"/>
    <mergeCell ref="C71:D71"/>
    <mergeCell ref="C72:D72"/>
    <mergeCell ref="C73:D73"/>
    <mergeCell ref="C74:E74"/>
    <mergeCell ref="C16:C19"/>
    <mergeCell ref="D16:D19"/>
    <mergeCell ref="C30:C33"/>
    <mergeCell ref="D30:D33"/>
    <mergeCell ref="C65:D65"/>
    <mergeCell ref="C66:D66"/>
    <mergeCell ref="C67:D67"/>
    <mergeCell ref="C68:D68"/>
    <mergeCell ref="C69:D69"/>
    <mergeCell ref="C70:D70"/>
    <mergeCell ref="C20:C23"/>
    <mergeCell ref="D20:D23"/>
    <mergeCell ref="C48:C61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C9:E9"/>
    <mergeCell ref="C10:E10"/>
    <mergeCell ref="AA4:AC4"/>
    <mergeCell ref="AG4:AI4"/>
    <mergeCell ref="AJ4:AL4"/>
    <mergeCell ref="R4:T4"/>
    <mergeCell ref="U4:W4"/>
    <mergeCell ref="X4:Z4"/>
    <mergeCell ref="I4:K4"/>
    <mergeCell ref="L4:N4"/>
    <mergeCell ref="O4:Q4"/>
    <mergeCell ref="AD4:AF4"/>
    <mergeCell ref="I92:K92"/>
    <mergeCell ref="I93:K93"/>
    <mergeCell ref="I94:K94"/>
    <mergeCell ref="I95:K95"/>
    <mergeCell ref="I87:K87"/>
    <mergeCell ref="I88:K88"/>
    <mergeCell ref="I89:K89"/>
    <mergeCell ref="I90:K90"/>
    <mergeCell ref="I91:K91"/>
  </mergeCells>
  <pageMargins left="0.7" right="0.7" top="0.75" bottom="0.75" header="0.3" footer="0.3"/>
  <pageSetup paperSize="8" scale="7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AR100"/>
  <sheetViews>
    <sheetView zoomScale="90" zoomScaleNormal="90" workbookViewId="0">
      <selection activeCell="B3" sqref="B3:G3"/>
    </sheetView>
  </sheetViews>
  <sheetFormatPr defaultRowHeight="15" x14ac:dyDescent="0.25"/>
  <cols>
    <col min="2" max="2" width="3.7109375" customWidth="1"/>
    <col min="3" max="3" width="29.42578125" customWidth="1"/>
    <col min="4" max="4" width="23.85546875" customWidth="1"/>
    <col min="5" max="5" width="41.7109375" customWidth="1"/>
    <col min="6" max="6" width="9.140625" customWidth="1"/>
    <col min="7" max="7" width="10.140625" customWidth="1"/>
    <col min="8" max="8" width="14" customWidth="1"/>
    <col min="9" max="9" width="15.85546875" hidden="1" customWidth="1"/>
    <col min="10" max="10" width="14.7109375" hidden="1" customWidth="1"/>
    <col min="11" max="11" width="15.42578125" hidden="1" customWidth="1"/>
    <col min="12" max="12" width="15.85546875" hidden="1" customWidth="1"/>
    <col min="13" max="13" width="16.5703125" hidden="1" customWidth="1"/>
    <col min="14" max="14" width="16.140625" hidden="1" customWidth="1"/>
    <col min="15" max="15" width="16" hidden="1" customWidth="1"/>
    <col min="16" max="16" width="16.5703125" hidden="1" customWidth="1"/>
    <col min="17" max="17" width="16.28515625" hidden="1" customWidth="1"/>
    <col min="18" max="19" width="15" hidden="1" customWidth="1"/>
    <col min="20" max="20" width="16.42578125" hidden="1" customWidth="1"/>
    <col min="21" max="21" width="30.42578125" style="54" customWidth="1"/>
    <col min="22" max="22" width="15.140625" style="43" customWidth="1"/>
    <col min="23" max="23" width="14" style="43" customWidth="1"/>
    <col min="24" max="24" width="18" style="43" customWidth="1"/>
    <col min="25" max="26" width="19.28515625" style="43" customWidth="1"/>
    <col min="27" max="27" width="16.28515625" hidden="1" customWidth="1"/>
    <col min="28" max="28" width="16" hidden="1" customWidth="1"/>
    <col min="29" max="29" width="17.5703125" hidden="1" customWidth="1"/>
    <col min="30" max="30" width="15.42578125" hidden="1" customWidth="1"/>
    <col min="31" max="31" width="16.85546875" hidden="1" customWidth="1"/>
    <col min="32" max="32" width="13.5703125" hidden="1" customWidth="1"/>
    <col min="33" max="34" width="16.28515625" hidden="1" customWidth="1"/>
    <col min="35" max="35" width="14.5703125" hidden="1" customWidth="1"/>
    <col min="36" max="36" width="16.5703125" hidden="1" customWidth="1"/>
    <col min="37" max="37" width="17.140625" hidden="1" customWidth="1"/>
    <col min="38" max="38" width="14.42578125" hidden="1" customWidth="1"/>
    <col min="39" max="39" width="15.140625" hidden="1" customWidth="1"/>
    <col min="40" max="40" width="17.5703125" hidden="1" customWidth="1"/>
    <col min="41" max="41" width="16" hidden="1" customWidth="1"/>
    <col min="42" max="42" width="15.28515625" customWidth="1"/>
    <col min="43" max="43" width="17.28515625" customWidth="1"/>
    <col min="44" max="44" width="16.7109375" customWidth="1"/>
  </cols>
  <sheetData>
    <row r="1" spans="2:44" x14ac:dyDescent="0.25">
      <c r="V1" s="54"/>
      <c r="W1" s="54"/>
      <c r="X1" s="54"/>
      <c r="Y1" s="54"/>
      <c r="Z1" s="54"/>
      <c r="AP1" s="54"/>
      <c r="AQ1" s="54"/>
      <c r="AR1" s="54"/>
    </row>
    <row r="2" spans="2:44" ht="15.75" thickBot="1" x14ac:dyDescent="0.3">
      <c r="V2" s="54"/>
      <c r="W2" s="54"/>
      <c r="X2" s="54"/>
      <c r="Y2" s="54"/>
      <c r="Z2" s="54"/>
      <c r="AP2" s="54"/>
      <c r="AQ2" s="54"/>
      <c r="AR2" s="54"/>
    </row>
    <row r="3" spans="2:44" ht="85.5" customHeight="1" thickBot="1" x14ac:dyDescent="0.3">
      <c r="B3" s="225" t="s">
        <v>90</v>
      </c>
      <c r="C3" s="226"/>
      <c r="D3" s="226"/>
      <c r="E3" s="226"/>
      <c r="F3" s="226"/>
      <c r="G3" s="227"/>
      <c r="H3" s="11"/>
      <c r="I3" s="11"/>
      <c r="J3" s="11"/>
      <c r="V3" s="54"/>
      <c r="W3" s="54"/>
      <c r="X3" s="54"/>
      <c r="Y3" s="54"/>
      <c r="Z3" s="54"/>
      <c r="AP3" s="54"/>
      <c r="AQ3" s="54" t="s">
        <v>139</v>
      </c>
      <c r="AR3" s="54"/>
    </row>
    <row r="4" spans="2:44" ht="45.75" customHeight="1" thickBot="1" x14ac:dyDescent="0.3">
      <c r="I4" s="125" t="s">
        <v>91</v>
      </c>
      <c r="J4" s="126"/>
      <c r="K4" s="127"/>
      <c r="L4" s="125" t="s">
        <v>97</v>
      </c>
      <c r="M4" s="126"/>
      <c r="N4" s="127"/>
      <c r="O4" s="125" t="s">
        <v>98</v>
      </c>
      <c r="P4" s="126"/>
      <c r="Q4" s="127"/>
      <c r="R4" s="125" t="s">
        <v>100</v>
      </c>
      <c r="S4" s="126"/>
      <c r="T4" s="127"/>
      <c r="U4" s="130" t="s">
        <v>133</v>
      </c>
      <c r="V4" s="131"/>
      <c r="W4" s="132"/>
      <c r="X4" s="130" t="s">
        <v>135</v>
      </c>
      <c r="Y4" s="131"/>
      <c r="Z4" s="132"/>
      <c r="AA4" s="125" t="s">
        <v>110</v>
      </c>
      <c r="AB4" s="126"/>
      <c r="AC4" s="127"/>
      <c r="AD4" s="125" t="s">
        <v>105</v>
      </c>
      <c r="AE4" s="126"/>
      <c r="AF4" s="127"/>
      <c r="AG4" s="125" t="s">
        <v>115</v>
      </c>
      <c r="AH4" s="126"/>
      <c r="AI4" s="127"/>
      <c r="AJ4" s="125" t="s">
        <v>119</v>
      </c>
      <c r="AK4" s="126"/>
      <c r="AL4" s="127"/>
      <c r="AM4" s="222" t="s">
        <v>125</v>
      </c>
      <c r="AN4" s="223"/>
      <c r="AO4" s="224"/>
      <c r="AP4" s="133" t="s">
        <v>121</v>
      </c>
      <c r="AQ4" s="134"/>
      <c r="AR4" s="135"/>
    </row>
    <row r="5" spans="2:44" ht="45.75" thickBot="1" x14ac:dyDescent="0.3">
      <c r="B5" s="13" t="s">
        <v>1</v>
      </c>
      <c r="C5" s="155" t="s">
        <v>2</v>
      </c>
      <c r="D5" s="156"/>
      <c r="E5" s="157"/>
      <c r="F5" s="58" t="s">
        <v>3</v>
      </c>
      <c r="G5" s="58" t="s">
        <v>0</v>
      </c>
      <c r="H5" s="69" t="s">
        <v>82</v>
      </c>
      <c r="I5" s="12" t="s">
        <v>4</v>
      </c>
      <c r="J5" s="12" t="s">
        <v>5</v>
      </c>
      <c r="K5" s="16" t="s">
        <v>81</v>
      </c>
      <c r="L5" s="12" t="s">
        <v>4</v>
      </c>
      <c r="M5" s="12" t="s">
        <v>5</v>
      </c>
      <c r="N5" s="16" t="s">
        <v>81</v>
      </c>
      <c r="O5" s="12" t="s">
        <v>4</v>
      </c>
      <c r="P5" s="12" t="s">
        <v>5</v>
      </c>
      <c r="Q5" s="16" t="s">
        <v>81</v>
      </c>
      <c r="R5" s="12" t="s">
        <v>4</v>
      </c>
      <c r="S5" s="12" t="s">
        <v>5</v>
      </c>
      <c r="T5" s="16" t="s">
        <v>81</v>
      </c>
      <c r="U5" s="58" t="s">
        <v>4</v>
      </c>
      <c r="V5" s="58" t="s">
        <v>5</v>
      </c>
      <c r="W5" s="65" t="s">
        <v>81</v>
      </c>
      <c r="X5" s="50" t="s">
        <v>4</v>
      </c>
      <c r="Y5" s="50" t="s">
        <v>5</v>
      </c>
      <c r="Z5" s="64" t="s">
        <v>141</v>
      </c>
      <c r="AA5" s="20" t="s">
        <v>4</v>
      </c>
      <c r="AB5" s="20" t="s">
        <v>5</v>
      </c>
      <c r="AC5" s="16" t="s">
        <v>81</v>
      </c>
      <c r="AD5" s="17" t="s">
        <v>4</v>
      </c>
      <c r="AE5" s="17" t="s">
        <v>5</v>
      </c>
      <c r="AF5" s="16" t="s">
        <v>81</v>
      </c>
      <c r="AG5" s="12" t="s">
        <v>4</v>
      </c>
      <c r="AH5" s="12" t="s">
        <v>5</v>
      </c>
      <c r="AI5" s="16" t="s">
        <v>81</v>
      </c>
      <c r="AJ5" s="12" t="s">
        <v>4</v>
      </c>
      <c r="AK5" s="12" t="s">
        <v>5</v>
      </c>
      <c r="AL5" s="16" t="s">
        <v>81</v>
      </c>
      <c r="AM5" s="12" t="s">
        <v>4</v>
      </c>
      <c r="AN5" s="12" t="s">
        <v>5</v>
      </c>
      <c r="AO5" s="16" t="s">
        <v>81</v>
      </c>
      <c r="AP5" s="70" t="s">
        <v>4</v>
      </c>
      <c r="AQ5" s="61" t="s">
        <v>5</v>
      </c>
      <c r="AR5" s="65" t="s">
        <v>81</v>
      </c>
    </row>
    <row r="6" spans="2:44" x14ac:dyDescent="0.25">
      <c r="B6" s="3">
        <v>1</v>
      </c>
      <c r="C6" s="149" t="s">
        <v>6</v>
      </c>
      <c r="D6" s="150"/>
      <c r="E6" s="151"/>
      <c r="F6" s="5">
        <v>2</v>
      </c>
      <c r="G6" s="1" t="s">
        <v>7</v>
      </c>
      <c r="H6" s="21">
        <f>MIN(J6,M6,P6,S6,V6,AB6,AE6,AH6,AK6,AN6,AQ6)</f>
        <v>590.4</v>
      </c>
      <c r="I6" s="21">
        <v>1000</v>
      </c>
      <c r="J6" s="22">
        <f>I6*1.23</f>
        <v>1230</v>
      </c>
      <c r="K6" s="21">
        <f>H6/J6*F6</f>
        <v>0.96</v>
      </c>
      <c r="L6" s="21">
        <v>600</v>
      </c>
      <c r="M6" s="22">
        <f t="shared" ref="M6:M15" si="0">L6*1.23</f>
        <v>738</v>
      </c>
      <c r="N6" s="21">
        <f>H6/M6*F6</f>
        <v>1.5999999999999999</v>
      </c>
      <c r="O6" s="21">
        <v>485</v>
      </c>
      <c r="P6" s="22">
        <f>O6*1.23</f>
        <v>596.54999999999995</v>
      </c>
      <c r="Q6" s="21">
        <f>H6/P6*F6</f>
        <v>1.9793814432989691</v>
      </c>
      <c r="R6" s="21">
        <v>550</v>
      </c>
      <c r="S6" s="22">
        <f>R6*1.23</f>
        <v>676.5</v>
      </c>
      <c r="T6" s="21">
        <f>H6/S6*F6</f>
        <v>1.7454545454545454</v>
      </c>
      <c r="U6" s="56">
        <v>480</v>
      </c>
      <c r="V6" s="27">
        <f>U6*1.23</f>
        <v>590.4</v>
      </c>
      <c r="W6" s="56">
        <f>H6/V6*F6</f>
        <v>2</v>
      </c>
      <c r="X6" s="53">
        <v>480</v>
      </c>
      <c r="Y6" s="46">
        <f>X6*1.23</f>
        <v>590.4</v>
      </c>
      <c r="Z6" s="46">
        <f>H6-Y6</f>
        <v>0</v>
      </c>
      <c r="AA6" s="21">
        <v>900</v>
      </c>
      <c r="AB6" s="21">
        <f>AA6*1.23</f>
        <v>1107</v>
      </c>
      <c r="AC6" s="21">
        <f>H6/AB6*F6</f>
        <v>1.0666666666666667</v>
      </c>
      <c r="AD6" s="21">
        <v>750</v>
      </c>
      <c r="AE6" s="22">
        <f>AD6*1.23</f>
        <v>922.5</v>
      </c>
      <c r="AF6" s="21">
        <f>H6/AE6*F6</f>
        <v>1.28</v>
      </c>
      <c r="AG6" s="21">
        <v>500</v>
      </c>
      <c r="AH6" s="22">
        <f>AG6*1.23</f>
        <v>615</v>
      </c>
      <c r="AI6" s="21">
        <f>H6/AH6*F6</f>
        <v>1.92</v>
      </c>
      <c r="AJ6" s="21">
        <v>1400</v>
      </c>
      <c r="AK6" s="22">
        <f>AJ6*1.23</f>
        <v>1722</v>
      </c>
      <c r="AL6" s="21">
        <f>H6/AK6*F6</f>
        <v>0.68571428571428572</v>
      </c>
      <c r="AM6" s="21">
        <v>500</v>
      </c>
      <c r="AN6" s="22">
        <f>AM6*1.23</f>
        <v>615</v>
      </c>
      <c r="AO6" s="21">
        <f>H6/AN6*F6</f>
        <v>1.92</v>
      </c>
      <c r="AP6" s="56">
        <v>550</v>
      </c>
      <c r="AQ6" s="63">
        <f>AP6*1.23</f>
        <v>676.5</v>
      </c>
      <c r="AR6" s="56">
        <f>H6/AQ6*F6</f>
        <v>1.7454545454545454</v>
      </c>
    </row>
    <row r="7" spans="2:44" x14ac:dyDescent="0.25">
      <c r="B7" s="3">
        <v>2</v>
      </c>
      <c r="C7" s="149" t="s">
        <v>8</v>
      </c>
      <c r="D7" s="150"/>
      <c r="E7" s="151"/>
      <c r="F7" s="5">
        <v>1</v>
      </c>
      <c r="G7" s="1" t="s">
        <v>7</v>
      </c>
      <c r="H7" s="21">
        <f t="shared" ref="H7:H70" si="1">MIN(J7,M7,P7,S7,V7,AB7,AE7,AH7,AK7,AN7,AQ7)</f>
        <v>233.7</v>
      </c>
      <c r="I7" s="21">
        <v>800</v>
      </c>
      <c r="J7" s="22">
        <f t="shared" ref="J7:J70" si="2">I7*1.23</f>
        <v>984</v>
      </c>
      <c r="K7" s="21">
        <f t="shared" ref="K7:K70" si="3">H7/J7*F7</f>
        <v>0.23749999999999999</v>
      </c>
      <c r="L7" s="21">
        <v>400</v>
      </c>
      <c r="M7" s="22">
        <f t="shared" si="0"/>
        <v>492</v>
      </c>
      <c r="N7" s="21">
        <f t="shared" ref="N7:N70" si="4">H7/M7*F7</f>
        <v>0.47499999999999998</v>
      </c>
      <c r="O7" s="21">
        <v>330</v>
      </c>
      <c r="P7" s="22">
        <f t="shared" ref="P7:P70" si="5">O7*1.23</f>
        <v>405.9</v>
      </c>
      <c r="Q7" s="21">
        <f t="shared" ref="Q7:Q70" si="6">H7/P7*F7</f>
        <v>0.5757575757575758</v>
      </c>
      <c r="R7" s="21">
        <v>190</v>
      </c>
      <c r="S7" s="22">
        <f t="shared" ref="S7:S70" si="7">R7*1.23</f>
        <v>233.7</v>
      </c>
      <c r="T7" s="21">
        <f t="shared" ref="T7:T70" si="8">H7/S7*F7</f>
        <v>1</v>
      </c>
      <c r="U7" s="56">
        <v>340</v>
      </c>
      <c r="V7" s="27">
        <f t="shared" ref="V7:V70" si="9">U7*1.23</f>
        <v>418.2</v>
      </c>
      <c r="W7" s="56">
        <f t="shared" ref="W7:W70" si="10">H7/V7*F7</f>
        <v>0.55882352941176472</v>
      </c>
      <c r="X7" s="53">
        <v>340</v>
      </c>
      <c r="Y7" s="46">
        <f t="shared" ref="Y7:Y70" si="11">X7*1.23</f>
        <v>418.2</v>
      </c>
      <c r="Z7" s="28">
        <f t="shared" ref="Z7:Z70" si="12">H7-Y7</f>
        <v>-184.5</v>
      </c>
      <c r="AA7" s="21">
        <v>500</v>
      </c>
      <c r="AB7" s="21">
        <f t="shared" ref="AB7:AB70" si="13">AA7*1.23</f>
        <v>615</v>
      </c>
      <c r="AC7" s="21">
        <f t="shared" ref="AC7:AC70" si="14">H7/AB7*F7</f>
        <v>0.38</v>
      </c>
      <c r="AD7" s="21">
        <v>750</v>
      </c>
      <c r="AE7" s="22">
        <f t="shared" ref="AE7:AE70" si="15">AD7*1.23</f>
        <v>922.5</v>
      </c>
      <c r="AF7" s="21">
        <f t="shared" ref="AF7:AF70" si="16">H7/AE7*F7</f>
        <v>0.2533333333333333</v>
      </c>
      <c r="AG7" s="21">
        <v>450</v>
      </c>
      <c r="AH7" s="22">
        <f t="shared" ref="AH7:AH70" si="17">AG7*1.23</f>
        <v>553.5</v>
      </c>
      <c r="AI7" s="21">
        <f t="shared" ref="AI7:AI70" si="18">H7/AH7*F7</f>
        <v>0.42222222222222222</v>
      </c>
      <c r="AJ7" s="21">
        <v>500</v>
      </c>
      <c r="AK7" s="22">
        <f t="shared" ref="AK7:AK15" si="19">AJ7*1.23</f>
        <v>615</v>
      </c>
      <c r="AL7" s="21">
        <f t="shared" ref="AL7:AL70" si="20">H7/AK7*F7</f>
        <v>0.38</v>
      </c>
      <c r="AM7" s="21">
        <v>300</v>
      </c>
      <c r="AN7" s="22">
        <f t="shared" ref="AN7:AN70" si="21">AM7*1.23</f>
        <v>369</v>
      </c>
      <c r="AO7" s="21">
        <f t="shared" ref="AO7:AO70" si="22">H7/AN7*F7</f>
        <v>0.6333333333333333</v>
      </c>
      <c r="AP7" s="56">
        <v>350</v>
      </c>
      <c r="AQ7" s="63">
        <f t="shared" ref="AQ7:AQ70" si="23">AP7*1.23</f>
        <v>430.5</v>
      </c>
      <c r="AR7" s="56">
        <f t="shared" ref="AR7:AR70" si="24">H7/AQ7*F7</f>
        <v>0.54285714285714282</v>
      </c>
    </row>
    <row r="8" spans="2:44" ht="30.75" customHeight="1" x14ac:dyDescent="0.25">
      <c r="B8" s="3">
        <v>3</v>
      </c>
      <c r="C8" s="158" t="s">
        <v>9</v>
      </c>
      <c r="D8" s="158"/>
      <c r="E8" s="158"/>
      <c r="F8" s="5">
        <v>5</v>
      </c>
      <c r="G8" s="1" t="s">
        <v>7</v>
      </c>
      <c r="H8" s="21">
        <f t="shared" si="1"/>
        <v>861</v>
      </c>
      <c r="I8" s="21">
        <v>1000</v>
      </c>
      <c r="J8" s="22">
        <f t="shared" si="2"/>
        <v>1230</v>
      </c>
      <c r="K8" s="21">
        <f t="shared" si="3"/>
        <v>3.5</v>
      </c>
      <c r="L8" s="21">
        <v>2500</v>
      </c>
      <c r="M8" s="22">
        <f t="shared" si="0"/>
        <v>3075</v>
      </c>
      <c r="N8" s="21">
        <f t="shared" si="4"/>
        <v>1.4000000000000001</v>
      </c>
      <c r="O8" s="21">
        <v>800</v>
      </c>
      <c r="P8" s="22">
        <f t="shared" si="5"/>
        <v>984</v>
      </c>
      <c r="Q8" s="21">
        <f t="shared" si="6"/>
        <v>4.375</v>
      </c>
      <c r="R8" s="21">
        <v>1400</v>
      </c>
      <c r="S8" s="22">
        <f t="shared" si="7"/>
        <v>1722</v>
      </c>
      <c r="T8" s="21">
        <f t="shared" si="8"/>
        <v>2.5</v>
      </c>
      <c r="U8" s="56">
        <v>799</v>
      </c>
      <c r="V8" s="27">
        <f t="shared" si="9"/>
        <v>982.77</v>
      </c>
      <c r="W8" s="56">
        <f t="shared" si="10"/>
        <v>4.3804755944931166</v>
      </c>
      <c r="X8" s="53">
        <v>700</v>
      </c>
      <c r="Y8" s="46">
        <f t="shared" si="11"/>
        <v>861</v>
      </c>
      <c r="Z8" s="46">
        <f t="shared" si="12"/>
        <v>0</v>
      </c>
      <c r="AA8" s="21">
        <v>1400</v>
      </c>
      <c r="AB8" s="21">
        <f t="shared" si="13"/>
        <v>1722</v>
      </c>
      <c r="AC8" s="21">
        <f t="shared" si="14"/>
        <v>2.5</v>
      </c>
      <c r="AD8" s="21">
        <v>1200</v>
      </c>
      <c r="AE8" s="22">
        <f t="shared" si="15"/>
        <v>1476</v>
      </c>
      <c r="AF8" s="21">
        <f t="shared" si="16"/>
        <v>2.916666666666667</v>
      </c>
      <c r="AG8" s="21">
        <v>1300</v>
      </c>
      <c r="AH8" s="22">
        <f t="shared" si="17"/>
        <v>1599</v>
      </c>
      <c r="AI8" s="21">
        <f t="shared" si="18"/>
        <v>2.6923076923076921</v>
      </c>
      <c r="AJ8" s="21">
        <v>700</v>
      </c>
      <c r="AK8" s="22">
        <f t="shared" si="19"/>
        <v>861</v>
      </c>
      <c r="AL8" s="21">
        <f t="shared" si="20"/>
        <v>5</v>
      </c>
      <c r="AM8" s="21">
        <v>1500</v>
      </c>
      <c r="AN8" s="22">
        <f t="shared" si="21"/>
        <v>1845</v>
      </c>
      <c r="AO8" s="21">
        <f t="shared" si="22"/>
        <v>2.3333333333333335</v>
      </c>
      <c r="AP8" s="56">
        <v>1200</v>
      </c>
      <c r="AQ8" s="63">
        <f t="shared" si="23"/>
        <v>1476</v>
      </c>
      <c r="AR8" s="56">
        <f t="shared" si="24"/>
        <v>2.916666666666667</v>
      </c>
    </row>
    <row r="9" spans="2:44" x14ac:dyDescent="0.25">
      <c r="B9" s="3">
        <v>4</v>
      </c>
      <c r="C9" s="128" t="s">
        <v>10</v>
      </c>
      <c r="D9" s="129"/>
      <c r="E9" s="129"/>
      <c r="F9" s="5">
        <v>6</v>
      </c>
      <c r="G9" s="1" t="s">
        <v>7</v>
      </c>
      <c r="H9" s="21">
        <f t="shared" si="1"/>
        <v>1474.77</v>
      </c>
      <c r="I9" s="21">
        <v>2500</v>
      </c>
      <c r="J9" s="22">
        <f t="shared" si="2"/>
        <v>3075</v>
      </c>
      <c r="K9" s="21">
        <f t="shared" si="3"/>
        <v>2.8775999999999997</v>
      </c>
      <c r="L9" s="21">
        <v>2200</v>
      </c>
      <c r="M9" s="22">
        <f t="shared" si="0"/>
        <v>2706</v>
      </c>
      <c r="N9" s="21">
        <f t="shared" si="4"/>
        <v>3.2700000000000005</v>
      </c>
      <c r="O9" s="21">
        <v>1200</v>
      </c>
      <c r="P9" s="22">
        <f t="shared" si="5"/>
        <v>1476</v>
      </c>
      <c r="Q9" s="21">
        <f t="shared" si="6"/>
        <v>5.9950000000000001</v>
      </c>
      <c r="R9" s="21">
        <v>2650</v>
      </c>
      <c r="S9" s="22">
        <f t="shared" si="7"/>
        <v>3259.5</v>
      </c>
      <c r="T9" s="21">
        <f t="shared" si="8"/>
        <v>2.7147169811320757</v>
      </c>
      <c r="U9" s="56">
        <v>1199</v>
      </c>
      <c r="V9" s="27">
        <f t="shared" si="9"/>
        <v>1474.77</v>
      </c>
      <c r="W9" s="56">
        <f t="shared" si="10"/>
        <v>6</v>
      </c>
      <c r="X9" s="53">
        <v>1199</v>
      </c>
      <c r="Y9" s="46">
        <f t="shared" si="11"/>
        <v>1474.77</v>
      </c>
      <c r="Z9" s="46">
        <f t="shared" si="12"/>
        <v>0</v>
      </c>
      <c r="AA9" s="21">
        <v>2700</v>
      </c>
      <c r="AB9" s="21">
        <f t="shared" si="13"/>
        <v>3321</v>
      </c>
      <c r="AC9" s="21">
        <f t="shared" si="14"/>
        <v>2.6644444444444444</v>
      </c>
      <c r="AD9" s="21">
        <v>2200</v>
      </c>
      <c r="AE9" s="22">
        <f t="shared" si="15"/>
        <v>2706</v>
      </c>
      <c r="AF9" s="21">
        <f t="shared" si="16"/>
        <v>3.2700000000000005</v>
      </c>
      <c r="AG9" s="21">
        <v>2490</v>
      </c>
      <c r="AH9" s="22">
        <f t="shared" si="17"/>
        <v>3062.7</v>
      </c>
      <c r="AI9" s="21">
        <f t="shared" si="18"/>
        <v>2.8891566265060242</v>
      </c>
      <c r="AJ9" s="21">
        <v>1700</v>
      </c>
      <c r="AK9" s="22">
        <f t="shared" si="19"/>
        <v>2091</v>
      </c>
      <c r="AL9" s="21">
        <f t="shared" si="20"/>
        <v>4.2317647058823535</v>
      </c>
      <c r="AM9" s="21">
        <v>2800</v>
      </c>
      <c r="AN9" s="22">
        <f t="shared" si="21"/>
        <v>3444</v>
      </c>
      <c r="AO9" s="21">
        <f t="shared" si="22"/>
        <v>2.5692857142857144</v>
      </c>
      <c r="AP9" s="56">
        <v>1700</v>
      </c>
      <c r="AQ9" s="63">
        <f t="shared" si="23"/>
        <v>2091</v>
      </c>
      <c r="AR9" s="56">
        <f t="shared" si="24"/>
        <v>4.2317647058823535</v>
      </c>
    </row>
    <row r="10" spans="2:44" ht="20.25" customHeight="1" x14ac:dyDescent="0.25">
      <c r="B10" s="3">
        <v>5</v>
      </c>
      <c r="C10" s="128" t="s">
        <v>11</v>
      </c>
      <c r="D10" s="129"/>
      <c r="E10" s="129"/>
      <c r="F10" s="5">
        <v>3</v>
      </c>
      <c r="G10" s="1" t="s">
        <v>7</v>
      </c>
      <c r="H10" s="21">
        <f t="shared" si="1"/>
        <v>209.1</v>
      </c>
      <c r="I10" s="21">
        <v>800</v>
      </c>
      <c r="J10" s="22">
        <f t="shared" si="2"/>
        <v>984</v>
      </c>
      <c r="K10" s="21">
        <f t="shared" si="3"/>
        <v>0.63749999999999996</v>
      </c>
      <c r="L10" s="21">
        <v>300</v>
      </c>
      <c r="M10" s="22">
        <f t="shared" si="0"/>
        <v>369</v>
      </c>
      <c r="N10" s="21">
        <f t="shared" si="4"/>
        <v>1.7</v>
      </c>
      <c r="O10" s="21">
        <v>530</v>
      </c>
      <c r="P10" s="22">
        <f t="shared" si="5"/>
        <v>651.9</v>
      </c>
      <c r="Q10" s="21">
        <f t="shared" si="6"/>
        <v>0.96226415094339623</v>
      </c>
      <c r="R10" s="21">
        <v>600</v>
      </c>
      <c r="S10" s="22">
        <f t="shared" si="7"/>
        <v>738</v>
      </c>
      <c r="T10" s="21">
        <f t="shared" si="8"/>
        <v>0.85</v>
      </c>
      <c r="U10" s="56">
        <v>525</v>
      </c>
      <c r="V10" s="27">
        <f t="shared" si="9"/>
        <v>645.75</v>
      </c>
      <c r="W10" s="56">
        <f t="shared" si="10"/>
        <v>0.97142857142857153</v>
      </c>
      <c r="X10" s="53">
        <v>500</v>
      </c>
      <c r="Y10" s="46">
        <f t="shared" si="11"/>
        <v>615</v>
      </c>
      <c r="Z10" s="28">
        <f t="shared" si="12"/>
        <v>-405.9</v>
      </c>
      <c r="AA10" s="21">
        <v>700</v>
      </c>
      <c r="AB10" s="21">
        <f t="shared" si="13"/>
        <v>861</v>
      </c>
      <c r="AC10" s="21">
        <f t="shared" si="14"/>
        <v>0.72857142857142854</v>
      </c>
      <c r="AD10" s="21">
        <v>1500</v>
      </c>
      <c r="AE10" s="22">
        <f t="shared" si="15"/>
        <v>1845</v>
      </c>
      <c r="AF10" s="21">
        <f t="shared" si="16"/>
        <v>0.33999999999999997</v>
      </c>
      <c r="AG10" s="21">
        <v>500</v>
      </c>
      <c r="AH10" s="22">
        <f t="shared" si="17"/>
        <v>615</v>
      </c>
      <c r="AI10" s="21">
        <f t="shared" si="18"/>
        <v>1.02</v>
      </c>
      <c r="AJ10" s="21">
        <v>500</v>
      </c>
      <c r="AK10" s="22">
        <f t="shared" si="19"/>
        <v>615</v>
      </c>
      <c r="AL10" s="21">
        <f t="shared" si="20"/>
        <v>1.02</v>
      </c>
      <c r="AM10" s="21">
        <v>700</v>
      </c>
      <c r="AN10" s="22">
        <f t="shared" si="21"/>
        <v>861</v>
      </c>
      <c r="AO10" s="21">
        <f t="shared" si="22"/>
        <v>0.72857142857142854</v>
      </c>
      <c r="AP10" s="56">
        <v>170</v>
      </c>
      <c r="AQ10" s="63">
        <f t="shared" si="23"/>
        <v>209.1</v>
      </c>
      <c r="AR10" s="56">
        <f t="shared" si="24"/>
        <v>3</v>
      </c>
    </row>
    <row r="11" spans="2:44" x14ac:dyDescent="0.25">
      <c r="B11" s="3">
        <v>6</v>
      </c>
      <c r="C11" s="149" t="s">
        <v>12</v>
      </c>
      <c r="D11" s="150"/>
      <c r="E11" s="151"/>
      <c r="F11" s="5">
        <v>0.1</v>
      </c>
      <c r="G11" s="1" t="s">
        <v>7</v>
      </c>
      <c r="H11" s="21">
        <f t="shared" si="1"/>
        <v>1228.77</v>
      </c>
      <c r="I11" s="21">
        <v>3000</v>
      </c>
      <c r="J11" s="22">
        <f t="shared" si="2"/>
        <v>3690</v>
      </c>
      <c r="K11" s="21">
        <f t="shared" si="3"/>
        <v>3.3300000000000003E-2</v>
      </c>
      <c r="L11" s="21">
        <v>1500</v>
      </c>
      <c r="M11" s="22">
        <f t="shared" si="0"/>
        <v>1845</v>
      </c>
      <c r="N11" s="21">
        <f t="shared" si="4"/>
        <v>6.6600000000000006E-2</v>
      </c>
      <c r="O11" s="21">
        <v>1000</v>
      </c>
      <c r="P11" s="22">
        <f t="shared" si="5"/>
        <v>1230</v>
      </c>
      <c r="Q11" s="21">
        <f t="shared" si="6"/>
        <v>9.9900000000000003E-2</v>
      </c>
      <c r="R11" s="21">
        <v>1800</v>
      </c>
      <c r="S11" s="22">
        <f t="shared" si="7"/>
        <v>2214</v>
      </c>
      <c r="T11" s="21">
        <f t="shared" si="8"/>
        <v>5.5499999999999994E-2</v>
      </c>
      <c r="U11" s="56">
        <v>999</v>
      </c>
      <c r="V11" s="27">
        <f t="shared" si="9"/>
        <v>1228.77</v>
      </c>
      <c r="W11" s="56">
        <f t="shared" si="10"/>
        <v>0.1</v>
      </c>
      <c r="X11" s="53">
        <v>980</v>
      </c>
      <c r="Y11" s="46">
        <f t="shared" si="11"/>
        <v>1205.4000000000001</v>
      </c>
      <c r="Z11" s="46">
        <f t="shared" si="12"/>
        <v>23.369999999999891</v>
      </c>
      <c r="AA11" s="21">
        <v>2000</v>
      </c>
      <c r="AB11" s="21">
        <f t="shared" si="13"/>
        <v>2460</v>
      </c>
      <c r="AC11" s="21">
        <f t="shared" si="14"/>
        <v>4.9950000000000001E-2</v>
      </c>
      <c r="AD11" s="21">
        <v>3500</v>
      </c>
      <c r="AE11" s="22">
        <f t="shared" si="15"/>
        <v>4305</v>
      </c>
      <c r="AF11" s="21">
        <f t="shared" si="16"/>
        <v>2.8542857142857144E-2</v>
      </c>
      <c r="AG11" s="21">
        <v>1100</v>
      </c>
      <c r="AH11" s="22">
        <f t="shared" si="17"/>
        <v>1353</v>
      </c>
      <c r="AI11" s="21">
        <f t="shared" si="18"/>
        <v>9.0818181818181826E-2</v>
      </c>
      <c r="AJ11" s="21">
        <v>1500</v>
      </c>
      <c r="AK11" s="22">
        <f t="shared" si="19"/>
        <v>1845</v>
      </c>
      <c r="AL11" s="21">
        <f t="shared" si="20"/>
        <v>6.6600000000000006E-2</v>
      </c>
      <c r="AM11" s="21">
        <v>3000</v>
      </c>
      <c r="AN11" s="22">
        <f t="shared" si="21"/>
        <v>3690</v>
      </c>
      <c r="AO11" s="21">
        <f t="shared" si="22"/>
        <v>3.3300000000000003E-2</v>
      </c>
      <c r="AP11" s="56">
        <v>1600</v>
      </c>
      <c r="AQ11" s="63">
        <f t="shared" si="23"/>
        <v>1968</v>
      </c>
      <c r="AR11" s="56">
        <f t="shared" si="24"/>
        <v>6.2437500000000007E-2</v>
      </c>
    </row>
    <row r="12" spans="2:44" x14ac:dyDescent="0.25">
      <c r="B12" s="3">
        <v>7</v>
      </c>
      <c r="C12" s="149" t="s">
        <v>13</v>
      </c>
      <c r="D12" s="150"/>
      <c r="E12" s="151"/>
      <c r="F12" s="5">
        <v>0.5</v>
      </c>
      <c r="G12" s="1" t="s">
        <v>7</v>
      </c>
      <c r="H12" s="21">
        <f t="shared" si="1"/>
        <v>615</v>
      </c>
      <c r="I12" s="21">
        <v>1000</v>
      </c>
      <c r="J12" s="22">
        <f t="shared" si="2"/>
        <v>1230</v>
      </c>
      <c r="K12" s="21">
        <f t="shared" si="3"/>
        <v>0.25</v>
      </c>
      <c r="L12" s="21">
        <v>1000</v>
      </c>
      <c r="M12" s="22">
        <f t="shared" si="0"/>
        <v>1230</v>
      </c>
      <c r="N12" s="21">
        <f t="shared" si="4"/>
        <v>0.25</v>
      </c>
      <c r="O12" s="21">
        <v>600</v>
      </c>
      <c r="P12" s="22">
        <f t="shared" si="5"/>
        <v>738</v>
      </c>
      <c r="Q12" s="21">
        <f t="shared" si="6"/>
        <v>0.41666666666666669</v>
      </c>
      <c r="R12" s="21">
        <v>1200</v>
      </c>
      <c r="S12" s="22">
        <f t="shared" si="7"/>
        <v>1476</v>
      </c>
      <c r="T12" s="21">
        <f t="shared" si="8"/>
        <v>0.20833333333333334</v>
      </c>
      <c r="U12" s="56">
        <v>599</v>
      </c>
      <c r="V12" s="27">
        <f t="shared" si="9"/>
        <v>736.77</v>
      </c>
      <c r="W12" s="56">
        <f t="shared" si="10"/>
        <v>0.41736227045075125</v>
      </c>
      <c r="X12" s="53">
        <v>599</v>
      </c>
      <c r="Y12" s="46">
        <f t="shared" si="11"/>
        <v>736.77</v>
      </c>
      <c r="Z12" s="28">
        <f t="shared" si="12"/>
        <v>-121.76999999999998</v>
      </c>
      <c r="AA12" s="21">
        <v>1500</v>
      </c>
      <c r="AB12" s="21">
        <f t="shared" si="13"/>
        <v>1845</v>
      </c>
      <c r="AC12" s="21">
        <f t="shared" si="14"/>
        <v>0.16666666666666666</v>
      </c>
      <c r="AD12" s="21">
        <v>1500</v>
      </c>
      <c r="AE12" s="22">
        <f t="shared" si="15"/>
        <v>1845</v>
      </c>
      <c r="AF12" s="21">
        <f t="shared" si="16"/>
        <v>0.16666666666666666</v>
      </c>
      <c r="AG12" s="21">
        <v>1400</v>
      </c>
      <c r="AH12" s="22">
        <f t="shared" si="17"/>
        <v>1722</v>
      </c>
      <c r="AI12" s="21">
        <f t="shared" si="18"/>
        <v>0.17857142857142858</v>
      </c>
      <c r="AJ12" s="21">
        <v>500</v>
      </c>
      <c r="AK12" s="22">
        <f t="shared" si="19"/>
        <v>615</v>
      </c>
      <c r="AL12" s="21">
        <f t="shared" si="20"/>
        <v>0.5</v>
      </c>
      <c r="AM12" s="21">
        <v>1300</v>
      </c>
      <c r="AN12" s="22">
        <f t="shared" si="21"/>
        <v>1599</v>
      </c>
      <c r="AO12" s="21">
        <f t="shared" si="22"/>
        <v>0.19230769230769232</v>
      </c>
      <c r="AP12" s="56">
        <v>600</v>
      </c>
      <c r="AQ12" s="63">
        <f t="shared" si="23"/>
        <v>738</v>
      </c>
      <c r="AR12" s="56">
        <f t="shared" si="24"/>
        <v>0.41666666666666669</v>
      </c>
    </row>
    <row r="13" spans="2:44" x14ac:dyDescent="0.25">
      <c r="B13" s="3">
        <v>8</v>
      </c>
      <c r="C13" s="149" t="s">
        <v>14</v>
      </c>
      <c r="D13" s="150"/>
      <c r="E13" s="151"/>
      <c r="F13" s="5">
        <v>0.2</v>
      </c>
      <c r="G13" s="1" t="s">
        <v>7</v>
      </c>
      <c r="H13" s="21">
        <f t="shared" si="1"/>
        <v>147.6</v>
      </c>
      <c r="I13" s="21">
        <v>500</v>
      </c>
      <c r="J13" s="22">
        <f t="shared" si="2"/>
        <v>615</v>
      </c>
      <c r="K13" s="21">
        <f t="shared" si="3"/>
        <v>4.8000000000000001E-2</v>
      </c>
      <c r="L13" s="21">
        <v>150</v>
      </c>
      <c r="M13" s="22">
        <f t="shared" si="0"/>
        <v>184.5</v>
      </c>
      <c r="N13" s="21">
        <f t="shared" si="4"/>
        <v>0.16</v>
      </c>
      <c r="O13" s="21">
        <v>150</v>
      </c>
      <c r="P13" s="22">
        <f t="shared" si="5"/>
        <v>184.5</v>
      </c>
      <c r="Q13" s="21">
        <f t="shared" si="6"/>
        <v>0.16</v>
      </c>
      <c r="R13" s="21">
        <v>340</v>
      </c>
      <c r="S13" s="22">
        <f t="shared" si="7"/>
        <v>418.2</v>
      </c>
      <c r="T13" s="21">
        <f t="shared" si="8"/>
        <v>7.058823529411766E-2</v>
      </c>
      <c r="U13" s="56">
        <v>147</v>
      </c>
      <c r="V13" s="27">
        <f t="shared" si="9"/>
        <v>180.81</v>
      </c>
      <c r="W13" s="56">
        <f t="shared" si="10"/>
        <v>0.16326530612244897</v>
      </c>
      <c r="X13" s="53">
        <v>147</v>
      </c>
      <c r="Y13" s="46">
        <f t="shared" si="11"/>
        <v>180.81</v>
      </c>
      <c r="Z13" s="46">
        <f t="shared" si="12"/>
        <v>-33.210000000000008</v>
      </c>
      <c r="AA13" s="21">
        <v>200</v>
      </c>
      <c r="AB13" s="21">
        <f t="shared" si="13"/>
        <v>246</v>
      </c>
      <c r="AC13" s="21">
        <f t="shared" si="14"/>
        <v>0.12</v>
      </c>
      <c r="AD13" s="21">
        <v>1500</v>
      </c>
      <c r="AE13" s="22">
        <f t="shared" si="15"/>
        <v>1845</v>
      </c>
      <c r="AF13" s="21">
        <f t="shared" si="16"/>
        <v>1.6E-2</v>
      </c>
      <c r="AG13" s="21">
        <v>150</v>
      </c>
      <c r="AH13" s="22">
        <f t="shared" si="17"/>
        <v>184.5</v>
      </c>
      <c r="AI13" s="21">
        <f t="shared" si="18"/>
        <v>0.16</v>
      </c>
      <c r="AJ13" s="21">
        <v>350</v>
      </c>
      <c r="AK13" s="22">
        <f t="shared" si="19"/>
        <v>430.5</v>
      </c>
      <c r="AL13" s="21">
        <f t="shared" si="20"/>
        <v>6.8571428571428575E-2</v>
      </c>
      <c r="AM13" s="21">
        <v>300</v>
      </c>
      <c r="AN13" s="22">
        <f t="shared" si="21"/>
        <v>369</v>
      </c>
      <c r="AO13" s="21">
        <f t="shared" si="22"/>
        <v>0.08</v>
      </c>
      <c r="AP13" s="56">
        <v>120</v>
      </c>
      <c r="AQ13" s="63">
        <f t="shared" si="23"/>
        <v>147.6</v>
      </c>
      <c r="AR13" s="56">
        <f t="shared" si="24"/>
        <v>0.2</v>
      </c>
    </row>
    <row r="14" spans="2:44" x14ac:dyDescent="0.25">
      <c r="B14" s="3">
        <v>9</v>
      </c>
      <c r="C14" s="4" t="s">
        <v>15</v>
      </c>
      <c r="D14" s="7"/>
      <c r="E14" s="8"/>
      <c r="F14" s="5">
        <v>0.1</v>
      </c>
      <c r="G14" s="1" t="s">
        <v>7</v>
      </c>
      <c r="H14" s="21">
        <f t="shared" si="1"/>
        <v>553.5</v>
      </c>
      <c r="I14" s="21">
        <v>1000</v>
      </c>
      <c r="J14" s="22">
        <f t="shared" si="2"/>
        <v>1230</v>
      </c>
      <c r="K14" s="21">
        <f t="shared" si="3"/>
        <v>4.5000000000000005E-2</v>
      </c>
      <c r="L14" s="21">
        <v>1500</v>
      </c>
      <c r="M14" s="22">
        <f t="shared" si="0"/>
        <v>1845</v>
      </c>
      <c r="N14" s="21">
        <f t="shared" si="4"/>
        <v>0.03</v>
      </c>
      <c r="O14" s="21">
        <v>600</v>
      </c>
      <c r="P14" s="22">
        <f t="shared" si="5"/>
        <v>738</v>
      </c>
      <c r="Q14" s="21">
        <f t="shared" si="6"/>
        <v>7.5000000000000011E-2</v>
      </c>
      <c r="R14" s="21">
        <v>3000</v>
      </c>
      <c r="S14" s="22">
        <f t="shared" si="7"/>
        <v>3690</v>
      </c>
      <c r="T14" s="21">
        <f t="shared" si="8"/>
        <v>1.4999999999999999E-2</v>
      </c>
      <c r="U14" s="56">
        <v>498</v>
      </c>
      <c r="V14" s="27">
        <f t="shared" si="9"/>
        <v>612.54</v>
      </c>
      <c r="W14" s="56">
        <f t="shared" si="10"/>
        <v>9.0361445783132543E-2</v>
      </c>
      <c r="X14" s="53">
        <v>498</v>
      </c>
      <c r="Y14" s="46">
        <f t="shared" si="11"/>
        <v>612.54</v>
      </c>
      <c r="Z14" s="46">
        <f t="shared" si="12"/>
        <v>-59.039999999999964</v>
      </c>
      <c r="AA14" s="21">
        <v>5000</v>
      </c>
      <c r="AB14" s="21">
        <f t="shared" si="13"/>
        <v>6150</v>
      </c>
      <c r="AC14" s="21">
        <f t="shared" si="14"/>
        <v>8.9999999999999993E-3</v>
      </c>
      <c r="AD14" s="21">
        <v>3500</v>
      </c>
      <c r="AE14" s="22">
        <f t="shared" si="15"/>
        <v>4305</v>
      </c>
      <c r="AF14" s="21">
        <f t="shared" si="16"/>
        <v>1.2857142857142857E-2</v>
      </c>
      <c r="AG14" s="21">
        <v>4000</v>
      </c>
      <c r="AH14" s="22">
        <f t="shared" si="17"/>
        <v>4920</v>
      </c>
      <c r="AI14" s="21">
        <f t="shared" si="18"/>
        <v>1.1250000000000001E-2</v>
      </c>
      <c r="AJ14" s="21">
        <v>600</v>
      </c>
      <c r="AK14" s="22">
        <f t="shared" si="19"/>
        <v>738</v>
      </c>
      <c r="AL14" s="21">
        <f t="shared" si="20"/>
        <v>7.5000000000000011E-2</v>
      </c>
      <c r="AM14" s="21">
        <v>6000</v>
      </c>
      <c r="AN14" s="22">
        <f t="shared" si="21"/>
        <v>7380</v>
      </c>
      <c r="AO14" s="21">
        <f t="shared" si="22"/>
        <v>7.4999999999999997E-3</v>
      </c>
      <c r="AP14" s="56">
        <v>450</v>
      </c>
      <c r="AQ14" s="63">
        <f t="shared" si="23"/>
        <v>553.5</v>
      </c>
      <c r="AR14" s="56">
        <f t="shared" si="24"/>
        <v>0.1</v>
      </c>
    </row>
    <row r="15" spans="2:44" ht="15.75" thickBot="1" x14ac:dyDescent="0.3">
      <c r="B15" s="3">
        <v>10</v>
      </c>
      <c r="C15" s="4" t="s">
        <v>16</v>
      </c>
      <c r="D15" s="9"/>
      <c r="E15" s="10"/>
      <c r="F15" s="5">
        <v>1</v>
      </c>
      <c r="G15" s="1" t="s">
        <v>7</v>
      </c>
      <c r="H15" s="21">
        <f t="shared" si="1"/>
        <v>369</v>
      </c>
      <c r="I15" s="21">
        <v>1500</v>
      </c>
      <c r="J15" s="22">
        <f t="shared" si="2"/>
        <v>1845</v>
      </c>
      <c r="K15" s="21">
        <f t="shared" si="3"/>
        <v>0.2</v>
      </c>
      <c r="L15" s="21">
        <v>300</v>
      </c>
      <c r="M15" s="22">
        <f t="shared" si="0"/>
        <v>369</v>
      </c>
      <c r="N15" s="21">
        <f t="shared" si="4"/>
        <v>1</v>
      </c>
      <c r="O15" s="21">
        <v>365</v>
      </c>
      <c r="P15" s="22">
        <f t="shared" si="5"/>
        <v>448.95</v>
      </c>
      <c r="Q15" s="21">
        <f t="shared" si="6"/>
        <v>0.82191780821917815</v>
      </c>
      <c r="R15" s="21">
        <v>470</v>
      </c>
      <c r="S15" s="22">
        <f t="shared" si="7"/>
        <v>578.1</v>
      </c>
      <c r="T15" s="21">
        <f t="shared" si="8"/>
        <v>0.63829787234042545</v>
      </c>
      <c r="U15" s="56">
        <v>350</v>
      </c>
      <c r="V15" s="27">
        <f t="shared" si="9"/>
        <v>430.5</v>
      </c>
      <c r="W15" s="56">
        <f t="shared" si="10"/>
        <v>0.8571428571428571</v>
      </c>
      <c r="X15" s="53">
        <v>350</v>
      </c>
      <c r="Y15" s="46">
        <f t="shared" si="11"/>
        <v>430.5</v>
      </c>
      <c r="Z15" s="46">
        <f t="shared" si="12"/>
        <v>-61.5</v>
      </c>
      <c r="AA15" s="21">
        <v>800</v>
      </c>
      <c r="AB15" s="21">
        <f t="shared" si="13"/>
        <v>984</v>
      </c>
      <c r="AC15" s="21">
        <f t="shared" si="14"/>
        <v>0.375</v>
      </c>
      <c r="AD15" s="21">
        <v>1000</v>
      </c>
      <c r="AE15" s="22">
        <f t="shared" si="15"/>
        <v>1230</v>
      </c>
      <c r="AF15" s="21">
        <f t="shared" si="16"/>
        <v>0.3</v>
      </c>
      <c r="AG15" s="21">
        <v>480</v>
      </c>
      <c r="AH15" s="22">
        <f t="shared" si="17"/>
        <v>590.4</v>
      </c>
      <c r="AI15" s="21">
        <f t="shared" si="18"/>
        <v>0.625</v>
      </c>
      <c r="AJ15" s="21">
        <v>1000</v>
      </c>
      <c r="AK15" s="22">
        <f t="shared" si="19"/>
        <v>1230</v>
      </c>
      <c r="AL15" s="21">
        <f t="shared" si="20"/>
        <v>0.3</v>
      </c>
      <c r="AM15" s="21">
        <v>400</v>
      </c>
      <c r="AN15" s="22">
        <f t="shared" si="21"/>
        <v>492</v>
      </c>
      <c r="AO15" s="21">
        <f t="shared" si="22"/>
        <v>0.75</v>
      </c>
      <c r="AP15" s="56">
        <v>350</v>
      </c>
      <c r="AQ15" s="63">
        <f t="shared" si="23"/>
        <v>430.5</v>
      </c>
      <c r="AR15" s="56">
        <f t="shared" si="24"/>
        <v>0.8571428571428571</v>
      </c>
    </row>
    <row r="16" spans="2:44" x14ac:dyDescent="0.25">
      <c r="B16" s="3">
        <v>11</v>
      </c>
      <c r="C16" s="143" t="s">
        <v>17</v>
      </c>
      <c r="D16" s="143" t="s">
        <v>18</v>
      </c>
      <c r="E16" s="4" t="s">
        <v>19</v>
      </c>
      <c r="F16" s="5">
        <v>6.2</v>
      </c>
      <c r="G16" s="1" t="s">
        <v>20</v>
      </c>
      <c r="H16" s="21">
        <f t="shared" si="1"/>
        <v>83.64</v>
      </c>
      <c r="I16" s="21">
        <v>100</v>
      </c>
      <c r="J16" s="22">
        <f t="shared" si="2"/>
        <v>123</v>
      </c>
      <c r="K16" s="21">
        <f t="shared" si="3"/>
        <v>4.2160000000000002</v>
      </c>
      <c r="L16" s="21">
        <v>80</v>
      </c>
      <c r="M16" s="21">
        <f>L16*1.23</f>
        <v>98.4</v>
      </c>
      <c r="N16" s="21">
        <f t="shared" si="4"/>
        <v>5.27</v>
      </c>
      <c r="O16" s="21">
        <v>68</v>
      </c>
      <c r="P16" s="21">
        <f t="shared" si="5"/>
        <v>83.64</v>
      </c>
      <c r="Q16" s="21">
        <f t="shared" si="6"/>
        <v>6.2</v>
      </c>
      <c r="R16" s="21">
        <v>70</v>
      </c>
      <c r="S16" s="21">
        <f t="shared" si="7"/>
        <v>86.1</v>
      </c>
      <c r="T16" s="21">
        <f t="shared" si="8"/>
        <v>6.022857142857144</v>
      </c>
      <c r="U16" s="56">
        <v>68</v>
      </c>
      <c r="V16" s="27">
        <f t="shared" si="9"/>
        <v>83.64</v>
      </c>
      <c r="W16" s="56">
        <f t="shared" si="10"/>
        <v>6.2</v>
      </c>
      <c r="X16" s="53">
        <v>64.75</v>
      </c>
      <c r="Y16" s="46">
        <f t="shared" si="11"/>
        <v>79.642499999999998</v>
      </c>
      <c r="Z16" s="46">
        <f t="shared" si="12"/>
        <v>3.9975000000000023</v>
      </c>
      <c r="AA16" s="21">
        <v>80</v>
      </c>
      <c r="AB16" s="21">
        <f t="shared" si="13"/>
        <v>98.4</v>
      </c>
      <c r="AC16" s="21">
        <f t="shared" si="14"/>
        <v>5.27</v>
      </c>
      <c r="AD16" s="21">
        <v>75</v>
      </c>
      <c r="AE16" s="22">
        <f t="shared" si="15"/>
        <v>92.25</v>
      </c>
      <c r="AF16" s="21">
        <f t="shared" si="16"/>
        <v>5.6213333333333333</v>
      </c>
      <c r="AG16" s="21">
        <v>80</v>
      </c>
      <c r="AH16" s="22">
        <f t="shared" si="17"/>
        <v>98.4</v>
      </c>
      <c r="AI16" s="21">
        <f t="shared" si="18"/>
        <v>5.27</v>
      </c>
      <c r="AJ16" s="21">
        <v>70</v>
      </c>
      <c r="AK16" s="21">
        <f>AJ16*1.23</f>
        <v>86.1</v>
      </c>
      <c r="AL16" s="21">
        <f t="shared" si="20"/>
        <v>6.022857142857144</v>
      </c>
      <c r="AM16" s="21">
        <v>85</v>
      </c>
      <c r="AN16" s="22">
        <f t="shared" si="21"/>
        <v>104.55</v>
      </c>
      <c r="AO16" s="21">
        <f t="shared" si="22"/>
        <v>4.9600000000000009</v>
      </c>
      <c r="AP16" s="56">
        <v>70</v>
      </c>
      <c r="AQ16" s="63">
        <f t="shared" si="23"/>
        <v>86.1</v>
      </c>
      <c r="AR16" s="56">
        <f t="shared" si="24"/>
        <v>6.022857142857144</v>
      </c>
    </row>
    <row r="17" spans="2:44" x14ac:dyDescent="0.25">
      <c r="B17" s="3">
        <v>12</v>
      </c>
      <c r="C17" s="144"/>
      <c r="D17" s="144"/>
      <c r="E17" s="4" t="s">
        <v>21</v>
      </c>
      <c r="F17" s="5">
        <v>4.5</v>
      </c>
      <c r="G17" s="1" t="s">
        <v>20</v>
      </c>
      <c r="H17" s="21">
        <f t="shared" si="1"/>
        <v>109.47</v>
      </c>
      <c r="I17" s="21">
        <v>120</v>
      </c>
      <c r="J17" s="22">
        <f t="shared" si="2"/>
        <v>147.6</v>
      </c>
      <c r="K17" s="21">
        <f t="shared" si="3"/>
        <v>3.3375000000000004</v>
      </c>
      <c r="L17" s="21">
        <v>110</v>
      </c>
      <c r="M17" s="21">
        <f t="shared" ref="M17:M74" si="25">L17*1.23</f>
        <v>135.30000000000001</v>
      </c>
      <c r="N17" s="21">
        <f t="shared" si="4"/>
        <v>3.6409090909090902</v>
      </c>
      <c r="O17" s="21">
        <v>90</v>
      </c>
      <c r="P17" s="21">
        <f t="shared" si="5"/>
        <v>110.7</v>
      </c>
      <c r="Q17" s="21">
        <f t="shared" si="6"/>
        <v>4.4499999999999993</v>
      </c>
      <c r="R17" s="21">
        <v>90</v>
      </c>
      <c r="S17" s="21">
        <f t="shared" si="7"/>
        <v>110.7</v>
      </c>
      <c r="T17" s="21">
        <f t="shared" si="8"/>
        <v>4.4499999999999993</v>
      </c>
      <c r="U17" s="56">
        <v>89</v>
      </c>
      <c r="V17" s="27">
        <f t="shared" si="9"/>
        <v>109.47</v>
      </c>
      <c r="W17" s="56">
        <f t="shared" si="10"/>
        <v>4.5</v>
      </c>
      <c r="X17" s="53">
        <v>85</v>
      </c>
      <c r="Y17" s="46">
        <f t="shared" si="11"/>
        <v>104.55</v>
      </c>
      <c r="Z17" s="46">
        <f t="shared" si="12"/>
        <v>4.9200000000000017</v>
      </c>
      <c r="AA17" s="21">
        <v>110</v>
      </c>
      <c r="AB17" s="21">
        <f t="shared" si="13"/>
        <v>135.30000000000001</v>
      </c>
      <c r="AC17" s="21">
        <f t="shared" si="14"/>
        <v>3.6409090909090902</v>
      </c>
      <c r="AD17" s="21">
        <v>100</v>
      </c>
      <c r="AE17" s="22">
        <f t="shared" si="15"/>
        <v>123</v>
      </c>
      <c r="AF17" s="21">
        <f t="shared" si="16"/>
        <v>4.0049999999999999</v>
      </c>
      <c r="AG17" s="21">
        <v>100</v>
      </c>
      <c r="AH17" s="22">
        <f t="shared" si="17"/>
        <v>123</v>
      </c>
      <c r="AI17" s="21">
        <f t="shared" si="18"/>
        <v>4.0049999999999999</v>
      </c>
      <c r="AJ17" s="21">
        <v>110</v>
      </c>
      <c r="AK17" s="21">
        <f t="shared" ref="AK17:AK74" si="26">AJ17*1.23</f>
        <v>135.30000000000001</v>
      </c>
      <c r="AL17" s="21">
        <f t="shared" si="20"/>
        <v>3.6409090909090902</v>
      </c>
      <c r="AM17" s="21">
        <v>100</v>
      </c>
      <c r="AN17" s="22">
        <f t="shared" si="21"/>
        <v>123</v>
      </c>
      <c r="AO17" s="21">
        <f t="shared" si="22"/>
        <v>4.0049999999999999</v>
      </c>
      <c r="AP17" s="56">
        <v>90</v>
      </c>
      <c r="AQ17" s="63">
        <f t="shared" si="23"/>
        <v>110.7</v>
      </c>
      <c r="AR17" s="56">
        <f t="shared" si="24"/>
        <v>4.4499999999999993</v>
      </c>
    </row>
    <row r="18" spans="2:44" x14ac:dyDescent="0.25">
      <c r="B18" s="3">
        <v>13</v>
      </c>
      <c r="C18" s="144"/>
      <c r="D18" s="144"/>
      <c r="E18" s="4" t="s">
        <v>22</v>
      </c>
      <c r="F18" s="5">
        <v>4</v>
      </c>
      <c r="G18" s="1" t="s">
        <v>20</v>
      </c>
      <c r="H18" s="21">
        <f t="shared" si="1"/>
        <v>123</v>
      </c>
      <c r="I18" s="21">
        <v>150</v>
      </c>
      <c r="J18" s="22">
        <f t="shared" si="2"/>
        <v>184.5</v>
      </c>
      <c r="K18" s="21">
        <f t="shared" si="3"/>
        <v>2.6666666666666665</v>
      </c>
      <c r="L18" s="21">
        <v>120</v>
      </c>
      <c r="M18" s="21">
        <f t="shared" si="25"/>
        <v>147.6</v>
      </c>
      <c r="N18" s="21">
        <f t="shared" si="4"/>
        <v>3.3333333333333335</v>
      </c>
      <c r="O18" s="21">
        <v>100</v>
      </c>
      <c r="P18" s="21">
        <f t="shared" si="5"/>
        <v>123</v>
      </c>
      <c r="Q18" s="21">
        <f t="shared" si="6"/>
        <v>4</v>
      </c>
      <c r="R18" s="21">
        <v>120</v>
      </c>
      <c r="S18" s="21">
        <f t="shared" si="7"/>
        <v>147.6</v>
      </c>
      <c r="T18" s="21">
        <f t="shared" si="8"/>
        <v>3.3333333333333335</v>
      </c>
      <c r="U18" s="56">
        <v>100</v>
      </c>
      <c r="V18" s="27">
        <f t="shared" si="9"/>
        <v>123</v>
      </c>
      <c r="W18" s="56">
        <f t="shared" si="10"/>
        <v>4</v>
      </c>
      <c r="X18" s="53">
        <v>98</v>
      </c>
      <c r="Y18" s="46">
        <f t="shared" si="11"/>
        <v>120.53999999999999</v>
      </c>
      <c r="Z18" s="46">
        <f t="shared" si="12"/>
        <v>2.460000000000008</v>
      </c>
      <c r="AA18" s="21">
        <v>140</v>
      </c>
      <c r="AB18" s="21">
        <f t="shared" si="13"/>
        <v>172.2</v>
      </c>
      <c r="AC18" s="21">
        <f t="shared" si="14"/>
        <v>2.8571428571428572</v>
      </c>
      <c r="AD18" s="21">
        <v>150</v>
      </c>
      <c r="AE18" s="22">
        <f t="shared" si="15"/>
        <v>184.5</v>
      </c>
      <c r="AF18" s="21">
        <f t="shared" si="16"/>
        <v>2.6666666666666665</v>
      </c>
      <c r="AG18" s="21">
        <v>125</v>
      </c>
      <c r="AH18" s="22">
        <f t="shared" si="17"/>
        <v>153.75</v>
      </c>
      <c r="AI18" s="21">
        <f t="shared" si="18"/>
        <v>3.2</v>
      </c>
      <c r="AJ18" s="21">
        <v>150</v>
      </c>
      <c r="AK18" s="21">
        <f t="shared" si="26"/>
        <v>184.5</v>
      </c>
      <c r="AL18" s="21">
        <f t="shared" si="20"/>
        <v>2.6666666666666665</v>
      </c>
      <c r="AM18" s="21">
        <v>135</v>
      </c>
      <c r="AN18" s="22">
        <f t="shared" si="21"/>
        <v>166.05</v>
      </c>
      <c r="AO18" s="21">
        <f t="shared" si="22"/>
        <v>2.9629629629629628</v>
      </c>
      <c r="AP18" s="56">
        <v>110</v>
      </c>
      <c r="AQ18" s="63">
        <f t="shared" si="23"/>
        <v>135.30000000000001</v>
      </c>
      <c r="AR18" s="56">
        <f t="shared" si="24"/>
        <v>3.6363636363636362</v>
      </c>
    </row>
    <row r="19" spans="2:44" x14ac:dyDescent="0.25">
      <c r="B19" s="3">
        <v>14</v>
      </c>
      <c r="C19" s="145"/>
      <c r="D19" s="145"/>
      <c r="E19" s="4" t="s">
        <v>23</v>
      </c>
      <c r="F19" s="5">
        <v>2</v>
      </c>
      <c r="G19" s="1" t="s">
        <v>20</v>
      </c>
      <c r="H19" s="21">
        <f t="shared" si="1"/>
        <v>169.125</v>
      </c>
      <c r="I19" s="21">
        <v>200</v>
      </c>
      <c r="J19" s="22">
        <f t="shared" si="2"/>
        <v>246</v>
      </c>
      <c r="K19" s="21">
        <f t="shared" si="3"/>
        <v>1.375</v>
      </c>
      <c r="L19" s="21">
        <v>140</v>
      </c>
      <c r="M19" s="21">
        <f t="shared" si="25"/>
        <v>172.2</v>
      </c>
      <c r="N19" s="21">
        <f t="shared" si="4"/>
        <v>1.9642857142857144</v>
      </c>
      <c r="O19" s="21">
        <v>138</v>
      </c>
      <c r="P19" s="21">
        <f t="shared" si="5"/>
        <v>169.74</v>
      </c>
      <c r="Q19" s="21">
        <f t="shared" si="6"/>
        <v>1.9927536231884058</v>
      </c>
      <c r="R19" s="21">
        <v>180</v>
      </c>
      <c r="S19" s="21">
        <f t="shared" si="7"/>
        <v>221.4</v>
      </c>
      <c r="T19" s="21">
        <f t="shared" si="8"/>
        <v>1.5277777777777777</v>
      </c>
      <c r="U19" s="56">
        <v>137.5</v>
      </c>
      <c r="V19" s="27">
        <f t="shared" si="9"/>
        <v>169.125</v>
      </c>
      <c r="W19" s="56">
        <f t="shared" si="10"/>
        <v>2</v>
      </c>
      <c r="X19" s="53">
        <v>133</v>
      </c>
      <c r="Y19" s="46">
        <f t="shared" si="11"/>
        <v>163.59</v>
      </c>
      <c r="Z19" s="46">
        <f t="shared" si="12"/>
        <v>5.5349999999999966</v>
      </c>
      <c r="AA19" s="21">
        <v>200</v>
      </c>
      <c r="AB19" s="21">
        <f t="shared" si="13"/>
        <v>246</v>
      </c>
      <c r="AC19" s="21">
        <f t="shared" si="14"/>
        <v>1.375</v>
      </c>
      <c r="AD19" s="21">
        <v>200</v>
      </c>
      <c r="AE19" s="22">
        <f t="shared" si="15"/>
        <v>246</v>
      </c>
      <c r="AF19" s="21">
        <f t="shared" si="16"/>
        <v>1.375</v>
      </c>
      <c r="AG19" s="21">
        <v>190</v>
      </c>
      <c r="AH19" s="22">
        <f t="shared" si="17"/>
        <v>233.7</v>
      </c>
      <c r="AI19" s="21">
        <f t="shared" si="18"/>
        <v>1.4473684210526316</v>
      </c>
      <c r="AJ19" s="21">
        <v>190</v>
      </c>
      <c r="AK19" s="21">
        <f t="shared" si="26"/>
        <v>233.7</v>
      </c>
      <c r="AL19" s="21">
        <f t="shared" si="20"/>
        <v>1.4473684210526316</v>
      </c>
      <c r="AM19" s="21">
        <v>195</v>
      </c>
      <c r="AN19" s="22">
        <f t="shared" si="21"/>
        <v>239.85</v>
      </c>
      <c r="AO19" s="21">
        <f t="shared" si="22"/>
        <v>1.4102564102564104</v>
      </c>
      <c r="AP19" s="56">
        <v>160</v>
      </c>
      <c r="AQ19" s="63">
        <f t="shared" si="23"/>
        <v>196.8</v>
      </c>
      <c r="AR19" s="56">
        <f t="shared" si="24"/>
        <v>1.71875</v>
      </c>
    </row>
    <row r="20" spans="2:44" ht="18" customHeight="1" x14ac:dyDescent="0.25">
      <c r="B20" s="3">
        <v>15</v>
      </c>
      <c r="C20" s="143" t="s">
        <v>17</v>
      </c>
      <c r="D20" s="146" t="s">
        <v>24</v>
      </c>
      <c r="E20" s="4" t="s">
        <v>19</v>
      </c>
      <c r="F20" s="5">
        <v>3</v>
      </c>
      <c r="G20" s="1" t="s">
        <v>20</v>
      </c>
      <c r="H20" s="21">
        <f t="shared" si="1"/>
        <v>61.5</v>
      </c>
      <c r="I20" s="21">
        <v>80</v>
      </c>
      <c r="J20" s="22">
        <f t="shared" si="2"/>
        <v>98.4</v>
      </c>
      <c r="K20" s="21">
        <f t="shared" si="3"/>
        <v>1.875</v>
      </c>
      <c r="L20" s="21">
        <v>60</v>
      </c>
      <c r="M20" s="21">
        <f t="shared" si="25"/>
        <v>73.8</v>
      </c>
      <c r="N20" s="21">
        <f t="shared" si="4"/>
        <v>2.5</v>
      </c>
      <c r="O20" s="21">
        <v>56</v>
      </c>
      <c r="P20" s="21">
        <f t="shared" si="5"/>
        <v>68.88</v>
      </c>
      <c r="Q20" s="21">
        <f t="shared" si="6"/>
        <v>2.6785714285714288</v>
      </c>
      <c r="R20" s="21">
        <v>60</v>
      </c>
      <c r="S20" s="21">
        <f t="shared" si="7"/>
        <v>73.8</v>
      </c>
      <c r="T20" s="21">
        <f t="shared" si="8"/>
        <v>2.5</v>
      </c>
      <c r="U20" s="56">
        <v>55.5</v>
      </c>
      <c r="V20" s="27">
        <f t="shared" si="9"/>
        <v>68.265000000000001</v>
      </c>
      <c r="W20" s="56">
        <f t="shared" si="10"/>
        <v>2.7027027027027026</v>
      </c>
      <c r="X20" s="53">
        <v>49.5</v>
      </c>
      <c r="Y20" s="46">
        <f t="shared" si="11"/>
        <v>60.884999999999998</v>
      </c>
      <c r="Z20" s="46">
        <f t="shared" si="12"/>
        <v>0.61500000000000199</v>
      </c>
      <c r="AA20" s="21">
        <v>80</v>
      </c>
      <c r="AB20" s="21">
        <f t="shared" si="13"/>
        <v>98.4</v>
      </c>
      <c r="AC20" s="21">
        <f t="shared" si="14"/>
        <v>1.875</v>
      </c>
      <c r="AD20" s="21">
        <v>100</v>
      </c>
      <c r="AE20" s="22">
        <f t="shared" si="15"/>
        <v>123</v>
      </c>
      <c r="AF20" s="21">
        <f t="shared" si="16"/>
        <v>1.5</v>
      </c>
      <c r="AG20" s="21">
        <v>80</v>
      </c>
      <c r="AH20" s="22">
        <f t="shared" si="17"/>
        <v>98.4</v>
      </c>
      <c r="AI20" s="21">
        <f t="shared" si="18"/>
        <v>1.875</v>
      </c>
      <c r="AJ20" s="21">
        <v>50</v>
      </c>
      <c r="AK20" s="21">
        <f t="shared" si="26"/>
        <v>61.5</v>
      </c>
      <c r="AL20" s="21">
        <f t="shared" si="20"/>
        <v>3</v>
      </c>
      <c r="AM20" s="21">
        <v>80</v>
      </c>
      <c r="AN20" s="22">
        <f t="shared" si="21"/>
        <v>98.4</v>
      </c>
      <c r="AO20" s="21">
        <f t="shared" si="22"/>
        <v>1.875</v>
      </c>
      <c r="AP20" s="56">
        <v>55</v>
      </c>
      <c r="AQ20" s="63">
        <f t="shared" si="23"/>
        <v>67.650000000000006</v>
      </c>
      <c r="AR20" s="56">
        <f t="shared" si="24"/>
        <v>2.7272727272727271</v>
      </c>
    </row>
    <row r="21" spans="2:44" x14ac:dyDescent="0.25">
      <c r="B21" s="3">
        <v>16</v>
      </c>
      <c r="C21" s="144"/>
      <c r="D21" s="147"/>
      <c r="E21" s="4" t="s">
        <v>21</v>
      </c>
      <c r="F21" s="5">
        <v>2</v>
      </c>
      <c r="G21" s="1" t="s">
        <v>20</v>
      </c>
      <c r="H21" s="21">
        <f t="shared" si="1"/>
        <v>91.02</v>
      </c>
      <c r="I21" s="21">
        <v>100</v>
      </c>
      <c r="J21" s="22">
        <f t="shared" si="2"/>
        <v>123</v>
      </c>
      <c r="K21" s="21">
        <f t="shared" si="3"/>
        <v>1.48</v>
      </c>
      <c r="L21" s="21">
        <v>90</v>
      </c>
      <c r="M21" s="21">
        <f t="shared" si="25"/>
        <v>110.7</v>
      </c>
      <c r="N21" s="21">
        <f t="shared" si="4"/>
        <v>1.6444444444444444</v>
      </c>
      <c r="O21" s="21">
        <v>75</v>
      </c>
      <c r="P21" s="21">
        <f t="shared" si="5"/>
        <v>92.25</v>
      </c>
      <c r="Q21" s="21">
        <f t="shared" si="6"/>
        <v>1.9733333333333332</v>
      </c>
      <c r="R21" s="21">
        <v>80</v>
      </c>
      <c r="S21" s="21">
        <f t="shared" si="7"/>
        <v>98.4</v>
      </c>
      <c r="T21" s="21">
        <f t="shared" si="8"/>
        <v>1.8499999999999999</v>
      </c>
      <c r="U21" s="56">
        <v>74</v>
      </c>
      <c r="V21" s="27">
        <f t="shared" si="9"/>
        <v>91.02</v>
      </c>
      <c r="W21" s="56">
        <f t="shared" si="10"/>
        <v>2</v>
      </c>
      <c r="X21" s="53">
        <v>68</v>
      </c>
      <c r="Y21" s="46">
        <f t="shared" si="11"/>
        <v>83.64</v>
      </c>
      <c r="Z21" s="46">
        <f t="shared" si="12"/>
        <v>7.3799999999999955</v>
      </c>
      <c r="AA21" s="21">
        <v>110</v>
      </c>
      <c r="AB21" s="21">
        <f t="shared" si="13"/>
        <v>135.30000000000001</v>
      </c>
      <c r="AC21" s="21">
        <f t="shared" si="14"/>
        <v>1.3454545454545452</v>
      </c>
      <c r="AD21" s="21">
        <v>120</v>
      </c>
      <c r="AE21" s="22">
        <f t="shared" si="15"/>
        <v>147.6</v>
      </c>
      <c r="AF21" s="21">
        <f t="shared" si="16"/>
        <v>1.2333333333333334</v>
      </c>
      <c r="AG21" s="21">
        <v>100</v>
      </c>
      <c r="AH21" s="22">
        <f t="shared" si="17"/>
        <v>123</v>
      </c>
      <c r="AI21" s="21">
        <f t="shared" si="18"/>
        <v>1.48</v>
      </c>
      <c r="AJ21" s="21">
        <v>90</v>
      </c>
      <c r="AK21" s="21">
        <f t="shared" si="26"/>
        <v>110.7</v>
      </c>
      <c r="AL21" s="21">
        <f t="shared" si="20"/>
        <v>1.6444444444444444</v>
      </c>
      <c r="AM21" s="21">
        <v>95</v>
      </c>
      <c r="AN21" s="22">
        <f t="shared" si="21"/>
        <v>116.85</v>
      </c>
      <c r="AO21" s="21">
        <f t="shared" si="22"/>
        <v>1.5578947368421052</v>
      </c>
      <c r="AP21" s="56">
        <v>80</v>
      </c>
      <c r="AQ21" s="63">
        <f t="shared" si="23"/>
        <v>98.4</v>
      </c>
      <c r="AR21" s="56">
        <f t="shared" si="24"/>
        <v>1.8499999999999999</v>
      </c>
    </row>
    <row r="22" spans="2:44" x14ac:dyDescent="0.25">
      <c r="B22" s="3">
        <v>17</v>
      </c>
      <c r="C22" s="144"/>
      <c r="D22" s="147"/>
      <c r="E22" s="4" t="s">
        <v>22</v>
      </c>
      <c r="F22" s="5">
        <v>2</v>
      </c>
      <c r="G22" s="1" t="s">
        <v>20</v>
      </c>
      <c r="H22" s="21">
        <f t="shared" si="1"/>
        <v>100.86</v>
      </c>
      <c r="I22" s="21">
        <v>130</v>
      </c>
      <c r="J22" s="22">
        <f t="shared" si="2"/>
        <v>159.9</v>
      </c>
      <c r="K22" s="21">
        <f t="shared" si="3"/>
        <v>1.2615384615384615</v>
      </c>
      <c r="L22" s="21">
        <v>100</v>
      </c>
      <c r="M22" s="21">
        <f t="shared" si="25"/>
        <v>123</v>
      </c>
      <c r="N22" s="21">
        <f t="shared" si="4"/>
        <v>1.64</v>
      </c>
      <c r="O22" s="21">
        <v>85</v>
      </c>
      <c r="P22" s="21">
        <f t="shared" si="5"/>
        <v>104.55</v>
      </c>
      <c r="Q22" s="21">
        <f t="shared" si="6"/>
        <v>1.9294117647058824</v>
      </c>
      <c r="R22" s="21">
        <v>110</v>
      </c>
      <c r="S22" s="21">
        <f t="shared" si="7"/>
        <v>135.30000000000001</v>
      </c>
      <c r="T22" s="21">
        <f t="shared" si="8"/>
        <v>1.4909090909090907</v>
      </c>
      <c r="U22" s="56">
        <v>82</v>
      </c>
      <c r="V22" s="27">
        <f t="shared" si="9"/>
        <v>100.86</v>
      </c>
      <c r="W22" s="56">
        <f t="shared" si="10"/>
        <v>2</v>
      </c>
      <c r="X22" s="53">
        <v>75</v>
      </c>
      <c r="Y22" s="46">
        <f t="shared" si="11"/>
        <v>92.25</v>
      </c>
      <c r="Z22" s="46">
        <f t="shared" si="12"/>
        <v>8.61</v>
      </c>
      <c r="AA22" s="21">
        <v>140</v>
      </c>
      <c r="AB22" s="21">
        <f t="shared" si="13"/>
        <v>172.2</v>
      </c>
      <c r="AC22" s="21">
        <f t="shared" si="14"/>
        <v>1.1714285714285715</v>
      </c>
      <c r="AD22" s="21">
        <v>160</v>
      </c>
      <c r="AE22" s="22">
        <f t="shared" si="15"/>
        <v>196.8</v>
      </c>
      <c r="AF22" s="21">
        <f t="shared" si="16"/>
        <v>1.0249999999999999</v>
      </c>
      <c r="AG22" s="21">
        <v>125</v>
      </c>
      <c r="AH22" s="22">
        <f t="shared" si="17"/>
        <v>153.75</v>
      </c>
      <c r="AI22" s="21">
        <f t="shared" si="18"/>
        <v>1.3120000000000001</v>
      </c>
      <c r="AJ22" s="21">
        <v>130</v>
      </c>
      <c r="AK22" s="21">
        <f t="shared" si="26"/>
        <v>159.9</v>
      </c>
      <c r="AL22" s="21">
        <f t="shared" si="20"/>
        <v>1.2615384615384615</v>
      </c>
      <c r="AM22" s="21">
        <v>130</v>
      </c>
      <c r="AN22" s="22">
        <f t="shared" si="21"/>
        <v>159.9</v>
      </c>
      <c r="AO22" s="21">
        <f t="shared" si="22"/>
        <v>1.2615384615384615</v>
      </c>
      <c r="AP22" s="56">
        <v>95</v>
      </c>
      <c r="AQ22" s="63">
        <f t="shared" si="23"/>
        <v>116.85</v>
      </c>
      <c r="AR22" s="56">
        <f t="shared" si="24"/>
        <v>1.7263157894736842</v>
      </c>
    </row>
    <row r="23" spans="2:44" x14ac:dyDescent="0.25">
      <c r="B23" s="3">
        <v>18</v>
      </c>
      <c r="C23" s="145"/>
      <c r="D23" s="148"/>
      <c r="E23" s="4" t="s">
        <v>23</v>
      </c>
      <c r="F23" s="5">
        <v>1</v>
      </c>
      <c r="G23" s="1" t="s">
        <v>20</v>
      </c>
      <c r="H23" s="21">
        <f t="shared" si="1"/>
        <v>135.30000000000001</v>
      </c>
      <c r="I23" s="21">
        <v>170</v>
      </c>
      <c r="J23" s="22">
        <f t="shared" si="2"/>
        <v>209.1</v>
      </c>
      <c r="K23" s="21">
        <f t="shared" si="3"/>
        <v>0.6470588235294118</v>
      </c>
      <c r="L23" s="21">
        <v>110</v>
      </c>
      <c r="M23" s="21">
        <f t="shared" si="25"/>
        <v>135.30000000000001</v>
      </c>
      <c r="N23" s="21">
        <f t="shared" si="4"/>
        <v>1</v>
      </c>
      <c r="O23" s="21">
        <v>125</v>
      </c>
      <c r="P23" s="21">
        <f t="shared" si="5"/>
        <v>153.75</v>
      </c>
      <c r="Q23" s="21">
        <f t="shared" si="6"/>
        <v>0.88000000000000012</v>
      </c>
      <c r="R23" s="21">
        <v>170</v>
      </c>
      <c r="S23" s="21">
        <f t="shared" si="7"/>
        <v>209.1</v>
      </c>
      <c r="T23" s="21">
        <f t="shared" si="8"/>
        <v>0.6470588235294118</v>
      </c>
      <c r="U23" s="56">
        <v>123</v>
      </c>
      <c r="V23" s="27">
        <f t="shared" si="9"/>
        <v>151.29</v>
      </c>
      <c r="W23" s="56">
        <f t="shared" si="10"/>
        <v>0.89430894308943099</v>
      </c>
      <c r="X23" s="53">
        <v>116</v>
      </c>
      <c r="Y23" s="46">
        <f t="shared" si="11"/>
        <v>142.68</v>
      </c>
      <c r="Z23" s="46">
        <f t="shared" si="12"/>
        <v>-7.3799999999999955</v>
      </c>
      <c r="AA23" s="21">
        <v>200</v>
      </c>
      <c r="AB23" s="21">
        <f t="shared" si="13"/>
        <v>246</v>
      </c>
      <c r="AC23" s="21">
        <f t="shared" si="14"/>
        <v>0.55000000000000004</v>
      </c>
      <c r="AD23" s="21">
        <v>220</v>
      </c>
      <c r="AE23" s="22">
        <f t="shared" si="15"/>
        <v>270.60000000000002</v>
      </c>
      <c r="AF23" s="21">
        <f t="shared" si="16"/>
        <v>0.5</v>
      </c>
      <c r="AG23" s="21">
        <v>190</v>
      </c>
      <c r="AH23" s="22">
        <f t="shared" si="17"/>
        <v>233.7</v>
      </c>
      <c r="AI23" s="21">
        <f t="shared" si="18"/>
        <v>0.57894736842105265</v>
      </c>
      <c r="AJ23" s="21">
        <v>170</v>
      </c>
      <c r="AK23" s="21">
        <f t="shared" si="26"/>
        <v>209.1</v>
      </c>
      <c r="AL23" s="21">
        <f t="shared" si="20"/>
        <v>0.6470588235294118</v>
      </c>
      <c r="AM23" s="21">
        <v>190</v>
      </c>
      <c r="AN23" s="22">
        <f t="shared" si="21"/>
        <v>233.7</v>
      </c>
      <c r="AO23" s="21">
        <f t="shared" si="22"/>
        <v>0.57894736842105265</v>
      </c>
      <c r="AP23" s="56">
        <v>140</v>
      </c>
      <c r="AQ23" s="63">
        <f t="shared" si="23"/>
        <v>172.2</v>
      </c>
      <c r="AR23" s="56">
        <f t="shared" si="24"/>
        <v>0.78571428571428581</v>
      </c>
    </row>
    <row r="24" spans="2:44" x14ac:dyDescent="0.25">
      <c r="B24" s="3">
        <v>19</v>
      </c>
      <c r="C24" s="143" t="s">
        <v>25</v>
      </c>
      <c r="D24" s="143" t="s">
        <v>26</v>
      </c>
      <c r="E24" s="4" t="s">
        <v>27</v>
      </c>
      <c r="F24" s="5">
        <v>6</v>
      </c>
      <c r="G24" s="1" t="s">
        <v>7</v>
      </c>
      <c r="H24" s="21">
        <f t="shared" si="1"/>
        <v>1965.54</v>
      </c>
      <c r="I24" s="21">
        <v>3000</v>
      </c>
      <c r="J24" s="22">
        <f t="shared" si="2"/>
        <v>3690</v>
      </c>
      <c r="K24" s="21">
        <f t="shared" si="3"/>
        <v>3.1959999999999997</v>
      </c>
      <c r="L24" s="21">
        <v>2200</v>
      </c>
      <c r="M24" s="21">
        <f t="shared" si="25"/>
        <v>2706</v>
      </c>
      <c r="N24" s="21">
        <f t="shared" si="4"/>
        <v>4.3581818181818175</v>
      </c>
      <c r="O24" s="21">
        <v>1600</v>
      </c>
      <c r="P24" s="21">
        <f t="shared" si="5"/>
        <v>1968</v>
      </c>
      <c r="Q24" s="21">
        <f t="shared" si="6"/>
        <v>5.9924999999999997</v>
      </c>
      <c r="R24" s="21">
        <v>2400</v>
      </c>
      <c r="S24" s="21">
        <f t="shared" si="7"/>
        <v>2952</v>
      </c>
      <c r="T24" s="21">
        <f t="shared" si="8"/>
        <v>3.9949999999999997</v>
      </c>
      <c r="U24" s="56">
        <v>1598</v>
      </c>
      <c r="V24" s="27">
        <f t="shared" si="9"/>
        <v>1965.54</v>
      </c>
      <c r="W24" s="56">
        <f t="shared" si="10"/>
        <v>6</v>
      </c>
      <c r="X24" s="53">
        <v>1398</v>
      </c>
      <c r="Y24" s="46">
        <f t="shared" si="11"/>
        <v>1719.54</v>
      </c>
      <c r="Z24" s="46">
        <f t="shared" si="12"/>
        <v>246</v>
      </c>
      <c r="AA24" s="21">
        <v>2200</v>
      </c>
      <c r="AB24" s="21">
        <f t="shared" si="13"/>
        <v>2706</v>
      </c>
      <c r="AC24" s="21">
        <f t="shared" si="14"/>
        <v>4.3581818181818175</v>
      </c>
      <c r="AD24" s="21">
        <v>2000</v>
      </c>
      <c r="AE24" s="22">
        <f t="shared" si="15"/>
        <v>2460</v>
      </c>
      <c r="AF24" s="21">
        <f t="shared" si="16"/>
        <v>4.7939999999999996</v>
      </c>
      <c r="AG24" s="21">
        <v>2200</v>
      </c>
      <c r="AH24" s="22">
        <f t="shared" si="17"/>
        <v>2706</v>
      </c>
      <c r="AI24" s="21">
        <f t="shared" si="18"/>
        <v>4.3581818181818175</v>
      </c>
      <c r="AJ24" s="21">
        <v>1600</v>
      </c>
      <c r="AK24" s="21">
        <f t="shared" si="26"/>
        <v>1968</v>
      </c>
      <c r="AL24" s="21">
        <f t="shared" si="20"/>
        <v>5.9924999999999997</v>
      </c>
      <c r="AM24" s="21">
        <v>2200</v>
      </c>
      <c r="AN24" s="22">
        <f t="shared" si="21"/>
        <v>2706</v>
      </c>
      <c r="AO24" s="21">
        <f t="shared" si="22"/>
        <v>4.3581818181818175</v>
      </c>
      <c r="AP24" s="56">
        <v>1700</v>
      </c>
      <c r="AQ24" s="63">
        <f t="shared" si="23"/>
        <v>2091</v>
      </c>
      <c r="AR24" s="56">
        <f t="shared" si="24"/>
        <v>5.64</v>
      </c>
    </row>
    <row r="25" spans="2:44" x14ac:dyDescent="0.25">
      <c r="B25" s="3">
        <v>20</v>
      </c>
      <c r="C25" s="144"/>
      <c r="D25" s="144"/>
      <c r="E25" s="4" t="s">
        <v>28</v>
      </c>
      <c r="F25" s="5">
        <v>5</v>
      </c>
      <c r="G25" s="1" t="s">
        <v>7</v>
      </c>
      <c r="H25" s="21">
        <f t="shared" si="1"/>
        <v>2214</v>
      </c>
      <c r="I25" s="21">
        <v>3500</v>
      </c>
      <c r="J25" s="22">
        <f t="shared" si="2"/>
        <v>4305</v>
      </c>
      <c r="K25" s="21">
        <f t="shared" si="3"/>
        <v>2.5714285714285712</v>
      </c>
      <c r="L25" s="21">
        <v>2400</v>
      </c>
      <c r="M25" s="21">
        <f t="shared" si="25"/>
        <v>2952</v>
      </c>
      <c r="N25" s="21">
        <f t="shared" si="4"/>
        <v>3.75</v>
      </c>
      <c r="O25" s="21">
        <v>1900</v>
      </c>
      <c r="P25" s="21">
        <f t="shared" si="5"/>
        <v>2337</v>
      </c>
      <c r="Q25" s="21">
        <f t="shared" si="6"/>
        <v>4.7368421052631575</v>
      </c>
      <c r="R25" s="21">
        <v>2600</v>
      </c>
      <c r="S25" s="21">
        <f t="shared" si="7"/>
        <v>3198</v>
      </c>
      <c r="T25" s="21">
        <f t="shared" si="8"/>
        <v>3.4615384615384617</v>
      </c>
      <c r="U25" s="56">
        <v>1898</v>
      </c>
      <c r="V25" s="27">
        <f t="shared" si="9"/>
        <v>2334.54</v>
      </c>
      <c r="W25" s="56">
        <f t="shared" si="10"/>
        <v>4.7418335089567965</v>
      </c>
      <c r="X25" s="53">
        <v>1598</v>
      </c>
      <c r="Y25" s="46">
        <f t="shared" si="11"/>
        <v>1965.54</v>
      </c>
      <c r="Z25" s="46">
        <f t="shared" si="12"/>
        <v>248.46000000000004</v>
      </c>
      <c r="AA25" s="21">
        <v>2600</v>
      </c>
      <c r="AB25" s="21">
        <f t="shared" si="13"/>
        <v>3198</v>
      </c>
      <c r="AC25" s="21">
        <f t="shared" si="14"/>
        <v>3.4615384615384617</v>
      </c>
      <c r="AD25" s="21">
        <v>2200</v>
      </c>
      <c r="AE25" s="22">
        <f t="shared" si="15"/>
        <v>2706</v>
      </c>
      <c r="AF25" s="21">
        <f t="shared" si="16"/>
        <v>4.0909090909090908</v>
      </c>
      <c r="AG25" s="21">
        <v>2400</v>
      </c>
      <c r="AH25" s="22">
        <f t="shared" si="17"/>
        <v>2952</v>
      </c>
      <c r="AI25" s="21">
        <f t="shared" si="18"/>
        <v>3.75</v>
      </c>
      <c r="AJ25" s="21">
        <v>2000</v>
      </c>
      <c r="AK25" s="21">
        <f t="shared" si="26"/>
        <v>2460</v>
      </c>
      <c r="AL25" s="21">
        <f t="shared" si="20"/>
        <v>4.5</v>
      </c>
      <c r="AM25" s="21">
        <v>2450</v>
      </c>
      <c r="AN25" s="22">
        <f t="shared" si="21"/>
        <v>3013.5</v>
      </c>
      <c r="AO25" s="21">
        <f t="shared" si="22"/>
        <v>3.6734693877551021</v>
      </c>
      <c r="AP25" s="56">
        <v>1800</v>
      </c>
      <c r="AQ25" s="63">
        <f t="shared" si="23"/>
        <v>2214</v>
      </c>
      <c r="AR25" s="56">
        <f t="shared" si="24"/>
        <v>5</v>
      </c>
    </row>
    <row r="26" spans="2:44" x14ac:dyDescent="0.25">
      <c r="B26" s="3">
        <v>21</v>
      </c>
      <c r="C26" s="145"/>
      <c r="D26" s="145"/>
      <c r="E26" s="4" t="s">
        <v>21</v>
      </c>
      <c r="F26" s="5">
        <v>1</v>
      </c>
      <c r="G26" s="1" t="s">
        <v>7</v>
      </c>
      <c r="H26" s="21">
        <f t="shared" si="1"/>
        <v>2583</v>
      </c>
      <c r="I26" s="21">
        <v>5000</v>
      </c>
      <c r="J26" s="22">
        <f t="shared" si="2"/>
        <v>6150</v>
      </c>
      <c r="K26" s="21">
        <f t="shared" si="3"/>
        <v>0.42</v>
      </c>
      <c r="L26" s="21">
        <v>2700</v>
      </c>
      <c r="M26" s="21">
        <f t="shared" si="25"/>
        <v>3321</v>
      </c>
      <c r="N26" s="21">
        <f t="shared" si="4"/>
        <v>0.77777777777777779</v>
      </c>
      <c r="O26" s="21">
        <v>2360</v>
      </c>
      <c r="P26" s="21">
        <f t="shared" si="5"/>
        <v>2902.8</v>
      </c>
      <c r="Q26" s="21">
        <f t="shared" si="6"/>
        <v>0.88983050847457623</v>
      </c>
      <c r="R26" s="21">
        <v>3200</v>
      </c>
      <c r="S26" s="21">
        <f t="shared" si="7"/>
        <v>3936</v>
      </c>
      <c r="T26" s="21">
        <f t="shared" si="8"/>
        <v>0.65625</v>
      </c>
      <c r="U26" s="56">
        <v>2349</v>
      </c>
      <c r="V26" s="27">
        <f t="shared" si="9"/>
        <v>2889.27</v>
      </c>
      <c r="W26" s="56">
        <f t="shared" si="10"/>
        <v>0.89399744572158368</v>
      </c>
      <c r="X26" s="53">
        <v>1949</v>
      </c>
      <c r="Y26" s="46">
        <f t="shared" si="11"/>
        <v>2397.27</v>
      </c>
      <c r="Z26" s="46">
        <f t="shared" si="12"/>
        <v>185.73000000000002</v>
      </c>
      <c r="AA26" s="21">
        <v>3500</v>
      </c>
      <c r="AB26" s="21">
        <f t="shared" si="13"/>
        <v>4305</v>
      </c>
      <c r="AC26" s="21">
        <f t="shared" si="14"/>
        <v>0.6</v>
      </c>
      <c r="AD26" s="21">
        <v>3500</v>
      </c>
      <c r="AE26" s="22">
        <f t="shared" si="15"/>
        <v>4305</v>
      </c>
      <c r="AF26" s="21">
        <f t="shared" si="16"/>
        <v>0.6</v>
      </c>
      <c r="AG26" s="21">
        <v>2500</v>
      </c>
      <c r="AH26" s="22">
        <f t="shared" si="17"/>
        <v>3075</v>
      </c>
      <c r="AI26" s="21">
        <f t="shared" si="18"/>
        <v>0.84</v>
      </c>
      <c r="AJ26" s="21">
        <v>2500</v>
      </c>
      <c r="AK26" s="21">
        <f t="shared" si="26"/>
        <v>3075</v>
      </c>
      <c r="AL26" s="21">
        <f t="shared" si="20"/>
        <v>0.84</v>
      </c>
      <c r="AM26" s="21">
        <v>3300</v>
      </c>
      <c r="AN26" s="22">
        <f t="shared" si="21"/>
        <v>4059</v>
      </c>
      <c r="AO26" s="21">
        <f t="shared" si="22"/>
        <v>0.63636363636363635</v>
      </c>
      <c r="AP26" s="56">
        <v>2100</v>
      </c>
      <c r="AQ26" s="63">
        <f t="shared" si="23"/>
        <v>2583</v>
      </c>
      <c r="AR26" s="56">
        <f t="shared" si="24"/>
        <v>1</v>
      </c>
    </row>
    <row r="27" spans="2:44" ht="16.5" customHeight="1" x14ac:dyDescent="0.25">
      <c r="B27" s="3">
        <v>22</v>
      </c>
      <c r="C27" s="143" t="s">
        <v>29</v>
      </c>
      <c r="D27" s="146" t="s">
        <v>30</v>
      </c>
      <c r="E27" s="4" t="s">
        <v>27</v>
      </c>
      <c r="F27" s="5">
        <v>3</v>
      </c>
      <c r="G27" s="1" t="s">
        <v>20</v>
      </c>
      <c r="H27" s="21">
        <f t="shared" si="1"/>
        <v>54.734999999999999</v>
      </c>
      <c r="I27" s="21">
        <v>80</v>
      </c>
      <c r="J27" s="22">
        <f t="shared" si="2"/>
        <v>98.4</v>
      </c>
      <c r="K27" s="21">
        <f t="shared" si="3"/>
        <v>1.6687499999999997</v>
      </c>
      <c r="L27" s="21">
        <v>65</v>
      </c>
      <c r="M27" s="21">
        <f t="shared" si="25"/>
        <v>79.95</v>
      </c>
      <c r="N27" s="21">
        <f t="shared" si="4"/>
        <v>2.0538461538461537</v>
      </c>
      <c r="O27" s="21">
        <v>45</v>
      </c>
      <c r="P27" s="21">
        <f t="shared" si="5"/>
        <v>55.35</v>
      </c>
      <c r="Q27" s="21">
        <f t="shared" si="6"/>
        <v>2.9666666666666663</v>
      </c>
      <c r="R27" s="21">
        <v>50</v>
      </c>
      <c r="S27" s="21">
        <f t="shared" si="7"/>
        <v>61.5</v>
      </c>
      <c r="T27" s="21">
        <f t="shared" si="8"/>
        <v>2.67</v>
      </c>
      <c r="U27" s="56">
        <v>44.5</v>
      </c>
      <c r="V27" s="27">
        <f t="shared" si="9"/>
        <v>54.734999999999999</v>
      </c>
      <c r="W27" s="56">
        <f t="shared" si="10"/>
        <v>3</v>
      </c>
      <c r="X27" s="53">
        <v>39.5</v>
      </c>
      <c r="Y27" s="46">
        <f t="shared" si="11"/>
        <v>48.585000000000001</v>
      </c>
      <c r="Z27" s="46">
        <f t="shared" si="12"/>
        <v>6.1499999999999986</v>
      </c>
      <c r="AA27" s="21">
        <v>60</v>
      </c>
      <c r="AB27" s="21">
        <f t="shared" si="13"/>
        <v>73.8</v>
      </c>
      <c r="AC27" s="21">
        <f t="shared" si="14"/>
        <v>2.2250000000000001</v>
      </c>
      <c r="AD27" s="21">
        <v>50</v>
      </c>
      <c r="AE27" s="22">
        <f t="shared" si="15"/>
        <v>61.5</v>
      </c>
      <c r="AF27" s="21">
        <f t="shared" si="16"/>
        <v>2.67</v>
      </c>
      <c r="AG27" s="21">
        <v>60</v>
      </c>
      <c r="AH27" s="22">
        <f t="shared" si="17"/>
        <v>73.8</v>
      </c>
      <c r="AI27" s="21">
        <f t="shared" si="18"/>
        <v>2.2250000000000001</v>
      </c>
      <c r="AJ27" s="21">
        <v>60</v>
      </c>
      <c r="AK27" s="21">
        <f t="shared" si="26"/>
        <v>73.8</v>
      </c>
      <c r="AL27" s="21">
        <f t="shared" si="20"/>
        <v>2.2250000000000001</v>
      </c>
      <c r="AM27" s="21">
        <v>70</v>
      </c>
      <c r="AN27" s="22">
        <f t="shared" si="21"/>
        <v>86.1</v>
      </c>
      <c r="AO27" s="21">
        <f t="shared" si="22"/>
        <v>1.9071428571428575</v>
      </c>
      <c r="AP27" s="56">
        <v>50</v>
      </c>
      <c r="AQ27" s="63">
        <f t="shared" si="23"/>
        <v>61.5</v>
      </c>
      <c r="AR27" s="56">
        <f t="shared" si="24"/>
        <v>2.67</v>
      </c>
    </row>
    <row r="28" spans="2:44" x14ac:dyDescent="0.25">
      <c r="B28" s="3">
        <v>23</v>
      </c>
      <c r="C28" s="144"/>
      <c r="D28" s="147"/>
      <c r="E28" s="4" t="s">
        <v>28</v>
      </c>
      <c r="F28" s="5">
        <v>2.5</v>
      </c>
      <c r="G28" s="1" t="s">
        <v>20</v>
      </c>
      <c r="H28" s="21">
        <f t="shared" si="1"/>
        <v>61.5</v>
      </c>
      <c r="I28" s="21">
        <v>100</v>
      </c>
      <c r="J28" s="22">
        <f t="shared" si="2"/>
        <v>123</v>
      </c>
      <c r="K28" s="21">
        <f t="shared" si="3"/>
        <v>1.25</v>
      </c>
      <c r="L28" s="21">
        <v>80</v>
      </c>
      <c r="M28" s="21">
        <f t="shared" si="25"/>
        <v>98.4</v>
      </c>
      <c r="N28" s="21">
        <f t="shared" si="4"/>
        <v>1.5625</v>
      </c>
      <c r="O28" s="21">
        <v>60</v>
      </c>
      <c r="P28" s="21">
        <f t="shared" si="5"/>
        <v>73.8</v>
      </c>
      <c r="Q28" s="21">
        <f t="shared" si="6"/>
        <v>2.0833333333333335</v>
      </c>
      <c r="R28" s="21">
        <v>60</v>
      </c>
      <c r="S28" s="21">
        <f t="shared" si="7"/>
        <v>73.8</v>
      </c>
      <c r="T28" s="21">
        <f t="shared" si="8"/>
        <v>2.0833333333333335</v>
      </c>
      <c r="U28" s="56">
        <v>59.5</v>
      </c>
      <c r="V28" s="27">
        <f t="shared" si="9"/>
        <v>73.185000000000002</v>
      </c>
      <c r="W28" s="56">
        <f t="shared" si="10"/>
        <v>2.1008403361344539</v>
      </c>
      <c r="X28" s="53">
        <v>49.5</v>
      </c>
      <c r="Y28" s="46">
        <f t="shared" si="11"/>
        <v>60.884999999999998</v>
      </c>
      <c r="Z28" s="46">
        <f t="shared" si="12"/>
        <v>0.61500000000000199</v>
      </c>
      <c r="AA28" s="21">
        <v>70</v>
      </c>
      <c r="AB28" s="21">
        <f t="shared" si="13"/>
        <v>86.1</v>
      </c>
      <c r="AC28" s="21">
        <f t="shared" si="14"/>
        <v>1.7857142857142858</v>
      </c>
      <c r="AD28" s="21">
        <v>50</v>
      </c>
      <c r="AE28" s="22">
        <f t="shared" si="15"/>
        <v>61.5</v>
      </c>
      <c r="AF28" s="21">
        <f t="shared" si="16"/>
        <v>2.5</v>
      </c>
      <c r="AG28" s="21">
        <v>75</v>
      </c>
      <c r="AH28" s="22">
        <f t="shared" si="17"/>
        <v>92.25</v>
      </c>
      <c r="AI28" s="21">
        <f t="shared" si="18"/>
        <v>1.6666666666666665</v>
      </c>
      <c r="AJ28" s="21">
        <v>80</v>
      </c>
      <c r="AK28" s="21">
        <f t="shared" si="26"/>
        <v>98.4</v>
      </c>
      <c r="AL28" s="21">
        <f t="shared" si="20"/>
        <v>1.5625</v>
      </c>
      <c r="AM28" s="21">
        <v>75</v>
      </c>
      <c r="AN28" s="22">
        <f t="shared" si="21"/>
        <v>92.25</v>
      </c>
      <c r="AO28" s="21">
        <f t="shared" si="22"/>
        <v>1.6666666666666665</v>
      </c>
      <c r="AP28" s="56">
        <v>60</v>
      </c>
      <c r="AQ28" s="63">
        <f t="shared" si="23"/>
        <v>73.8</v>
      </c>
      <c r="AR28" s="56">
        <f t="shared" si="24"/>
        <v>2.0833333333333335</v>
      </c>
    </row>
    <row r="29" spans="2:44" x14ac:dyDescent="0.25">
      <c r="B29" s="3">
        <v>24</v>
      </c>
      <c r="C29" s="145"/>
      <c r="D29" s="148"/>
      <c r="E29" s="4" t="s">
        <v>21</v>
      </c>
      <c r="F29" s="5">
        <v>0.7</v>
      </c>
      <c r="G29" s="1" t="s">
        <v>20</v>
      </c>
      <c r="H29" s="21">
        <f t="shared" si="1"/>
        <v>86.1</v>
      </c>
      <c r="I29" s="21">
        <v>120</v>
      </c>
      <c r="J29" s="22">
        <f t="shared" si="2"/>
        <v>147.6</v>
      </c>
      <c r="K29" s="21">
        <f t="shared" si="3"/>
        <v>0.40833333333333333</v>
      </c>
      <c r="L29" s="21">
        <v>100</v>
      </c>
      <c r="M29" s="21">
        <f t="shared" si="25"/>
        <v>123</v>
      </c>
      <c r="N29" s="21">
        <f t="shared" si="4"/>
        <v>0.48999999999999994</v>
      </c>
      <c r="O29" s="21">
        <v>85</v>
      </c>
      <c r="P29" s="21">
        <f t="shared" si="5"/>
        <v>104.55</v>
      </c>
      <c r="Q29" s="21">
        <f t="shared" si="6"/>
        <v>0.57647058823529407</v>
      </c>
      <c r="R29" s="21">
        <v>80</v>
      </c>
      <c r="S29" s="21">
        <f t="shared" si="7"/>
        <v>98.4</v>
      </c>
      <c r="T29" s="21">
        <f t="shared" si="8"/>
        <v>0.61249999999999993</v>
      </c>
      <c r="U29" s="56">
        <v>84.5</v>
      </c>
      <c r="V29" s="27">
        <f t="shared" si="9"/>
        <v>103.935</v>
      </c>
      <c r="W29" s="56">
        <f t="shared" si="10"/>
        <v>0.57988165680473358</v>
      </c>
      <c r="X29" s="53">
        <v>69.5</v>
      </c>
      <c r="Y29" s="46">
        <f t="shared" si="11"/>
        <v>85.484999999999999</v>
      </c>
      <c r="Z29" s="46">
        <f t="shared" si="12"/>
        <v>0.61499999999999488</v>
      </c>
      <c r="AA29" s="21">
        <v>90</v>
      </c>
      <c r="AB29" s="21">
        <f t="shared" si="13"/>
        <v>110.7</v>
      </c>
      <c r="AC29" s="21">
        <f t="shared" si="14"/>
        <v>0.54444444444444429</v>
      </c>
      <c r="AD29" s="21">
        <v>100</v>
      </c>
      <c r="AE29" s="22">
        <f t="shared" si="15"/>
        <v>123</v>
      </c>
      <c r="AF29" s="21">
        <f t="shared" si="16"/>
        <v>0.48999999999999994</v>
      </c>
      <c r="AG29" s="21">
        <v>80</v>
      </c>
      <c r="AH29" s="22">
        <f t="shared" si="17"/>
        <v>98.4</v>
      </c>
      <c r="AI29" s="21">
        <f t="shared" si="18"/>
        <v>0.61249999999999993</v>
      </c>
      <c r="AJ29" s="21">
        <v>110</v>
      </c>
      <c r="AK29" s="21">
        <f t="shared" si="26"/>
        <v>135.30000000000001</v>
      </c>
      <c r="AL29" s="21">
        <f t="shared" si="20"/>
        <v>0.44545454545454533</v>
      </c>
      <c r="AM29" s="21">
        <v>95</v>
      </c>
      <c r="AN29" s="22">
        <f t="shared" si="21"/>
        <v>116.85</v>
      </c>
      <c r="AO29" s="21">
        <f t="shared" si="22"/>
        <v>0.51578947368421046</v>
      </c>
      <c r="AP29" s="56">
        <v>70</v>
      </c>
      <c r="AQ29" s="63">
        <f t="shared" si="23"/>
        <v>86.1</v>
      </c>
      <c r="AR29" s="56">
        <f t="shared" si="24"/>
        <v>0.7</v>
      </c>
    </row>
    <row r="30" spans="2:44" x14ac:dyDescent="0.25">
      <c r="B30" s="3">
        <v>25</v>
      </c>
      <c r="C30" s="143" t="s">
        <v>31</v>
      </c>
      <c r="D30" s="143" t="s">
        <v>32</v>
      </c>
      <c r="E30" s="4" t="s">
        <v>33</v>
      </c>
      <c r="F30" s="5">
        <v>1</v>
      </c>
      <c r="G30" s="1" t="s">
        <v>7</v>
      </c>
      <c r="H30" s="21">
        <f t="shared" si="1"/>
        <v>307.5</v>
      </c>
      <c r="I30" s="21">
        <v>500</v>
      </c>
      <c r="J30" s="22">
        <f t="shared" si="2"/>
        <v>615</v>
      </c>
      <c r="K30" s="21">
        <f t="shared" si="3"/>
        <v>0.5</v>
      </c>
      <c r="L30" s="21">
        <v>310</v>
      </c>
      <c r="M30" s="21">
        <f t="shared" si="25"/>
        <v>381.3</v>
      </c>
      <c r="N30" s="21">
        <f t="shared" si="4"/>
        <v>0.80645161290322576</v>
      </c>
      <c r="O30" s="21">
        <v>260</v>
      </c>
      <c r="P30" s="21">
        <f t="shared" si="5"/>
        <v>319.8</v>
      </c>
      <c r="Q30" s="21">
        <f t="shared" si="6"/>
        <v>0.96153846153846145</v>
      </c>
      <c r="R30" s="21">
        <v>460</v>
      </c>
      <c r="S30" s="21">
        <f t="shared" si="7"/>
        <v>565.79999999999995</v>
      </c>
      <c r="T30" s="21">
        <f t="shared" si="8"/>
        <v>0.5434782608695653</v>
      </c>
      <c r="U30" s="56">
        <v>250</v>
      </c>
      <c r="V30" s="27">
        <f t="shared" si="9"/>
        <v>307.5</v>
      </c>
      <c r="W30" s="56">
        <f t="shared" si="10"/>
        <v>1</v>
      </c>
      <c r="X30" s="53">
        <v>250</v>
      </c>
      <c r="Y30" s="46">
        <f t="shared" si="11"/>
        <v>307.5</v>
      </c>
      <c r="Z30" s="46">
        <f t="shared" si="12"/>
        <v>0</v>
      </c>
      <c r="AA30" s="21">
        <v>460</v>
      </c>
      <c r="AB30" s="21">
        <f t="shared" si="13"/>
        <v>565.79999999999995</v>
      </c>
      <c r="AC30" s="21">
        <f t="shared" si="14"/>
        <v>0.5434782608695653</v>
      </c>
      <c r="AD30" s="21">
        <v>500</v>
      </c>
      <c r="AE30" s="22">
        <f t="shared" si="15"/>
        <v>615</v>
      </c>
      <c r="AF30" s="21">
        <f t="shared" si="16"/>
        <v>0.5</v>
      </c>
      <c r="AG30" s="21">
        <v>420</v>
      </c>
      <c r="AH30" s="22">
        <f t="shared" si="17"/>
        <v>516.6</v>
      </c>
      <c r="AI30" s="21">
        <f t="shared" si="18"/>
        <v>0.59523809523809523</v>
      </c>
      <c r="AJ30" s="21">
        <v>300</v>
      </c>
      <c r="AK30" s="21">
        <f t="shared" si="26"/>
        <v>369</v>
      </c>
      <c r="AL30" s="21">
        <f t="shared" si="20"/>
        <v>0.83333333333333337</v>
      </c>
      <c r="AM30" s="21">
        <v>550</v>
      </c>
      <c r="AN30" s="22">
        <f t="shared" si="21"/>
        <v>676.5</v>
      </c>
      <c r="AO30" s="21">
        <f t="shared" si="22"/>
        <v>0.45454545454545453</v>
      </c>
      <c r="AP30" s="56">
        <v>380</v>
      </c>
      <c r="AQ30" s="63">
        <f t="shared" si="23"/>
        <v>467.4</v>
      </c>
      <c r="AR30" s="56">
        <f t="shared" si="24"/>
        <v>0.65789473684210531</v>
      </c>
    </row>
    <row r="31" spans="2:44" x14ac:dyDescent="0.25">
      <c r="B31" s="3">
        <v>26</v>
      </c>
      <c r="C31" s="144"/>
      <c r="D31" s="144"/>
      <c r="E31" s="4" t="s">
        <v>34</v>
      </c>
      <c r="F31" s="5">
        <v>1</v>
      </c>
      <c r="G31" s="1" t="s">
        <v>7</v>
      </c>
      <c r="H31" s="21">
        <f t="shared" si="1"/>
        <v>332.1</v>
      </c>
      <c r="I31" s="21">
        <v>500</v>
      </c>
      <c r="J31" s="22">
        <f t="shared" si="2"/>
        <v>615</v>
      </c>
      <c r="K31" s="21">
        <f t="shared" si="3"/>
        <v>0.54</v>
      </c>
      <c r="L31" s="21">
        <v>390</v>
      </c>
      <c r="M31" s="21">
        <f t="shared" si="25"/>
        <v>479.7</v>
      </c>
      <c r="N31" s="21">
        <f t="shared" si="4"/>
        <v>0.6923076923076924</v>
      </c>
      <c r="O31" s="21">
        <v>280</v>
      </c>
      <c r="P31" s="21">
        <f t="shared" si="5"/>
        <v>344.4</v>
      </c>
      <c r="Q31" s="21">
        <f t="shared" si="6"/>
        <v>0.96428571428571441</v>
      </c>
      <c r="R31" s="21">
        <v>490</v>
      </c>
      <c r="S31" s="21">
        <f t="shared" si="7"/>
        <v>602.70000000000005</v>
      </c>
      <c r="T31" s="21">
        <f t="shared" si="8"/>
        <v>0.55102040816326525</v>
      </c>
      <c r="U31" s="56">
        <v>270</v>
      </c>
      <c r="V31" s="27">
        <f t="shared" si="9"/>
        <v>332.1</v>
      </c>
      <c r="W31" s="56">
        <f t="shared" si="10"/>
        <v>1</v>
      </c>
      <c r="X31" s="53">
        <v>270</v>
      </c>
      <c r="Y31" s="46">
        <f t="shared" si="11"/>
        <v>332.1</v>
      </c>
      <c r="Z31" s="46">
        <f t="shared" si="12"/>
        <v>0</v>
      </c>
      <c r="AA31" s="21">
        <v>490</v>
      </c>
      <c r="AB31" s="21">
        <f t="shared" si="13"/>
        <v>602.70000000000005</v>
      </c>
      <c r="AC31" s="21">
        <f t="shared" si="14"/>
        <v>0.55102040816326525</v>
      </c>
      <c r="AD31" s="21">
        <v>500</v>
      </c>
      <c r="AE31" s="22">
        <f t="shared" si="15"/>
        <v>615</v>
      </c>
      <c r="AF31" s="21">
        <f t="shared" si="16"/>
        <v>0.54</v>
      </c>
      <c r="AG31" s="21">
        <v>450</v>
      </c>
      <c r="AH31" s="22">
        <f t="shared" si="17"/>
        <v>553.5</v>
      </c>
      <c r="AI31" s="21">
        <f t="shared" si="18"/>
        <v>0.60000000000000009</v>
      </c>
      <c r="AJ31" s="21">
        <v>400</v>
      </c>
      <c r="AK31" s="21">
        <f t="shared" si="26"/>
        <v>492</v>
      </c>
      <c r="AL31" s="21">
        <f t="shared" si="20"/>
        <v>0.67500000000000004</v>
      </c>
      <c r="AM31" s="21">
        <v>590</v>
      </c>
      <c r="AN31" s="22">
        <f t="shared" si="21"/>
        <v>725.7</v>
      </c>
      <c r="AO31" s="21">
        <f t="shared" si="22"/>
        <v>0.4576271186440678</v>
      </c>
      <c r="AP31" s="56">
        <v>430</v>
      </c>
      <c r="AQ31" s="63">
        <f t="shared" si="23"/>
        <v>528.9</v>
      </c>
      <c r="AR31" s="56">
        <f t="shared" si="24"/>
        <v>0.62790697674418616</v>
      </c>
    </row>
    <row r="32" spans="2:44" x14ac:dyDescent="0.25">
      <c r="B32" s="3">
        <v>27</v>
      </c>
      <c r="C32" s="144"/>
      <c r="D32" s="144"/>
      <c r="E32" s="4" t="s">
        <v>35</v>
      </c>
      <c r="F32" s="5">
        <v>0.5</v>
      </c>
      <c r="G32" s="1" t="s">
        <v>7</v>
      </c>
      <c r="H32" s="21">
        <f t="shared" si="1"/>
        <v>233.7</v>
      </c>
      <c r="I32" s="21">
        <v>250</v>
      </c>
      <c r="J32" s="22">
        <f t="shared" si="2"/>
        <v>307.5</v>
      </c>
      <c r="K32" s="21">
        <f t="shared" si="3"/>
        <v>0.38</v>
      </c>
      <c r="L32" s="21">
        <v>350</v>
      </c>
      <c r="M32" s="21">
        <f t="shared" si="25"/>
        <v>430.5</v>
      </c>
      <c r="N32" s="21">
        <f t="shared" si="4"/>
        <v>0.27142857142857141</v>
      </c>
      <c r="O32" s="21">
        <v>200</v>
      </c>
      <c r="P32" s="21">
        <f t="shared" si="5"/>
        <v>246</v>
      </c>
      <c r="Q32" s="21">
        <f t="shared" si="6"/>
        <v>0.47499999999999998</v>
      </c>
      <c r="R32" s="21">
        <v>220</v>
      </c>
      <c r="S32" s="21">
        <f t="shared" si="7"/>
        <v>270.60000000000002</v>
      </c>
      <c r="T32" s="21">
        <f t="shared" si="8"/>
        <v>0.43181818181818177</v>
      </c>
      <c r="U32" s="56">
        <v>190</v>
      </c>
      <c r="V32" s="27">
        <f t="shared" si="9"/>
        <v>233.7</v>
      </c>
      <c r="W32" s="56">
        <f t="shared" si="10"/>
        <v>0.5</v>
      </c>
      <c r="X32" s="53">
        <v>190</v>
      </c>
      <c r="Y32" s="46">
        <f t="shared" si="11"/>
        <v>233.7</v>
      </c>
      <c r="Z32" s="46">
        <f t="shared" si="12"/>
        <v>0</v>
      </c>
      <c r="AA32" s="21">
        <v>220</v>
      </c>
      <c r="AB32" s="21">
        <f t="shared" si="13"/>
        <v>270.60000000000002</v>
      </c>
      <c r="AC32" s="21">
        <f t="shared" si="14"/>
        <v>0.43181818181818177</v>
      </c>
      <c r="AD32" s="21">
        <v>250</v>
      </c>
      <c r="AE32" s="22">
        <f t="shared" si="15"/>
        <v>307.5</v>
      </c>
      <c r="AF32" s="21">
        <f t="shared" si="16"/>
        <v>0.38</v>
      </c>
      <c r="AG32" s="21">
        <v>210</v>
      </c>
      <c r="AH32" s="22">
        <f t="shared" si="17"/>
        <v>258.3</v>
      </c>
      <c r="AI32" s="21">
        <f t="shared" si="18"/>
        <v>0.45238095238095233</v>
      </c>
      <c r="AJ32" s="21">
        <v>400</v>
      </c>
      <c r="AK32" s="21">
        <f t="shared" si="26"/>
        <v>492</v>
      </c>
      <c r="AL32" s="21">
        <f t="shared" si="20"/>
        <v>0.23749999999999999</v>
      </c>
      <c r="AM32" s="21">
        <v>300</v>
      </c>
      <c r="AN32" s="22">
        <f t="shared" si="21"/>
        <v>369</v>
      </c>
      <c r="AO32" s="21">
        <f t="shared" si="22"/>
        <v>0.31666666666666665</v>
      </c>
      <c r="AP32" s="56">
        <v>300</v>
      </c>
      <c r="AQ32" s="63">
        <f t="shared" si="23"/>
        <v>369</v>
      </c>
      <c r="AR32" s="56">
        <f t="shared" si="24"/>
        <v>0.31666666666666665</v>
      </c>
    </row>
    <row r="33" spans="2:44" x14ac:dyDescent="0.25">
      <c r="B33" s="3">
        <v>28</v>
      </c>
      <c r="C33" s="145"/>
      <c r="D33" s="145"/>
      <c r="E33" s="4" t="s">
        <v>36</v>
      </c>
      <c r="F33" s="5">
        <v>2</v>
      </c>
      <c r="G33" s="1" t="s">
        <v>7</v>
      </c>
      <c r="H33" s="21">
        <f t="shared" si="1"/>
        <v>675.27</v>
      </c>
      <c r="I33" s="21">
        <v>1500</v>
      </c>
      <c r="J33" s="22">
        <f t="shared" si="2"/>
        <v>1845</v>
      </c>
      <c r="K33" s="21">
        <f t="shared" si="3"/>
        <v>0.73199999999999998</v>
      </c>
      <c r="L33" s="21">
        <v>1100</v>
      </c>
      <c r="M33" s="21">
        <f t="shared" si="25"/>
        <v>1353</v>
      </c>
      <c r="N33" s="21">
        <f t="shared" si="4"/>
        <v>0.99818181818181817</v>
      </c>
      <c r="O33" s="21">
        <v>550</v>
      </c>
      <c r="P33" s="21">
        <f t="shared" si="5"/>
        <v>676.5</v>
      </c>
      <c r="Q33" s="21">
        <f t="shared" si="6"/>
        <v>1.9963636363636363</v>
      </c>
      <c r="R33" s="21">
        <v>1400</v>
      </c>
      <c r="S33" s="21">
        <f t="shared" si="7"/>
        <v>1722</v>
      </c>
      <c r="T33" s="21">
        <f t="shared" si="8"/>
        <v>0.78428571428571425</v>
      </c>
      <c r="U33" s="56">
        <v>549</v>
      </c>
      <c r="V33" s="27">
        <f t="shared" si="9"/>
        <v>675.27</v>
      </c>
      <c r="W33" s="56">
        <f t="shared" si="10"/>
        <v>2</v>
      </c>
      <c r="X33" s="53">
        <v>549</v>
      </c>
      <c r="Y33" s="46">
        <f t="shared" si="11"/>
        <v>675.27</v>
      </c>
      <c r="Z33" s="46">
        <f t="shared" si="12"/>
        <v>0</v>
      </c>
      <c r="AA33" s="21">
        <v>1500</v>
      </c>
      <c r="AB33" s="21">
        <f t="shared" si="13"/>
        <v>1845</v>
      </c>
      <c r="AC33" s="21">
        <f t="shared" si="14"/>
        <v>0.73199999999999998</v>
      </c>
      <c r="AD33" s="21">
        <v>1000</v>
      </c>
      <c r="AE33" s="22">
        <f t="shared" si="15"/>
        <v>1230</v>
      </c>
      <c r="AF33" s="21">
        <f t="shared" si="16"/>
        <v>1.0979999999999999</v>
      </c>
      <c r="AG33" s="21">
        <v>1200</v>
      </c>
      <c r="AH33" s="22">
        <f t="shared" si="17"/>
        <v>1476</v>
      </c>
      <c r="AI33" s="21">
        <f t="shared" si="18"/>
        <v>0.91499999999999992</v>
      </c>
      <c r="AJ33" s="21">
        <v>600</v>
      </c>
      <c r="AK33" s="21">
        <f t="shared" si="26"/>
        <v>738</v>
      </c>
      <c r="AL33" s="21">
        <f t="shared" si="20"/>
        <v>1.8299999999999998</v>
      </c>
      <c r="AM33" s="21">
        <v>1800</v>
      </c>
      <c r="AN33" s="22">
        <f t="shared" si="21"/>
        <v>2214</v>
      </c>
      <c r="AO33" s="21">
        <f t="shared" si="22"/>
        <v>0.61</v>
      </c>
      <c r="AP33" s="56">
        <v>600</v>
      </c>
      <c r="AQ33" s="63">
        <f t="shared" si="23"/>
        <v>738</v>
      </c>
      <c r="AR33" s="56">
        <f t="shared" si="24"/>
        <v>1.8299999999999998</v>
      </c>
    </row>
    <row r="34" spans="2:44" ht="19.5" customHeight="1" x14ac:dyDescent="0.25">
      <c r="B34" s="3">
        <v>29</v>
      </c>
      <c r="C34" s="143" t="s">
        <v>31</v>
      </c>
      <c r="D34" s="146" t="s">
        <v>37</v>
      </c>
      <c r="E34" s="4" t="s">
        <v>33</v>
      </c>
      <c r="F34" s="5">
        <v>0.5</v>
      </c>
      <c r="G34" s="1" t="s">
        <v>38</v>
      </c>
      <c r="H34" s="21">
        <f t="shared" si="1"/>
        <v>79.95</v>
      </c>
      <c r="I34" s="21">
        <v>100</v>
      </c>
      <c r="J34" s="22">
        <f t="shared" si="2"/>
        <v>123</v>
      </c>
      <c r="K34" s="21">
        <f t="shared" si="3"/>
        <v>0.32500000000000001</v>
      </c>
      <c r="L34" s="21">
        <v>90</v>
      </c>
      <c r="M34" s="21">
        <f t="shared" si="25"/>
        <v>110.7</v>
      </c>
      <c r="N34" s="21">
        <f t="shared" si="4"/>
        <v>0.3611111111111111</v>
      </c>
      <c r="O34" s="21">
        <v>65</v>
      </c>
      <c r="P34" s="21">
        <f t="shared" si="5"/>
        <v>79.95</v>
      </c>
      <c r="Q34" s="21">
        <f t="shared" si="6"/>
        <v>0.5</v>
      </c>
      <c r="R34" s="21">
        <v>95</v>
      </c>
      <c r="S34" s="21">
        <f t="shared" si="7"/>
        <v>116.85</v>
      </c>
      <c r="T34" s="21">
        <f t="shared" si="8"/>
        <v>0.34210526315789475</v>
      </c>
      <c r="U34" s="56">
        <v>70</v>
      </c>
      <c r="V34" s="27">
        <f t="shared" si="9"/>
        <v>86.1</v>
      </c>
      <c r="W34" s="56">
        <f t="shared" si="10"/>
        <v>0.46428571428571436</v>
      </c>
      <c r="X34" s="53">
        <v>60</v>
      </c>
      <c r="Y34" s="46">
        <f t="shared" si="11"/>
        <v>73.8</v>
      </c>
      <c r="Z34" s="46">
        <f t="shared" si="12"/>
        <v>6.1500000000000057</v>
      </c>
      <c r="AA34" s="21">
        <v>90</v>
      </c>
      <c r="AB34" s="21">
        <f t="shared" si="13"/>
        <v>110.7</v>
      </c>
      <c r="AC34" s="21">
        <f t="shared" si="14"/>
        <v>0.3611111111111111</v>
      </c>
      <c r="AD34" s="21">
        <v>150</v>
      </c>
      <c r="AE34" s="22">
        <f t="shared" si="15"/>
        <v>184.5</v>
      </c>
      <c r="AF34" s="21">
        <f t="shared" si="16"/>
        <v>0.21666666666666667</v>
      </c>
      <c r="AG34" s="21">
        <v>90</v>
      </c>
      <c r="AH34" s="22">
        <f t="shared" si="17"/>
        <v>110.7</v>
      </c>
      <c r="AI34" s="21">
        <f t="shared" si="18"/>
        <v>0.3611111111111111</v>
      </c>
      <c r="AJ34" s="21">
        <v>80</v>
      </c>
      <c r="AK34" s="21">
        <f t="shared" si="26"/>
        <v>98.4</v>
      </c>
      <c r="AL34" s="21">
        <f t="shared" si="20"/>
        <v>0.40625</v>
      </c>
      <c r="AM34" s="21">
        <v>90</v>
      </c>
      <c r="AN34" s="22">
        <f t="shared" si="21"/>
        <v>110.7</v>
      </c>
      <c r="AO34" s="21">
        <f t="shared" si="22"/>
        <v>0.3611111111111111</v>
      </c>
      <c r="AP34" s="56">
        <v>90</v>
      </c>
      <c r="AQ34" s="63">
        <f t="shared" si="23"/>
        <v>110.7</v>
      </c>
      <c r="AR34" s="56">
        <f t="shared" si="24"/>
        <v>0.3611111111111111</v>
      </c>
    </row>
    <row r="35" spans="2:44" x14ac:dyDescent="0.25">
      <c r="B35" s="3">
        <v>30</v>
      </c>
      <c r="C35" s="144"/>
      <c r="D35" s="147"/>
      <c r="E35" s="4" t="s">
        <v>34</v>
      </c>
      <c r="F35" s="5">
        <v>0.5</v>
      </c>
      <c r="G35" s="1" t="s">
        <v>38</v>
      </c>
      <c r="H35" s="21">
        <f t="shared" si="1"/>
        <v>110.7</v>
      </c>
      <c r="I35" s="21">
        <v>100</v>
      </c>
      <c r="J35" s="22">
        <f t="shared" si="2"/>
        <v>123</v>
      </c>
      <c r="K35" s="21">
        <f t="shared" si="3"/>
        <v>0.45</v>
      </c>
      <c r="L35" s="21">
        <v>110</v>
      </c>
      <c r="M35" s="21">
        <f t="shared" si="25"/>
        <v>135.30000000000001</v>
      </c>
      <c r="N35" s="21">
        <f t="shared" si="4"/>
        <v>0.40909090909090906</v>
      </c>
      <c r="O35" s="21">
        <v>155</v>
      </c>
      <c r="P35" s="21">
        <f t="shared" si="5"/>
        <v>190.65</v>
      </c>
      <c r="Q35" s="21">
        <f t="shared" si="6"/>
        <v>0.29032258064516131</v>
      </c>
      <c r="R35" s="21">
        <v>130</v>
      </c>
      <c r="S35" s="21">
        <f t="shared" si="7"/>
        <v>159.9</v>
      </c>
      <c r="T35" s="21">
        <f t="shared" si="8"/>
        <v>0.34615384615384615</v>
      </c>
      <c r="U35" s="56">
        <v>160</v>
      </c>
      <c r="V35" s="27">
        <f t="shared" si="9"/>
        <v>196.8</v>
      </c>
      <c r="W35" s="56">
        <f t="shared" si="10"/>
        <v>0.28125</v>
      </c>
      <c r="X35" s="53">
        <v>120</v>
      </c>
      <c r="Y35" s="46">
        <f t="shared" si="11"/>
        <v>147.6</v>
      </c>
      <c r="Z35" s="46">
        <f t="shared" si="12"/>
        <v>-36.899999999999991</v>
      </c>
      <c r="AA35" s="21">
        <v>140</v>
      </c>
      <c r="AB35" s="21">
        <f t="shared" si="13"/>
        <v>172.2</v>
      </c>
      <c r="AC35" s="21">
        <f t="shared" si="14"/>
        <v>0.32142857142857145</v>
      </c>
      <c r="AD35" s="21">
        <v>150</v>
      </c>
      <c r="AE35" s="22">
        <f t="shared" si="15"/>
        <v>184.5</v>
      </c>
      <c r="AF35" s="21">
        <f t="shared" si="16"/>
        <v>0.3</v>
      </c>
      <c r="AG35" s="21">
        <v>120</v>
      </c>
      <c r="AH35" s="22">
        <f t="shared" si="17"/>
        <v>147.6</v>
      </c>
      <c r="AI35" s="21">
        <f t="shared" si="18"/>
        <v>0.375</v>
      </c>
      <c r="AJ35" s="21">
        <v>90</v>
      </c>
      <c r="AK35" s="21">
        <f t="shared" si="26"/>
        <v>110.7</v>
      </c>
      <c r="AL35" s="21">
        <f t="shared" si="20"/>
        <v>0.5</v>
      </c>
      <c r="AM35" s="21">
        <v>130</v>
      </c>
      <c r="AN35" s="22">
        <f t="shared" si="21"/>
        <v>159.9</v>
      </c>
      <c r="AO35" s="21">
        <f t="shared" si="22"/>
        <v>0.34615384615384615</v>
      </c>
      <c r="AP35" s="56">
        <v>95</v>
      </c>
      <c r="AQ35" s="63">
        <f t="shared" si="23"/>
        <v>116.85</v>
      </c>
      <c r="AR35" s="56">
        <f t="shared" si="24"/>
        <v>0.47368421052631582</v>
      </c>
    </row>
    <row r="36" spans="2:44" x14ac:dyDescent="0.25">
      <c r="B36" s="3">
        <v>31</v>
      </c>
      <c r="C36" s="144"/>
      <c r="D36" s="147"/>
      <c r="E36" s="4" t="s">
        <v>35</v>
      </c>
      <c r="F36" s="5">
        <v>0.3</v>
      </c>
      <c r="G36" s="1" t="s">
        <v>38</v>
      </c>
      <c r="H36" s="21">
        <f t="shared" si="1"/>
        <v>61.5</v>
      </c>
      <c r="I36" s="21">
        <v>50</v>
      </c>
      <c r="J36" s="22">
        <f t="shared" si="2"/>
        <v>61.5</v>
      </c>
      <c r="K36" s="21">
        <f t="shared" si="3"/>
        <v>0.3</v>
      </c>
      <c r="L36" s="21">
        <v>90</v>
      </c>
      <c r="M36" s="21">
        <f t="shared" si="25"/>
        <v>110.7</v>
      </c>
      <c r="N36" s="21">
        <f t="shared" si="4"/>
        <v>0.16666666666666666</v>
      </c>
      <c r="O36" s="21">
        <v>125</v>
      </c>
      <c r="P36" s="21">
        <f t="shared" si="5"/>
        <v>153.75</v>
      </c>
      <c r="Q36" s="21">
        <f t="shared" si="6"/>
        <v>0.12</v>
      </c>
      <c r="R36" s="21">
        <v>70</v>
      </c>
      <c r="S36" s="21">
        <f t="shared" si="7"/>
        <v>86.1</v>
      </c>
      <c r="T36" s="21">
        <f t="shared" si="8"/>
        <v>0.21428571428571427</v>
      </c>
      <c r="U36" s="56">
        <v>130</v>
      </c>
      <c r="V36" s="27">
        <f t="shared" si="9"/>
        <v>159.9</v>
      </c>
      <c r="W36" s="56">
        <f t="shared" si="10"/>
        <v>0.11538461538461536</v>
      </c>
      <c r="X36" s="53">
        <v>60</v>
      </c>
      <c r="Y36" s="46">
        <f t="shared" si="11"/>
        <v>73.8</v>
      </c>
      <c r="Z36" s="46">
        <f t="shared" si="12"/>
        <v>-12.299999999999997</v>
      </c>
      <c r="AA36" s="21">
        <v>80</v>
      </c>
      <c r="AB36" s="21">
        <f t="shared" si="13"/>
        <v>98.4</v>
      </c>
      <c r="AC36" s="21">
        <f t="shared" si="14"/>
        <v>0.1875</v>
      </c>
      <c r="AD36" s="21">
        <v>250</v>
      </c>
      <c r="AE36" s="22">
        <f t="shared" si="15"/>
        <v>307.5</v>
      </c>
      <c r="AF36" s="21">
        <f t="shared" si="16"/>
        <v>0.06</v>
      </c>
      <c r="AG36" s="21">
        <v>70</v>
      </c>
      <c r="AH36" s="22">
        <f t="shared" si="17"/>
        <v>86.1</v>
      </c>
      <c r="AI36" s="21">
        <f t="shared" si="18"/>
        <v>0.21428571428571427</v>
      </c>
      <c r="AJ36" s="21">
        <v>90</v>
      </c>
      <c r="AK36" s="21">
        <f t="shared" si="26"/>
        <v>110.7</v>
      </c>
      <c r="AL36" s="21">
        <f t="shared" si="20"/>
        <v>0.16666666666666666</v>
      </c>
      <c r="AM36" s="21">
        <v>75</v>
      </c>
      <c r="AN36" s="22">
        <f t="shared" si="21"/>
        <v>92.25</v>
      </c>
      <c r="AO36" s="21">
        <f t="shared" si="22"/>
        <v>0.19999999999999998</v>
      </c>
      <c r="AP36" s="56">
        <v>70</v>
      </c>
      <c r="AQ36" s="63">
        <f t="shared" si="23"/>
        <v>86.1</v>
      </c>
      <c r="AR36" s="56">
        <f t="shared" si="24"/>
        <v>0.21428571428571427</v>
      </c>
    </row>
    <row r="37" spans="2:44" x14ac:dyDescent="0.25">
      <c r="B37" s="3">
        <v>32</v>
      </c>
      <c r="C37" s="145"/>
      <c r="D37" s="148"/>
      <c r="E37" s="4" t="s">
        <v>36</v>
      </c>
      <c r="F37" s="5">
        <v>1</v>
      </c>
      <c r="G37" s="1" t="s">
        <v>38</v>
      </c>
      <c r="H37" s="21">
        <f t="shared" si="1"/>
        <v>184.5</v>
      </c>
      <c r="I37" s="21">
        <v>220</v>
      </c>
      <c r="J37" s="22">
        <f t="shared" si="2"/>
        <v>270.60000000000002</v>
      </c>
      <c r="K37" s="21">
        <f t="shared" si="3"/>
        <v>0.68181818181818177</v>
      </c>
      <c r="L37" s="21">
        <v>250</v>
      </c>
      <c r="M37" s="21">
        <f t="shared" si="25"/>
        <v>307.5</v>
      </c>
      <c r="N37" s="21">
        <f t="shared" si="4"/>
        <v>0.6</v>
      </c>
      <c r="O37" s="21">
        <v>400</v>
      </c>
      <c r="P37" s="21">
        <f t="shared" si="5"/>
        <v>492</v>
      </c>
      <c r="Q37" s="21">
        <f t="shared" si="6"/>
        <v>0.375</v>
      </c>
      <c r="R37" s="21">
        <v>270</v>
      </c>
      <c r="S37" s="21">
        <f t="shared" si="7"/>
        <v>332.1</v>
      </c>
      <c r="T37" s="21">
        <f t="shared" si="8"/>
        <v>0.55555555555555547</v>
      </c>
      <c r="U37" s="56">
        <v>400</v>
      </c>
      <c r="V37" s="27">
        <f t="shared" si="9"/>
        <v>492</v>
      </c>
      <c r="W37" s="56">
        <f t="shared" si="10"/>
        <v>0.375</v>
      </c>
      <c r="X37" s="53">
        <v>290</v>
      </c>
      <c r="Y37" s="46">
        <f t="shared" si="11"/>
        <v>356.7</v>
      </c>
      <c r="Z37" s="28">
        <f t="shared" si="12"/>
        <v>-172.2</v>
      </c>
      <c r="AA37" s="21">
        <v>270</v>
      </c>
      <c r="AB37" s="21">
        <f t="shared" si="13"/>
        <v>332.1</v>
      </c>
      <c r="AC37" s="21">
        <f t="shared" si="14"/>
        <v>0.55555555555555547</v>
      </c>
      <c r="AD37" s="21">
        <v>250</v>
      </c>
      <c r="AE37" s="22">
        <f t="shared" si="15"/>
        <v>307.5</v>
      </c>
      <c r="AF37" s="21">
        <f t="shared" si="16"/>
        <v>0.6</v>
      </c>
      <c r="AG37" s="21">
        <v>200</v>
      </c>
      <c r="AH37" s="22">
        <f t="shared" si="17"/>
        <v>246</v>
      </c>
      <c r="AI37" s="21">
        <f t="shared" si="18"/>
        <v>0.75</v>
      </c>
      <c r="AJ37" s="21">
        <v>150</v>
      </c>
      <c r="AK37" s="21">
        <f t="shared" si="26"/>
        <v>184.5</v>
      </c>
      <c r="AL37" s="21">
        <f t="shared" si="20"/>
        <v>1</v>
      </c>
      <c r="AM37" s="21">
        <v>300</v>
      </c>
      <c r="AN37" s="22">
        <f t="shared" si="21"/>
        <v>369</v>
      </c>
      <c r="AO37" s="21">
        <f t="shared" si="22"/>
        <v>0.5</v>
      </c>
      <c r="AP37" s="56">
        <v>150</v>
      </c>
      <c r="AQ37" s="63">
        <f t="shared" si="23"/>
        <v>184.5</v>
      </c>
      <c r="AR37" s="56">
        <f t="shared" si="24"/>
        <v>1</v>
      </c>
    </row>
    <row r="38" spans="2:44" ht="20.25" customHeight="1" x14ac:dyDescent="0.25">
      <c r="B38" s="3">
        <v>33</v>
      </c>
      <c r="C38" s="146" t="s">
        <v>39</v>
      </c>
      <c r="D38" s="143" t="s">
        <v>40</v>
      </c>
      <c r="E38" s="4" t="s">
        <v>41</v>
      </c>
      <c r="F38" s="5">
        <v>2</v>
      </c>
      <c r="G38" s="1" t="s">
        <v>7</v>
      </c>
      <c r="H38" s="21">
        <f t="shared" si="1"/>
        <v>492</v>
      </c>
      <c r="I38" s="21">
        <v>700</v>
      </c>
      <c r="J38" s="22">
        <f t="shared" si="2"/>
        <v>861</v>
      </c>
      <c r="K38" s="21">
        <f t="shared" si="3"/>
        <v>1.1428571428571428</v>
      </c>
      <c r="L38" s="21">
        <v>900</v>
      </c>
      <c r="M38" s="21">
        <f t="shared" si="25"/>
        <v>1107</v>
      </c>
      <c r="N38" s="21">
        <f t="shared" si="4"/>
        <v>0.88888888888888884</v>
      </c>
      <c r="O38" s="21">
        <v>420</v>
      </c>
      <c r="P38" s="21">
        <f t="shared" si="5"/>
        <v>516.6</v>
      </c>
      <c r="Q38" s="21">
        <f t="shared" si="6"/>
        <v>1.9047619047619047</v>
      </c>
      <c r="R38" s="21">
        <v>900</v>
      </c>
      <c r="S38" s="21">
        <f t="shared" si="7"/>
        <v>1107</v>
      </c>
      <c r="T38" s="21">
        <f t="shared" si="8"/>
        <v>0.88888888888888884</v>
      </c>
      <c r="U38" s="56">
        <v>400</v>
      </c>
      <c r="V38" s="27">
        <f t="shared" si="9"/>
        <v>492</v>
      </c>
      <c r="W38" s="56">
        <f t="shared" si="10"/>
        <v>2</v>
      </c>
      <c r="X38" s="53">
        <v>400</v>
      </c>
      <c r="Y38" s="46">
        <f t="shared" si="11"/>
        <v>492</v>
      </c>
      <c r="Z38" s="46">
        <f t="shared" si="12"/>
        <v>0</v>
      </c>
      <c r="AA38" s="21">
        <v>1200</v>
      </c>
      <c r="AB38" s="21">
        <f t="shared" si="13"/>
        <v>1476</v>
      </c>
      <c r="AC38" s="21">
        <f t="shared" si="14"/>
        <v>0.66666666666666663</v>
      </c>
      <c r="AD38" s="21">
        <v>1000</v>
      </c>
      <c r="AE38" s="22">
        <f t="shared" si="15"/>
        <v>1230</v>
      </c>
      <c r="AF38" s="21">
        <f t="shared" si="16"/>
        <v>0.8</v>
      </c>
      <c r="AG38" s="21">
        <v>1200</v>
      </c>
      <c r="AH38" s="22">
        <f t="shared" si="17"/>
        <v>1476</v>
      </c>
      <c r="AI38" s="21">
        <f t="shared" si="18"/>
        <v>0.66666666666666663</v>
      </c>
      <c r="AJ38" s="21">
        <v>420</v>
      </c>
      <c r="AK38" s="21">
        <f t="shared" si="26"/>
        <v>516.6</v>
      </c>
      <c r="AL38" s="21">
        <f t="shared" si="20"/>
        <v>1.9047619047619047</v>
      </c>
      <c r="AM38" s="21">
        <v>700</v>
      </c>
      <c r="AN38" s="22">
        <f t="shared" si="21"/>
        <v>861</v>
      </c>
      <c r="AO38" s="21">
        <f t="shared" si="22"/>
        <v>1.1428571428571428</v>
      </c>
      <c r="AP38" s="56">
        <v>450</v>
      </c>
      <c r="AQ38" s="63">
        <f t="shared" si="23"/>
        <v>553.5</v>
      </c>
      <c r="AR38" s="56">
        <f t="shared" si="24"/>
        <v>1.7777777777777777</v>
      </c>
    </row>
    <row r="39" spans="2:44" x14ac:dyDescent="0.25">
      <c r="B39" s="3">
        <v>34</v>
      </c>
      <c r="C39" s="147"/>
      <c r="D39" s="144"/>
      <c r="E39" s="4" t="s">
        <v>42</v>
      </c>
      <c r="F39" s="5">
        <v>2</v>
      </c>
      <c r="G39" s="1" t="s">
        <v>7</v>
      </c>
      <c r="H39" s="21">
        <f t="shared" si="1"/>
        <v>578.1</v>
      </c>
      <c r="I39" s="21">
        <v>750</v>
      </c>
      <c r="J39" s="22">
        <f t="shared" si="2"/>
        <v>922.5</v>
      </c>
      <c r="K39" s="21">
        <f t="shared" si="3"/>
        <v>1.2533333333333334</v>
      </c>
      <c r="L39" s="21">
        <v>1100</v>
      </c>
      <c r="M39" s="21">
        <f t="shared" si="25"/>
        <v>1353</v>
      </c>
      <c r="N39" s="21">
        <f t="shared" si="4"/>
        <v>0.85454545454545461</v>
      </c>
      <c r="O39" s="21">
        <v>490</v>
      </c>
      <c r="P39" s="21">
        <f t="shared" si="5"/>
        <v>602.70000000000005</v>
      </c>
      <c r="Q39" s="21">
        <f t="shared" si="6"/>
        <v>1.9183673469387754</v>
      </c>
      <c r="R39" s="21">
        <v>980</v>
      </c>
      <c r="S39" s="21">
        <f t="shared" si="7"/>
        <v>1205.4000000000001</v>
      </c>
      <c r="T39" s="21">
        <f t="shared" si="8"/>
        <v>0.95918367346938771</v>
      </c>
      <c r="U39" s="56">
        <v>500</v>
      </c>
      <c r="V39" s="27">
        <f t="shared" si="9"/>
        <v>615</v>
      </c>
      <c r="W39" s="56">
        <f t="shared" si="10"/>
        <v>1.8800000000000001</v>
      </c>
      <c r="X39" s="53">
        <v>500</v>
      </c>
      <c r="Y39" s="46">
        <f t="shared" si="11"/>
        <v>615</v>
      </c>
      <c r="Z39" s="46">
        <f t="shared" si="12"/>
        <v>-36.899999999999977</v>
      </c>
      <c r="AA39" s="21">
        <v>1400</v>
      </c>
      <c r="AB39" s="21">
        <f t="shared" si="13"/>
        <v>1722</v>
      </c>
      <c r="AC39" s="21">
        <f t="shared" si="14"/>
        <v>0.67142857142857149</v>
      </c>
      <c r="AD39" s="21">
        <v>1250</v>
      </c>
      <c r="AE39" s="22">
        <f t="shared" si="15"/>
        <v>1537.5</v>
      </c>
      <c r="AF39" s="21">
        <f t="shared" si="16"/>
        <v>0.752</v>
      </c>
      <c r="AG39" s="21">
        <v>1250</v>
      </c>
      <c r="AH39" s="22">
        <f t="shared" si="17"/>
        <v>1537.5</v>
      </c>
      <c r="AI39" s="21">
        <f t="shared" si="18"/>
        <v>0.752</v>
      </c>
      <c r="AJ39" s="21">
        <v>470</v>
      </c>
      <c r="AK39" s="21">
        <f t="shared" si="26"/>
        <v>578.1</v>
      </c>
      <c r="AL39" s="21">
        <f t="shared" si="20"/>
        <v>2</v>
      </c>
      <c r="AM39" s="21">
        <v>1000</v>
      </c>
      <c r="AN39" s="22">
        <f t="shared" si="21"/>
        <v>1230</v>
      </c>
      <c r="AO39" s="21">
        <f t="shared" si="22"/>
        <v>0.94000000000000006</v>
      </c>
      <c r="AP39" s="56">
        <v>530</v>
      </c>
      <c r="AQ39" s="63">
        <f t="shared" si="23"/>
        <v>651.9</v>
      </c>
      <c r="AR39" s="56">
        <f t="shared" si="24"/>
        <v>1.7735849056603774</v>
      </c>
    </row>
    <row r="40" spans="2:44" x14ac:dyDescent="0.25">
      <c r="B40" s="3">
        <v>35</v>
      </c>
      <c r="C40" s="147"/>
      <c r="D40" s="144"/>
      <c r="E40" s="4" t="s">
        <v>43</v>
      </c>
      <c r="F40" s="5">
        <v>1.5</v>
      </c>
      <c r="G40" s="1" t="s">
        <v>7</v>
      </c>
      <c r="H40" s="21">
        <f t="shared" si="1"/>
        <v>861</v>
      </c>
      <c r="I40" s="21">
        <v>900</v>
      </c>
      <c r="J40" s="22">
        <f t="shared" si="2"/>
        <v>1107</v>
      </c>
      <c r="K40" s="21">
        <f t="shared" si="3"/>
        <v>1.1666666666666667</v>
      </c>
      <c r="L40" s="21">
        <v>1300</v>
      </c>
      <c r="M40" s="21">
        <f t="shared" si="25"/>
        <v>1599</v>
      </c>
      <c r="N40" s="21">
        <f t="shared" si="4"/>
        <v>0.80769230769230771</v>
      </c>
      <c r="O40" s="21">
        <v>700</v>
      </c>
      <c r="P40" s="21">
        <f t="shared" si="5"/>
        <v>861</v>
      </c>
      <c r="Q40" s="21">
        <f t="shared" si="6"/>
        <v>1.5</v>
      </c>
      <c r="R40" s="21">
        <v>1000</v>
      </c>
      <c r="S40" s="21">
        <f t="shared" si="7"/>
        <v>1230</v>
      </c>
      <c r="T40" s="21">
        <f t="shared" si="8"/>
        <v>1.0499999999999998</v>
      </c>
      <c r="U40" s="56">
        <v>700</v>
      </c>
      <c r="V40" s="27">
        <f t="shared" si="9"/>
        <v>861</v>
      </c>
      <c r="W40" s="56">
        <f t="shared" si="10"/>
        <v>1.5</v>
      </c>
      <c r="X40" s="53">
        <v>700</v>
      </c>
      <c r="Y40" s="46">
        <f t="shared" si="11"/>
        <v>861</v>
      </c>
      <c r="Z40" s="46">
        <f t="shared" si="12"/>
        <v>0</v>
      </c>
      <c r="AA40" s="21">
        <v>1700</v>
      </c>
      <c r="AB40" s="21">
        <f t="shared" si="13"/>
        <v>2091</v>
      </c>
      <c r="AC40" s="21">
        <f t="shared" si="14"/>
        <v>0.61764705882352944</v>
      </c>
      <c r="AD40" s="21">
        <v>1250</v>
      </c>
      <c r="AE40" s="22">
        <f t="shared" si="15"/>
        <v>1537.5</v>
      </c>
      <c r="AF40" s="21">
        <f t="shared" si="16"/>
        <v>0.84000000000000008</v>
      </c>
      <c r="AG40" s="21">
        <v>1350</v>
      </c>
      <c r="AH40" s="22">
        <f t="shared" si="17"/>
        <v>1660.5</v>
      </c>
      <c r="AI40" s="21">
        <f t="shared" si="18"/>
        <v>0.77777777777777768</v>
      </c>
      <c r="AJ40" s="21">
        <v>750</v>
      </c>
      <c r="AK40" s="21">
        <f t="shared" si="26"/>
        <v>922.5</v>
      </c>
      <c r="AL40" s="21">
        <f t="shared" si="20"/>
        <v>1.4</v>
      </c>
      <c r="AM40" s="21">
        <v>1400</v>
      </c>
      <c r="AN40" s="22">
        <f t="shared" si="21"/>
        <v>1722</v>
      </c>
      <c r="AO40" s="21">
        <f t="shared" si="22"/>
        <v>0.75</v>
      </c>
      <c r="AP40" s="56">
        <v>700</v>
      </c>
      <c r="AQ40" s="63">
        <f t="shared" si="23"/>
        <v>861</v>
      </c>
      <c r="AR40" s="56">
        <f t="shared" si="24"/>
        <v>1.5</v>
      </c>
    </row>
    <row r="41" spans="2:44" x14ac:dyDescent="0.25">
      <c r="B41" s="3">
        <v>36</v>
      </c>
      <c r="C41" s="147"/>
      <c r="D41" s="144"/>
      <c r="E41" s="4" t="s">
        <v>44</v>
      </c>
      <c r="F41" s="5">
        <v>1.5</v>
      </c>
      <c r="G41" s="1" t="s">
        <v>7</v>
      </c>
      <c r="H41" s="21">
        <f t="shared" si="1"/>
        <v>147.6</v>
      </c>
      <c r="I41" s="21">
        <v>120</v>
      </c>
      <c r="J41" s="22">
        <f t="shared" si="2"/>
        <v>147.6</v>
      </c>
      <c r="K41" s="21">
        <f t="shared" si="3"/>
        <v>1.5</v>
      </c>
      <c r="L41" s="21">
        <v>1500</v>
      </c>
      <c r="M41" s="21">
        <f t="shared" si="25"/>
        <v>1845</v>
      </c>
      <c r="N41" s="21">
        <f t="shared" si="4"/>
        <v>0.12</v>
      </c>
      <c r="O41" s="21">
        <v>990</v>
      </c>
      <c r="P41" s="21">
        <f t="shared" si="5"/>
        <v>1217.7</v>
      </c>
      <c r="Q41" s="21">
        <f t="shared" si="6"/>
        <v>0.1818181818181818</v>
      </c>
      <c r="R41" s="21">
        <v>1200</v>
      </c>
      <c r="S41" s="21">
        <f t="shared" si="7"/>
        <v>1476</v>
      </c>
      <c r="T41" s="21">
        <f t="shared" si="8"/>
        <v>0.15</v>
      </c>
      <c r="U41" s="56">
        <v>1000</v>
      </c>
      <c r="V41" s="27">
        <f t="shared" si="9"/>
        <v>1230</v>
      </c>
      <c r="W41" s="56">
        <f t="shared" si="10"/>
        <v>0.18</v>
      </c>
      <c r="X41" s="53">
        <v>1000</v>
      </c>
      <c r="Y41" s="46">
        <f t="shared" si="11"/>
        <v>1230</v>
      </c>
      <c r="Z41" s="28">
        <f t="shared" si="12"/>
        <v>-1082.4000000000001</v>
      </c>
      <c r="AA41" s="21">
        <v>1900</v>
      </c>
      <c r="AB41" s="21">
        <f t="shared" si="13"/>
        <v>2337</v>
      </c>
      <c r="AC41" s="21">
        <f t="shared" si="14"/>
        <v>9.4736842105263161E-2</v>
      </c>
      <c r="AD41" s="21">
        <v>1500</v>
      </c>
      <c r="AE41" s="22">
        <f t="shared" si="15"/>
        <v>1845</v>
      </c>
      <c r="AF41" s="21">
        <f t="shared" si="16"/>
        <v>0.12</v>
      </c>
      <c r="AG41" s="21">
        <v>1500</v>
      </c>
      <c r="AH41" s="22">
        <f t="shared" si="17"/>
        <v>1845</v>
      </c>
      <c r="AI41" s="21">
        <f t="shared" si="18"/>
        <v>0.12</v>
      </c>
      <c r="AJ41" s="21">
        <v>1200</v>
      </c>
      <c r="AK41" s="21">
        <f t="shared" si="26"/>
        <v>1476</v>
      </c>
      <c r="AL41" s="21">
        <f t="shared" si="20"/>
        <v>0.15</v>
      </c>
      <c r="AM41" s="21">
        <v>1900</v>
      </c>
      <c r="AN41" s="22">
        <f t="shared" si="21"/>
        <v>2337</v>
      </c>
      <c r="AO41" s="21">
        <f t="shared" si="22"/>
        <v>9.4736842105263161E-2</v>
      </c>
      <c r="AP41" s="56">
        <v>900</v>
      </c>
      <c r="AQ41" s="63">
        <f t="shared" si="23"/>
        <v>1107</v>
      </c>
      <c r="AR41" s="56">
        <f t="shared" si="24"/>
        <v>0.2</v>
      </c>
    </row>
    <row r="42" spans="2:44" x14ac:dyDescent="0.25">
      <c r="B42" s="3">
        <v>37</v>
      </c>
      <c r="C42" s="148"/>
      <c r="D42" s="145"/>
      <c r="E42" s="4" t="s">
        <v>45</v>
      </c>
      <c r="F42" s="5">
        <v>1.5</v>
      </c>
      <c r="G42" s="1" t="s">
        <v>7</v>
      </c>
      <c r="H42" s="21">
        <f t="shared" si="1"/>
        <v>1353</v>
      </c>
      <c r="I42" s="21">
        <v>1600</v>
      </c>
      <c r="J42" s="22">
        <f t="shared" si="2"/>
        <v>1968</v>
      </c>
      <c r="K42" s="21">
        <f t="shared" si="3"/>
        <v>1.03125</v>
      </c>
      <c r="L42" s="21">
        <v>1700</v>
      </c>
      <c r="M42" s="21">
        <f t="shared" si="25"/>
        <v>2091</v>
      </c>
      <c r="N42" s="21">
        <f t="shared" si="4"/>
        <v>0.97058823529411775</v>
      </c>
      <c r="O42" s="21">
        <v>1510</v>
      </c>
      <c r="P42" s="21">
        <f t="shared" si="5"/>
        <v>1857.3</v>
      </c>
      <c r="Q42" s="21">
        <f t="shared" si="6"/>
        <v>1.0927152317880795</v>
      </c>
      <c r="R42" s="21">
        <v>2000</v>
      </c>
      <c r="S42" s="21">
        <f t="shared" si="7"/>
        <v>2460</v>
      </c>
      <c r="T42" s="21">
        <f t="shared" si="8"/>
        <v>0.82500000000000007</v>
      </c>
      <c r="U42" s="56">
        <v>1500</v>
      </c>
      <c r="V42" s="27">
        <f t="shared" si="9"/>
        <v>1845</v>
      </c>
      <c r="W42" s="56">
        <f t="shared" si="10"/>
        <v>1.0999999999999999</v>
      </c>
      <c r="X42" s="53">
        <v>1500</v>
      </c>
      <c r="Y42" s="46">
        <f t="shared" si="11"/>
        <v>1845</v>
      </c>
      <c r="Z42" s="28">
        <f t="shared" si="12"/>
        <v>-492</v>
      </c>
      <c r="AA42" s="21">
        <v>2200</v>
      </c>
      <c r="AB42" s="21">
        <f t="shared" si="13"/>
        <v>2706</v>
      </c>
      <c r="AC42" s="21">
        <f t="shared" si="14"/>
        <v>0.75</v>
      </c>
      <c r="AD42" s="21">
        <v>2200</v>
      </c>
      <c r="AE42" s="22">
        <f t="shared" si="15"/>
        <v>2706</v>
      </c>
      <c r="AF42" s="21">
        <f t="shared" si="16"/>
        <v>0.75</v>
      </c>
      <c r="AG42" s="21">
        <v>1800</v>
      </c>
      <c r="AH42" s="22">
        <f t="shared" si="17"/>
        <v>2214</v>
      </c>
      <c r="AI42" s="21">
        <f t="shared" si="18"/>
        <v>0.91666666666666674</v>
      </c>
      <c r="AJ42" s="21">
        <v>1600</v>
      </c>
      <c r="AK42" s="21">
        <f t="shared" si="26"/>
        <v>1968</v>
      </c>
      <c r="AL42" s="21">
        <f t="shared" si="20"/>
        <v>1.03125</v>
      </c>
      <c r="AM42" s="21">
        <v>2500</v>
      </c>
      <c r="AN42" s="22">
        <f t="shared" si="21"/>
        <v>3075</v>
      </c>
      <c r="AO42" s="21">
        <f t="shared" si="22"/>
        <v>0.66</v>
      </c>
      <c r="AP42" s="56">
        <v>1100</v>
      </c>
      <c r="AQ42" s="63">
        <f t="shared" si="23"/>
        <v>1353</v>
      </c>
      <c r="AR42" s="56">
        <f t="shared" si="24"/>
        <v>1.5</v>
      </c>
    </row>
    <row r="43" spans="2:44" ht="18.75" customHeight="1" x14ac:dyDescent="0.25">
      <c r="B43" s="3">
        <v>38</v>
      </c>
      <c r="C43" s="146" t="s">
        <v>39</v>
      </c>
      <c r="D43" s="146" t="s">
        <v>46</v>
      </c>
      <c r="E43" s="4" t="s">
        <v>41</v>
      </c>
      <c r="F43" s="5">
        <v>1.5</v>
      </c>
      <c r="G43" s="1" t="s">
        <v>20</v>
      </c>
      <c r="H43" s="21">
        <f t="shared" si="1"/>
        <v>84.87</v>
      </c>
      <c r="I43" s="21">
        <v>100</v>
      </c>
      <c r="J43" s="22">
        <f t="shared" si="2"/>
        <v>123</v>
      </c>
      <c r="K43" s="21">
        <f t="shared" si="3"/>
        <v>1.0350000000000001</v>
      </c>
      <c r="L43" s="21">
        <v>120</v>
      </c>
      <c r="M43" s="21">
        <f t="shared" si="25"/>
        <v>147.6</v>
      </c>
      <c r="N43" s="21">
        <f t="shared" si="4"/>
        <v>0.86250000000000004</v>
      </c>
      <c r="O43" s="21">
        <v>70</v>
      </c>
      <c r="P43" s="21">
        <f t="shared" si="5"/>
        <v>86.1</v>
      </c>
      <c r="Q43" s="21">
        <f t="shared" si="6"/>
        <v>1.4785714285714289</v>
      </c>
      <c r="R43" s="21">
        <v>160</v>
      </c>
      <c r="S43" s="21">
        <f t="shared" si="7"/>
        <v>196.8</v>
      </c>
      <c r="T43" s="21">
        <f t="shared" si="8"/>
        <v>0.64687500000000009</v>
      </c>
      <c r="U43" s="56">
        <v>69</v>
      </c>
      <c r="V43" s="27">
        <f t="shared" si="9"/>
        <v>84.87</v>
      </c>
      <c r="W43" s="56">
        <f t="shared" si="10"/>
        <v>1.5</v>
      </c>
      <c r="X43" s="53">
        <v>69</v>
      </c>
      <c r="Y43" s="46">
        <f t="shared" si="11"/>
        <v>84.87</v>
      </c>
      <c r="Z43" s="46">
        <f t="shared" si="12"/>
        <v>0</v>
      </c>
      <c r="AA43" s="21">
        <v>160</v>
      </c>
      <c r="AB43" s="21">
        <f t="shared" si="13"/>
        <v>196.8</v>
      </c>
      <c r="AC43" s="21">
        <f t="shared" si="14"/>
        <v>0.64687500000000009</v>
      </c>
      <c r="AD43" s="21">
        <v>200</v>
      </c>
      <c r="AE43" s="22">
        <f t="shared" si="15"/>
        <v>246</v>
      </c>
      <c r="AF43" s="21">
        <f t="shared" si="16"/>
        <v>0.51750000000000007</v>
      </c>
      <c r="AG43" s="21">
        <v>140</v>
      </c>
      <c r="AH43" s="22">
        <f t="shared" si="17"/>
        <v>172.2</v>
      </c>
      <c r="AI43" s="21">
        <f t="shared" si="18"/>
        <v>0.73928571428571443</v>
      </c>
      <c r="AJ43" s="21">
        <v>70</v>
      </c>
      <c r="AK43" s="21">
        <f t="shared" si="26"/>
        <v>86.1</v>
      </c>
      <c r="AL43" s="21">
        <f t="shared" si="20"/>
        <v>1.4785714285714289</v>
      </c>
      <c r="AM43" s="21">
        <v>100</v>
      </c>
      <c r="AN43" s="22">
        <f t="shared" si="21"/>
        <v>123</v>
      </c>
      <c r="AO43" s="21">
        <f t="shared" si="22"/>
        <v>1.0350000000000001</v>
      </c>
      <c r="AP43" s="56">
        <v>70</v>
      </c>
      <c r="AQ43" s="63">
        <f t="shared" si="23"/>
        <v>86.1</v>
      </c>
      <c r="AR43" s="56">
        <f t="shared" si="24"/>
        <v>1.4785714285714289</v>
      </c>
    </row>
    <row r="44" spans="2:44" x14ac:dyDescent="0.25">
      <c r="B44" s="3">
        <v>39</v>
      </c>
      <c r="C44" s="147"/>
      <c r="D44" s="147"/>
      <c r="E44" s="4" t="s">
        <v>42</v>
      </c>
      <c r="F44" s="5">
        <v>1.5</v>
      </c>
      <c r="G44" s="1" t="s">
        <v>20</v>
      </c>
      <c r="H44" s="21">
        <f t="shared" si="1"/>
        <v>98.4</v>
      </c>
      <c r="I44" s="21">
        <v>120</v>
      </c>
      <c r="J44" s="22">
        <f t="shared" si="2"/>
        <v>147.6</v>
      </c>
      <c r="K44" s="21">
        <f t="shared" si="3"/>
        <v>1</v>
      </c>
      <c r="L44" s="21">
        <v>130</v>
      </c>
      <c r="M44" s="21">
        <f t="shared" si="25"/>
        <v>159.9</v>
      </c>
      <c r="N44" s="21">
        <f t="shared" si="4"/>
        <v>0.92307692307692313</v>
      </c>
      <c r="O44" s="21">
        <v>120</v>
      </c>
      <c r="P44" s="21">
        <f t="shared" si="5"/>
        <v>147.6</v>
      </c>
      <c r="Q44" s="21">
        <f t="shared" si="6"/>
        <v>1</v>
      </c>
      <c r="R44" s="21">
        <v>160</v>
      </c>
      <c r="S44" s="21">
        <f t="shared" si="7"/>
        <v>196.8</v>
      </c>
      <c r="T44" s="21">
        <f t="shared" si="8"/>
        <v>0.75</v>
      </c>
      <c r="U44" s="56">
        <v>120</v>
      </c>
      <c r="V44" s="27">
        <f t="shared" si="9"/>
        <v>147.6</v>
      </c>
      <c r="W44" s="56">
        <f t="shared" si="10"/>
        <v>1</v>
      </c>
      <c r="X44" s="53">
        <v>120</v>
      </c>
      <c r="Y44" s="46">
        <f t="shared" si="11"/>
        <v>147.6</v>
      </c>
      <c r="Z44" s="46">
        <f t="shared" si="12"/>
        <v>-49.199999999999989</v>
      </c>
      <c r="AA44" s="21">
        <v>160</v>
      </c>
      <c r="AB44" s="21">
        <f t="shared" si="13"/>
        <v>196.8</v>
      </c>
      <c r="AC44" s="21">
        <f t="shared" si="14"/>
        <v>0.75</v>
      </c>
      <c r="AD44" s="21">
        <v>200</v>
      </c>
      <c r="AE44" s="22">
        <f t="shared" si="15"/>
        <v>246</v>
      </c>
      <c r="AF44" s="21">
        <f t="shared" si="16"/>
        <v>0.60000000000000009</v>
      </c>
      <c r="AG44" s="21">
        <v>140</v>
      </c>
      <c r="AH44" s="22">
        <f t="shared" si="17"/>
        <v>172.2</v>
      </c>
      <c r="AI44" s="21">
        <f t="shared" si="18"/>
        <v>0.85714285714285721</v>
      </c>
      <c r="AJ44" s="21">
        <v>80</v>
      </c>
      <c r="AK44" s="21">
        <f>AJ44*1.23</f>
        <v>98.4</v>
      </c>
      <c r="AL44" s="21">
        <f t="shared" si="20"/>
        <v>1.5</v>
      </c>
      <c r="AM44" s="21">
        <v>110</v>
      </c>
      <c r="AN44" s="22">
        <f t="shared" si="21"/>
        <v>135.30000000000001</v>
      </c>
      <c r="AO44" s="21">
        <f t="shared" si="22"/>
        <v>1.0909090909090908</v>
      </c>
      <c r="AP44" s="56">
        <v>100</v>
      </c>
      <c r="AQ44" s="63">
        <f t="shared" si="23"/>
        <v>123</v>
      </c>
      <c r="AR44" s="56">
        <f t="shared" si="24"/>
        <v>1.2000000000000002</v>
      </c>
    </row>
    <row r="45" spans="2:44" x14ac:dyDescent="0.25">
      <c r="B45" s="3">
        <v>40</v>
      </c>
      <c r="C45" s="147"/>
      <c r="D45" s="147"/>
      <c r="E45" s="4" t="s">
        <v>43</v>
      </c>
      <c r="F45" s="5">
        <v>1</v>
      </c>
      <c r="G45" s="1" t="s">
        <v>20</v>
      </c>
      <c r="H45" s="21">
        <f t="shared" si="1"/>
        <v>123</v>
      </c>
      <c r="I45" s="21">
        <v>150</v>
      </c>
      <c r="J45" s="22">
        <f t="shared" si="2"/>
        <v>184.5</v>
      </c>
      <c r="K45" s="21">
        <f t="shared" si="3"/>
        <v>0.66666666666666663</v>
      </c>
      <c r="L45" s="21">
        <v>130</v>
      </c>
      <c r="M45" s="21">
        <f t="shared" si="25"/>
        <v>159.9</v>
      </c>
      <c r="N45" s="21">
        <f t="shared" si="4"/>
        <v>0.76923076923076916</v>
      </c>
      <c r="O45" s="21">
        <v>135</v>
      </c>
      <c r="P45" s="21">
        <f t="shared" si="5"/>
        <v>166.05</v>
      </c>
      <c r="Q45" s="21">
        <f t="shared" si="6"/>
        <v>0.7407407407407407</v>
      </c>
      <c r="R45" s="21">
        <v>160</v>
      </c>
      <c r="S45" s="21">
        <f t="shared" si="7"/>
        <v>196.8</v>
      </c>
      <c r="T45" s="21">
        <f t="shared" si="8"/>
        <v>0.625</v>
      </c>
      <c r="U45" s="56">
        <v>130</v>
      </c>
      <c r="V45" s="27">
        <f t="shared" si="9"/>
        <v>159.9</v>
      </c>
      <c r="W45" s="56">
        <f t="shared" si="10"/>
        <v>0.76923076923076916</v>
      </c>
      <c r="X45" s="53">
        <v>130</v>
      </c>
      <c r="Y45" s="46">
        <f t="shared" si="11"/>
        <v>159.9</v>
      </c>
      <c r="Z45" s="46">
        <f t="shared" si="12"/>
        <v>-36.900000000000006</v>
      </c>
      <c r="AA45" s="21">
        <v>160</v>
      </c>
      <c r="AB45" s="21">
        <f t="shared" si="13"/>
        <v>196.8</v>
      </c>
      <c r="AC45" s="21">
        <f t="shared" si="14"/>
        <v>0.625</v>
      </c>
      <c r="AD45" s="21">
        <v>200</v>
      </c>
      <c r="AE45" s="22">
        <f t="shared" si="15"/>
        <v>246</v>
      </c>
      <c r="AF45" s="21">
        <f t="shared" si="16"/>
        <v>0.5</v>
      </c>
      <c r="AG45" s="21">
        <v>140</v>
      </c>
      <c r="AH45" s="22">
        <f t="shared" si="17"/>
        <v>172.2</v>
      </c>
      <c r="AI45" s="21">
        <f t="shared" si="18"/>
        <v>0.7142857142857143</v>
      </c>
      <c r="AJ45" s="21">
        <v>100</v>
      </c>
      <c r="AK45" s="21">
        <f t="shared" si="26"/>
        <v>123</v>
      </c>
      <c r="AL45" s="21">
        <f t="shared" si="20"/>
        <v>1</v>
      </c>
      <c r="AM45" s="21">
        <v>145</v>
      </c>
      <c r="AN45" s="22">
        <f t="shared" si="21"/>
        <v>178.35</v>
      </c>
      <c r="AO45" s="21">
        <f t="shared" si="22"/>
        <v>0.68965517241379315</v>
      </c>
      <c r="AP45" s="56">
        <v>130</v>
      </c>
      <c r="AQ45" s="63">
        <f t="shared" si="23"/>
        <v>159.9</v>
      </c>
      <c r="AR45" s="56">
        <f t="shared" si="24"/>
        <v>0.76923076923076916</v>
      </c>
    </row>
    <row r="46" spans="2:44" x14ac:dyDescent="0.25">
      <c r="B46" s="3">
        <v>41</v>
      </c>
      <c r="C46" s="147"/>
      <c r="D46" s="147"/>
      <c r="E46" s="4" t="s">
        <v>44</v>
      </c>
      <c r="F46" s="5">
        <v>1</v>
      </c>
      <c r="G46" s="1" t="s">
        <v>20</v>
      </c>
      <c r="H46" s="21">
        <f t="shared" si="1"/>
        <v>159.9</v>
      </c>
      <c r="I46" s="21">
        <v>200</v>
      </c>
      <c r="J46" s="22">
        <f t="shared" si="2"/>
        <v>246</v>
      </c>
      <c r="K46" s="21">
        <f t="shared" si="3"/>
        <v>0.65</v>
      </c>
      <c r="L46" s="21">
        <v>150</v>
      </c>
      <c r="M46" s="21">
        <f t="shared" si="25"/>
        <v>184.5</v>
      </c>
      <c r="N46" s="21">
        <f t="shared" si="4"/>
        <v>0.8666666666666667</v>
      </c>
      <c r="O46" s="21">
        <v>150</v>
      </c>
      <c r="P46" s="21">
        <f t="shared" si="5"/>
        <v>184.5</v>
      </c>
      <c r="Q46" s="21">
        <f t="shared" si="6"/>
        <v>0.8666666666666667</v>
      </c>
      <c r="R46" s="21">
        <v>200</v>
      </c>
      <c r="S46" s="21">
        <f t="shared" si="7"/>
        <v>246</v>
      </c>
      <c r="T46" s="21">
        <f t="shared" si="8"/>
        <v>0.65</v>
      </c>
      <c r="U46" s="56">
        <v>150</v>
      </c>
      <c r="V46" s="27">
        <f t="shared" si="9"/>
        <v>184.5</v>
      </c>
      <c r="W46" s="56">
        <f t="shared" si="10"/>
        <v>0.8666666666666667</v>
      </c>
      <c r="X46" s="53">
        <v>150</v>
      </c>
      <c r="Y46" s="46">
        <f t="shared" si="11"/>
        <v>184.5</v>
      </c>
      <c r="Z46" s="46">
        <f t="shared" si="12"/>
        <v>-24.599999999999994</v>
      </c>
      <c r="AA46" s="21">
        <v>210</v>
      </c>
      <c r="AB46" s="21">
        <f t="shared" si="13"/>
        <v>258.3</v>
      </c>
      <c r="AC46" s="21">
        <f t="shared" si="14"/>
        <v>0.61904761904761907</v>
      </c>
      <c r="AD46" s="21">
        <v>250</v>
      </c>
      <c r="AE46" s="22">
        <f t="shared" si="15"/>
        <v>307.5</v>
      </c>
      <c r="AF46" s="21">
        <f t="shared" si="16"/>
        <v>0.52</v>
      </c>
      <c r="AG46" s="21">
        <v>160</v>
      </c>
      <c r="AH46" s="22">
        <f t="shared" si="17"/>
        <v>196.8</v>
      </c>
      <c r="AI46" s="21">
        <f t="shared" si="18"/>
        <v>0.8125</v>
      </c>
      <c r="AJ46" s="21">
        <v>130</v>
      </c>
      <c r="AK46" s="21">
        <f t="shared" si="26"/>
        <v>159.9</v>
      </c>
      <c r="AL46" s="21">
        <f t="shared" si="20"/>
        <v>1</v>
      </c>
      <c r="AM46" s="21">
        <v>190</v>
      </c>
      <c r="AN46" s="22">
        <f t="shared" si="21"/>
        <v>233.7</v>
      </c>
      <c r="AO46" s="21">
        <f t="shared" si="22"/>
        <v>0.68421052631578949</v>
      </c>
      <c r="AP46" s="56">
        <v>180</v>
      </c>
      <c r="AQ46" s="63">
        <f t="shared" si="23"/>
        <v>221.4</v>
      </c>
      <c r="AR46" s="56">
        <f t="shared" si="24"/>
        <v>0.72222222222222221</v>
      </c>
    </row>
    <row r="47" spans="2:44" x14ac:dyDescent="0.25">
      <c r="B47" s="3">
        <v>42</v>
      </c>
      <c r="C47" s="148"/>
      <c r="D47" s="148"/>
      <c r="E47" s="4" t="s">
        <v>45</v>
      </c>
      <c r="F47" s="5">
        <v>1</v>
      </c>
      <c r="G47" s="1" t="s">
        <v>20</v>
      </c>
      <c r="H47" s="21">
        <f t="shared" si="1"/>
        <v>184.5</v>
      </c>
      <c r="I47" s="21">
        <v>300</v>
      </c>
      <c r="J47" s="22">
        <f t="shared" si="2"/>
        <v>369</v>
      </c>
      <c r="K47" s="21">
        <f t="shared" si="3"/>
        <v>0.5</v>
      </c>
      <c r="L47" s="21">
        <v>210</v>
      </c>
      <c r="M47" s="21">
        <f t="shared" si="25"/>
        <v>258.3</v>
      </c>
      <c r="N47" s="21">
        <f t="shared" si="4"/>
        <v>0.7142857142857143</v>
      </c>
      <c r="O47" s="21">
        <v>280</v>
      </c>
      <c r="P47" s="21">
        <f t="shared" si="5"/>
        <v>344.4</v>
      </c>
      <c r="Q47" s="21">
        <f t="shared" si="6"/>
        <v>0.5357142857142857</v>
      </c>
      <c r="R47" s="21">
        <v>350</v>
      </c>
      <c r="S47" s="21">
        <f t="shared" si="7"/>
        <v>430.5</v>
      </c>
      <c r="T47" s="21">
        <f t="shared" si="8"/>
        <v>0.42857142857142855</v>
      </c>
      <c r="U47" s="56">
        <v>275</v>
      </c>
      <c r="V47" s="27">
        <f t="shared" si="9"/>
        <v>338.25</v>
      </c>
      <c r="W47" s="56">
        <f t="shared" si="10"/>
        <v>0.54545454545454541</v>
      </c>
      <c r="X47" s="53">
        <v>275</v>
      </c>
      <c r="Y47" s="46">
        <f t="shared" si="11"/>
        <v>338.25</v>
      </c>
      <c r="Z47" s="28">
        <f t="shared" si="12"/>
        <v>-153.75</v>
      </c>
      <c r="AA47" s="21">
        <v>360</v>
      </c>
      <c r="AB47" s="21">
        <f t="shared" si="13"/>
        <v>442.8</v>
      </c>
      <c r="AC47" s="21">
        <f t="shared" si="14"/>
        <v>0.41666666666666663</v>
      </c>
      <c r="AD47" s="21">
        <v>300</v>
      </c>
      <c r="AE47" s="22">
        <f t="shared" si="15"/>
        <v>369</v>
      </c>
      <c r="AF47" s="21">
        <f t="shared" si="16"/>
        <v>0.5</v>
      </c>
      <c r="AG47" s="21">
        <v>160</v>
      </c>
      <c r="AH47" s="22">
        <f t="shared" si="17"/>
        <v>196.8</v>
      </c>
      <c r="AI47" s="21">
        <f t="shared" si="18"/>
        <v>0.9375</v>
      </c>
      <c r="AJ47" s="21">
        <v>150</v>
      </c>
      <c r="AK47" s="21">
        <f t="shared" si="26"/>
        <v>184.5</v>
      </c>
      <c r="AL47" s="21">
        <f t="shared" si="20"/>
        <v>1</v>
      </c>
      <c r="AM47" s="21">
        <v>300</v>
      </c>
      <c r="AN47" s="22">
        <f t="shared" si="21"/>
        <v>369</v>
      </c>
      <c r="AO47" s="21">
        <f t="shared" si="22"/>
        <v>0.5</v>
      </c>
      <c r="AP47" s="56">
        <v>270</v>
      </c>
      <c r="AQ47" s="63">
        <f t="shared" si="23"/>
        <v>332.1</v>
      </c>
      <c r="AR47" s="56">
        <f t="shared" si="24"/>
        <v>0.55555555555555547</v>
      </c>
    </row>
    <row r="48" spans="2:44" ht="18.75" customHeight="1" x14ac:dyDescent="0.25">
      <c r="B48" s="3">
        <v>43</v>
      </c>
      <c r="C48" s="136" t="s">
        <v>47</v>
      </c>
      <c r="D48" s="139" t="s">
        <v>48</v>
      </c>
      <c r="E48" s="140"/>
      <c r="F48" s="5">
        <v>1</v>
      </c>
      <c r="G48" s="1" t="s">
        <v>7</v>
      </c>
      <c r="H48" s="21">
        <f t="shared" si="1"/>
        <v>553.5</v>
      </c>
      <c r="I48" s="21">
        <v>1000</v>
      </c>
      <c r="J48" s="22">
        <f t="shared" si="2"/>
        <v>1230</v>
      </c>
      <c r="K48" s="21">
        <f t="shared" si="3"/>
        <v>0.45</v>
      </c>
      <c r="L48" s="21">
        <v>600</v>
      </c>
      <c r="M48" s="21">
        <f t="shared" si="25"/>
        <v>738</v>
      </c>
      <c r="N48" s="21">
        <f t="shared" si="4"/>
        <v>0.75</v>
      </c>
      <c r="O48" s="21">
        <v>550</v>
      </c>
      <c r="P48" s="21">
        <f t="shared" si="5"/>
        <v>676.5</v>
      </c>
      <c r="Q48" s="21">
        <f t="shared" si="6"/>
        <v>0.81818181818181823</v>
      </c>
      <c r="R48" s="21">
        <v>600</v>
      </c>
      <c r="S48" s="21">
        <f t="shared" si="7"/>
        <v>738</v>
      </c>
      <c r="T48" s="21">
        <f t="shared" si="8"/>
        <v>0.75</v>
      </c>
      <c r="U48" s="56">
        <v>500</v>
      </c>
      <c r="V48" s="27">
        <f t="shared" si="9"/>
        <v>615</v>
      </c>
      <c r="W48" s="56">
        <f t="shared" si="10"/>
        <v>0.9</v>
      </c>
      <c r="X48" s="53">
        <v>400</v>
      </c>
      <c r="Y48" s="46">
        <f t="shared" si="11"/>
        <v>492</v>
      </c>
      <c r="Z48" s="46">
        <f t="shared" si="12"/>
        <v>61.5</v>
      </c>
      <c r="AA48" s="21">
        <v>600</v>
      </c>
      <c r="AB48" s="21">
        <f t="shared" si="13"/>
        <v>738</v>
      </c>
      <c r="AC48" s="21">
        <f t="shared" si="14"/>
        <v>0.75</v>
      </c>
      <c r="AD48" s="21">
        <v>1000</v>
      </c>
      <c r="AE48" s="22">
        <f t="shared" si="15"/>
        <v>1230</v>
      </c>
      <c r="AF48" s="21">
        <f t="shared" si="16"/>
        <v>0.45</v>
      </c>
      <c r="AG48" s="21">
        <v>550</v>
      </c>
      <c r="AH48" s="22">
        <f t="shared" si="17"/>
        <v>676.5</v>
      </c>
      <c r="AI48" s="21">
        <f t="shared" si="18"/>
        <v>0.81818181818181823</v>
      </c>
      <c r="AJ48" s="21">
        <v>500</v>
      </c>
      <c r="AK48" s="21">
        <f t="shared" si="26"/>
        <v>615</v>
      </c>
      <c r="AL48" s="21">
        <f t="shared" si="20"/>
        <v>0.9</v>
      </c>
      <c r="AM48" s="21">
        <v>800</v>
      </c>
      <c r="AN48" s="22">
        <f t="shared" si="21"/>
        <v>984</v>
      </c>
      <c r="AO48" s="21">
        <f t="shared" si="22"/>
        <v>0.5625</v>
      </c>
      <c r="AP48" s="56">
        <v>450</v>
      </c>
      <c r="AQ48" s="63">
        <f t="shared" si="23"/>
        <v>553.5</v>
      </c>
      <c r="AR48" s="56">
        <f t="shared" si="24"/>
        <v>1</v>
      </c>
    </row>
    <row r="49" spans="2:44" ht="24.75" customHeight="1" x14ac:dyDescent="0.25">
      <c r="B49" s="3">
        <v>44</v>
      </c>
      <c r="C49" s="137"/>
      <c r="D49" s="139" t="s">
        <v>49</v>
      </c>
      <c r="E49" s="140"/>
      <c r="F49" s="5">
        <v>1</v>
      </c>
      <c r="G49" s="1" t="s">
        <v>7</v>
      </c>
      <c r="H49" s="21">
        <f t="shared" si="1"/>
        <v>984</v>
      </c>
      <c r="I49" s="21">
        <v>1600</v>
      </c>
      <c r="J49" s="22">
        <f t="shared" si="2"/>
        <v>1968</v>
      </c>
      <c r="K49" s="21">
        <f t="shared" si="3"/>
        <v>0.5</v>
      </c>
      <c r="L49" s="21">
        <v>900</v>
      </c>
      <c r="M49" s="21">
        <f t="shared" si="25"/>
        <v>1107</v>
      </c>
      <c r="N49" s="21">
        <f t="shared" si="4"/>
        <v>0.88888888888888884</v>
      </c>
      <c r="O49" s="21">
        <v>2000</v>
      </c>
      <c r="P49" s="21">
        <f t="shared" si="5"/>
        <v>2460</v>
      </c>
      <c r="Q49" s="21">
        <f t="shared" si="6"/>
        <v>0.4</v>
      </c>
      <c r="R49" s="21">
        <v>1200</v>
      </c>
      <c r="S49" s="21">
        <f t="shared" si="7"/>
        <v>1476</v>
      </c>
      <c r="T49" s="21">
        <f t="shared" si="8"/>
        <v>0.66666666666666663</v>
      </c>
      <c r="U49" s="56">
        <v>2100</v>
      </c>
      <c r="V49" s="27">
        <f t="shared" si="9"/>
        <v>2583</v>
      </c>
      <c r="W49" s="56">
        <f t="shared" si="10"/>
        <v>0.38095238095238093</v>
      </c>
      <c r="X49" s="53">
        <v>1500</v>
      </c>
      <c r="Y49" s="46">
        <f t="shared" si="11"/>
        <v>1845</v>
      </c>
      <c r="Z49" s="28">
        <f t="shared" si="12"/>
        <v>-861</v>
      </c>
      <c r="AA49" s="21">
        <v>1250</v>
      </c>
      <c r="AB49" s="21">
        <f t="shared" si="13"/>
        <v>1537.5</v>
      </c>
      <c r="AC49" s="21">
        <f t="shared" si="14"/>
        <v>0.64</v>
      </c>
      <c r="AD49" s="21">
        <v>1200</v>
      </c>
      <c r="AE49" s="22">
        <f t="shared" si="15"/>
        <v>1476</v>
      </c>
      <c r="AF49" s="21">
        <f t="shared" si="16"/>
        <v>0.66666666666666663</v>
      </c>
      <c r="AG49" s="21">
        <v>1100</v>
      </c>
      <c r="AH49" s="22">
        <f t="shared" si="17"/>
        <v>1353</v>
      </c>
      <c r="AI49" s="21">
        <f t="shared" si="18"/>
        <v>0.72727272727272729</v>
      </c>
      <c r="AJ49" s="21">
        <v>800</v>
      </c>
      <c r="AK49" s="21">
        <f t="shared" si="26"/>
        <v>984</v>
      </c>
      <c r="AL49" s="21">
        <f t="shared" si="20"/>
        <v>1</v>
      </c>
      <c r="AM49" s="21">
        <v>1300</v>
      </c>
      <c r="AN49" s="22">
        <f t="shared" si="21"/>
        <v>1599</v>
      </c>
      <c r="AO49" s="21">
        <f t="shared" si="22"/>
        <v>0.61538461538461542</v>
      </c>
      <c r="AP49" s="56">
        <v>1050</v>
      </c>
      <c r="AQ49" s="63">
        <f t="shared" si="23"/>
        <v>1291.5</v>
      </c>
      <c r="AR49" s="56">
        <f t="shared" si="24"/>
        <v>0.76190476190476186</v>
      </c>
    </row>
    <row r="50" spans="2:44" ht="23.25" customHeight="1" x14ac:dyDescent="0.25">
      <c r="B50" s="3">
        <v>45</v>
      </c>
      <c r="C50" s="137"/>
      <c r="D50" s="139" t="s">
        <v>50</v>
      </c>
      <c r="E50" s="140"/>
      <c r="F50" s="5">
        <v>1</v>
      </c>
      <c r="G50" s="1" t="s">
        <v>7</v>
      </c>
      <c r="H50" s="21">
        <f t="shared" si="1"/>
        <v>1476</v>
      </c>
      <c r="I50" s="21">
        <v>2500</v>
      </c>
      <c r="J50" s="22">
        <f t="shared" si="2"/>
        <v>3075</v>
      </c>
      <c r="K50" s="21">
        <f t="shared" si="3"/>
        <v>0.48</v>
      </c>
      <c r="L50" s="21">
        <v>1200</v>
      </c>
      <c r="M50" s="21">
        <f t="shared" si="25"/>
        <v>1476</v>
      </c>
      <c r="N50" s="21">
        <f t="shared" si="4"/>
        <v>1</v>
      </c>
      <c r="O50" s="21">
        <v>1530</v>
      </c>
      <c r="P50" s="21">
        <f t="shared" si="5"/>
        <v>1881.8999999999999</v>
      </c>
      <c r="Q50" s="21">
        <f t="shared" si="6"/>
        <v>0.78431372549019618</v>
      </c>
      <c r="R50" s="21">
        <v>1600</v>
      </c>
      <c r="S50" s="21">
        <f t="shared" si="7"/>
        <v>1968</v>
      </c>
      <c r="T50" s="21">
        <f t="shared" si="8"/>
        <v>0.75</v>
      </c>
      <c r="U50" s="56">
        <v>1500</v>
      </c>
      <c r="V50" s="27">
        <f t="shared" si="9"/>
        <v>1845</v>
      </c>
      <c r="W50" s="56">
        <f t="shared" si="10"/>
        <v>0.8</v>
      </c>
      <c r="X50" s="53">
        <v>1500</v>
      </c>
      <c r="Y50" s="46">
        <f t="shared" si="11"/>
        <v>1845</v>
      </c>
      <c r="Z50" s="28">
        <f t="shared" si="12"/>
        <v>-369</v>
      </c>
      <c r="AA50" s="21">
        <v>1700</v>
      </c>
      <c r="AB50" s="21">
        <f t="shared" si="13"/>
        <v>2091</v>
      </c>
      <c r="AC50" s="21">
        <f t="shared" si="14"/>
        <v>0.70588235294117652</v>
      </c>
      <c r="AD50" s="21">
        <v>1800</v>
      </c>
      <c r="AE50" s="22">
        <f t="shared" si="15"/>
        <v>2214</v>
      </c>
      <c r="AF50" s="21">
        <f t="shared" si="16"/>
        <v>0.66666666666666663</v>
      </c>
      <c r="AG50" s="21">
        <v>1400</v>
      </c>
      <c r="AH50" s="22">
        <f t="shared" si="17"/>
        <v>1722</v>
      </c>
      <c r="AI50" s="21">
        <f t="shared" si="18"/>
        <v>0.8571428571428571</v>
      </c>
      <c r="AJ50" s="21">
        <v>1300</v>
      </c>
      <c r="AK50" s="21">
        <f t="shared" si="26"/>
        <v>1599</v>
      </c>
      <c r="AL50" s="21">
        <f t="shared" si="20"/>
        <v>0.92307692307692313</v>
      </c>
      <c r="AM50" s="21">
        <v>1800</v>
      </c>
      <c r="AN50" s="22">
        <f t="shared" si="21"/>
        <v>2214</v>
      </c>
      <c r="AO50" s="21">
        <f t="shared" si="22"/>
        <v>0.66666666666666663</v>
      </c>
      <c r="AP50" s="56">
        <v>1280</v>
      </c>
      <c r="AQ50" s="63">
        <f t="shared" si="23"/>
        <v>1574.4</v>
      </c>
      <c r="AR50" s="56">
        <f t="shared" si="24"/>
        <v>0.9375</v>
      </c>
    </row>
    <row r="51" spans="2:44" ht="24.75" customHeight="1" x14ac:dyDescent="0.25">
      <c r="B51" s="3">
        <v>46</v>
      </c>
      <c r="C51" s="137"/>
      <c r="D51" s="139" t="s">
        <v>51</v>
      </c>
      <c r="E51" s="140"/>
      <c r="F51" s="5">
        <v>1</v>
      </c>
      <c r="G51" s="1" t="s">
        <v>7</v>
      </c>
      <c r="H51" s="21">
        <f t="shared" si="1"/>
        <v>1845</v>
      </c>
      <c r="I51" s="21">
        <v>3000</v>
      </c>
      <c r="J51" s="22">
        <f t="shared" si="2"/>
        <v>3690</v>
      </c>
      <c r="K51" s="21">
        <f t="shared" si="3"/>
        <v>0.5</v>
      </c>
      <c r="L51" s="21">
        <v>1500</v>
      </c>
      <c r="M51" s="21">
        <f t="shared" si="25"/>
        <v>1845</v>
      </c>
      <c r="N51" s="21">
        <f t="shared" si="4"/>
        <v>1</v>
      </c>
      <c r="O51" s="21">
        <v>1750</v>
      </c>
      <c r="P51" s="21">
        <f t="shared" si="5"/>
        <v>2152.5</v>
      </c>
      <c r="Q51" s="21">
        <f t="shared" si="6"/>
        <v>0.8571428571428571</v>
      </c>
      <c r="R51" s="21">
        <v>1750</v>
      </c>
      <c r="S51" s="21">
        <f t="shared" si="7"/>
        <v>2152.5</v>
      </c>
      <c r="T51" s="21">
        <f t="shared" si="8"/>
        <v>0.8571428571428571</v>
      </c>
      <c r="U51" s="56">
        <v>1700</v>
      </c>
      <c r="V51" s="27">
        <f t="shared" si="9"/>
        <v>2091</v>
      </c>
      <c r="W51" s="56">
        <f t="shared" si="10"/>
        <v>0.88235294117647056</v>
      </c>
      <c r="X51" s="53">
        <v>1700</v>
      </c>
      <c r="Y51" s="46">
        <f t="shared" si="11"/>
        <v>2091</v>
      </c>
      <c r="Z51" s="28">
        <f t="shared" si="12"/>
        <v>-246</v>
      </c>
      <c r="AA51" s="21">
        <v>1800</v>
      </c>
      <c r="AB51" s="21">
        <f t="shared" si="13"/>
        <v>2214</v>
      </c>
      <c r="AC51" s="21">
        <f t="shared" si="14"/>
        <v>0.83333333333333337</v>
      </c>
      <c r="AD51" s="21">
        <v>2000</v>
      </c>
      <c r="AE51" s="22">
        <f t="shared" si="15"/>
        <v>2460</v>
      </c>
      <c r="AF51" s="21">
        <f t="shared" si="16"/>
        <v>0.75</v>
      </c>
      <c r="AG51" s="21">
        <v>1500</v>
      </c>
      <c r="AH51" s="22">
        <f t="shared" si="17"/>
        <v>1845</v>
      </c>
      <c r="AI51" s="21">
        <f t="shared" si="18"/>
        <v>1</v>
      </c>
      <c r="AJ51" s="21">
        <v>2300</v>
      </c>
      <c r="AK51" s="21">
        <f t="shared" si="26"/>
        <v>2829</v>
      </c>
      <c r="AL51" s="21">
        <f t="shared" si="20"/>
        <v>0.65217391304347827</v>
      </c>
      <c r="AM51" s="21">
        <v>2100</v>
      </c>
      <c r="AN51" s="22">
        <f t="shared" si="21"/>
        <v>2583</v>
      </c>
      <c r="AO51" s="21">
        <f t="shared" si="22"/>
        <v>0.7142857142857143</v>
      </c>
      <c r="AP51" s="56">
        <v>1600</v>
      </c>
      <c r="AQ51" s="63">
        <f t="shared" si="23"/>
        <v>1968</v>
      </c>
      <c r="AR51" s="56">
        <f t="shared" si="24"/>
        <v>0.9375</v>
      </c>
    </row>
    <row r="52" spans="2:44" ht="24.75" customHeight="1" x14ac:dyDescent="0.25">
      <c r="B52" s="3">
        <v>47</v>
      </c>
      <c r="C52" s="137"/>
      <c r="D52" s="139" t="s">
        <v>52</v>
      </c>
      <c r="E52" s="140"/>
      <c r="F52" s="5">
        <v>1</v>
      </c>
      <c r="G52" s="1" t="s">
        <v>7</v>
      </c>
      <c r="H52" s="21">
        <f t="shared" si="1"/>
        <v>2583</v>
      </c>
      <c r="I52" s="21">
        <v>4000</v>
      </c>
      <c r="J52" s="22">
        <f t="shared" si="2"/>
        <v>4920</v>
      </c>
      <c r="K52" s="21">
        <f t="shared" si="3"/>
        <v>0.52500000000000002</v>
      </c>
      <c r="L52" s="21">
        <v>2100</v>
      </c>
      <c r="M52" s="21">
        <f t="shared" si="25"/>
        <v>2583</v>
      </c>
      <c r="N52" s="21">
        <f t="shared" si="4"/>
        <v>1</v>
      </c>
      <c r="O52" s="21">
        <v>2800</v>
      </c>
      <c r="P52" s="21">
        <f t="shared" si="5"/>
        <v>3444</v>
      </c>
      <c r="Q52" s="21">
        <f t="shared" si="6"/>
        <v>0.75</v>
      </c>
      <c r="R52" s="21">
        <v>4000</v>
      </c>
      <c r="S52" s="21">
        <f t="shared" si="7"/>
        <v>4920</v>
      </c>
      <c r="T52" s="21">
        <f t="shared" si="8"/>
        <v>0.52500000000000002</v>
      </c>
      <c r="U52" s="56">
        <v>2700</v>
      </c>
      <c r="V52" s="27">
        <f t="shared" si="9"/>
        <v>3321</v>
      </c>
      <c r="W52" s="56">
        <f t="shared" si="10"/>
        <v>0.77777777777777779</v>
      </c>
      <c r="X52" s="53">
        <v>2700</v>
      </c>
      <c r="Y52" s="46">
        <f t="shared" si="11"/>
        <v>3321</v>
      </c>
      <c r="Z52" s="28">
        <f t="shared" si="12"/>
        <v>-738</v>
      </c>
      <c r="AA52" s="21">
        <v>4100</v>
      </c>
      <c r="AB52" s="21">
        <f t="shared" si="13"/>
        <v>5043</v>
      </c>
      <c r="AC52" s="21">
        <f t="shared" si="14"/>
        <v>0.51219512195121952</v>
      </c>
      <c r="AD52" s="21">
        <v>4500</v>
      </c>
      <c r="AE52" s="22">
        <f t="shared" si="15"/>
        <v>5535</v>
      </c>
      <c r="AF52" s="21">
        <f t="shared" si="16"/>
        <v>0.46666666666666667</v>
      </c>
      <c r="AG52" s="21">
        <v>3200</v>
      </c>
      <c r="AH52" s="22">
        <f t="shared" si="17"/>
        <v>3936</v>
      </c>
      <c r="AI52" s="21">
        <f t="shared" si="18"/>
        <v>0.65625</v>
      </c>
      <c r="AJ52" s="21">
        <v>2800</v>
      </c>
      <c r="AK52" s="21">
        <f t="shared" si="26"/>
        <v>3444</v>
      </c>
      <c r="AL52" s="21">
        <f t="shared" si="20"/>
        <v>0.75</v>
      </c>
      <c r="AM52" s="21">
        <v>3900</v>
      </c>
      <c r="AN52" s="22">
        <f t="shared" si="21"/>
        <v>4797</v>
      </c>
      <c r="AO52" s="21">
        <f t="shared" si="22"/>
        <v>0.53846153846153844</v>
      </c>
      <c r="AP52" s="56">
        <v>2750</v>
      </c>
      <c r="AQ52" s="63">
        <f t="shared" si="23"/>
        <v>3382.5</v>
      </c>
      <c r="AR52" s="56">
        <f t="shared" si="24"/>
        <v>0.76363636363636367</v>
      </c>
    </row>
    <row r="53" spans="2:44" ht="20.25" customHeight="1" x14ac:dyDescent="0.25">
      <c r="B53" s="3">
        <v>48</v>
      </c>
      <c r="C53" s="137"/>
      <c r="D53" s="139" t="s">
        <v>53</v>
      </c>
      <c r="E53" s="140"/>
      <c r="F53" s="5">
        <v>0.2</v>
      </c>
      <c r="G53" s="1" t="s">
        <v>20</v>
      </c>
      <c r="H53" s="21">
        <f t="shared" si="1"/>
        <v>22.14</v>
      </c>
      <c r="I53" s="21">
        <v>30</v>
      </c>
      <c r="J53" s="22">
        <f t="shared" si="2"/>
        <v>36.9</v>
      </c>
      <c r="K53" s="21">
        <f t="shared" si="3"/>
        <v>0.12000000000000002</v>
      </c>
      <c r="L53" s="21">
        <v>40</v>
      </c>
      <c r="M53" s="21">
        <f t="shared" si="25"/>
        <v>49.2</v>
      </c>
      <c r="N53" s="21">
        <f t="shared" si="4"/>
        <v>9.0000000000000011E-2</v>
      </c>
      <c r="O53" s="21">
        <v>20</v>
      </c>
      <c r="P53" s="21">
        <f t="shared" si="5"/>
        <v>24.6</v>
      </c>
      <c r="Q53" s="21">
        <f t="shared" si="6"/>
        <v>0.18000000000000002</v>
      </c>
      <c r="R53" s="21">
        <v>45</v>
      </c>
      <c r="S53" s="21">
        <f t="shared" si="7"/>
        <v>55.35</v>
      </c>
      <c r="T53" s="21">
        <f t="shared" si="8"/>
        <v>8.0000000000000016E-2</v>
      </c>
      <c r="U53" s="56">
        <v>18</v>
      </c>
      <c r="V53" s="27">
        <f t="shared" si="9"/>
        <v>22.14</v>
      </c>
      <c r="W53" s="56">
        <f t="shared" si="10"/>
        <v>0.2</v>
      </c>
      <c r="X53" s="53">
        <v>18</v>
      </c>
      <c r="Y53" s="46">
        <f t="shared" si="11"/>
        <v>22.14</v>
      </c>
      <c r="Z53" s="46">
        <f t="shared" si="12"/>
        <v>0</v>
      </c>
      <c r="AA53" s="21">
        <v>35</v>
      </c>
      <c r="AB53" s="21">
        <f t="shared" si="13"/>
        <v>43.05</v>
      </c>
      <c r="AC53" s="21">
        <f t="shared" si="14"/>
        <v>0.10285714285714287</v>
      </c>
      <c r="AD53" s="21">
        <v>100</v>
      </c>
      <c r="AE53" s="22">
        <f t="shared" si="15"/>
        <v>123</v>
      </c>
      <c r="AF53" s="21">
        <f t="shared" si="16"/>
        <v>3.5999999999999997E-2</v>
      </c>
      <c r="AG53" s="21">
        <v>35</v>
      </c>
      <c r="AH53" s="22">
        <f t="shared" si="17"/>
        <v>43.05</v>
      </c>
      <c r="AI53" s="21">
        <f t="shared" si="18"/>
        <v>0.10285714285714287</v>
      </c>
      <c r="AJ53" s="21">
        <v>40</v>
      </c>
      <c r="AK53" s="21">
        <f t="shared" si="26"/>
        <v>49.2</v>
      </c>
      <c r="AL53" s="21">
        <f t="shared" si="20"/>
        <v>9.0000000000000011E-2</v>
      </c>
      <c r="AM53" s="21">
        <v>70</v>
      </c>
      <c r="AN53" s="22">
        <f t="shared" si="21"/>
        <v>86.1</v>
      </c>
      <c r="AO53" s="21">
        <f t="shared" si="22"/>
        <v>5.1428571428571435E-2</v>
      </c>
      <c r="AP53" s="56">
        <v>18</v>
      </c>
      <c r="AQ53" s="63">
        <f t="shared" si="23"/>
        <v>22.14</v>
      </c>
      <c r="AR53" s="56">
        <f t="shared" si="24"/>
        <v>0.2</v>
      </c>
    </row>
    <row r="54" spans="2:44" x14ac:dyDescent="0.25">
      <c r="B54" s="3">
        <v>49</v>
      </c>
      <c r="C54" s="137"/>
      <c r="D54" s="139" t="s">
        <v>54</v>
      </c>
      <c r="E54" s="140"/>
      <c r="F54" s="5">
        <v>0.2</v>
      </c>
      <c r="G54" s="1" t="s">
        <v>20</v>
      </c>
      <c r="H54" s="21">
        <f t="shared" si="1"/>
        <v>44.28</v>
      </c>
      <c r="I54" s="21">
        <v>70</v>
      </c>
      <c r="J54" s="22">
        <f t="shared" si="2"/>
        <v>86.1</v>
      </c>
      <c r="K54" s="21">
        <f t="shared" si="3"/>
        <v>0.10285714285714287</v>
      </c>
      <c r="L54" s="21">
        <v>70</v>
      </c>
      <c r="M54" s="21">
        <f t="shared" si="25"/>
        <v>86.1</v>
      </c>
      <c r="N54" s="21">
        <f t="shared" si="4"/>
        <v>0.10285714285714287</v>
      </c>
      <c r="O54" s="21">
        <v>40</v>
      </c>
      <c r="P54" s="21">
        <f t="shared" si="5"/>
        <v>49.2</v>
      </c>
      <c r="Q54" s="21">
        <f t="shared" si="6"/>
        <v>0.18000000000000002</v>
      </c>
      <c r="R54" s="21">
        <v>83</v>
      </c>
      <c r="S54" s="21">
        <f t="shared" si="7"/>
        <v>102.09</v>
      </c>
      <c r="T54" s="21">
        <f t="shared" si="8"/>
        <v>8.6746987951807242E-2</v>
      </c>
      <c r="U54" s="56">
        <v>39.5</v>
      </c>
      <c r="V54" s="27">
        <f t="shared" si="9"/>
        <v>48.585000000000001</v>
      </c>
      <c r="W54" s="56">
        <f t="shared" si="10"/>
        <v>0.18227848101265823</v>
      </c>
      <c r="X54" s="53">
        <v>39</v>
      </c>
      <c r="Y54" s="46">
        <f t="shared" si="11"/>
        <v>47.97</v>
      </c>
      <c r="Z54" s="46">
        <f t="shared" si="12"/>
        <v>-3.6899999999999977</v>
      </c>
      <c r="AA54" s="21">
        <v>80</v>
      </c>
      <c r="AB54" s="21">
        <f t="shared" si="13"/>
        <v>98.4</v>
      </c>
      <c r="AC54" s="21">
        <f t="shared" si="14"/>
        <v>9.0000000000000011E-2</v>
      </c>
      <c r="AD54" s="21">
        <v>150</v>
      </c>
      <c r="AE54" s="22">
        <f t="shared" si="15"/>
        <v>184.5</v>
      </c>
      <c r="AF54" s="21">
        <f t="shared" si="16"/>
        <v>4.8000000000000008E-2</v>
      </c>
      <c r="AG54" s="21">
        <v>70</v>
      </c>
      <c r="AH54" s="22">
        <f t="shared" si="17"/>
        <v>86.1</v>
      </c>
      <c r="AI54" s="21">
        <f t="shared" si="18"/>
        <v>0.10285714285714287</v>
      </c>
      <c r="AJ54" s="21">
        <v>60</v>
      </c>
      <c r="AK54" s="21">
        <f t="shared" si="26"/>
        <v>73.8</v>
      </c>
      <c r="AL54" s="21">
        <f t="shared" si="20"/>
        <v>0.12000000000000002</v>
      </c>
      <c r="AM54" s="21">
        <v>110</v>
      </c>
      <c r="AN54" s="22">
        <f t="shared" si="21"/>
        <v>135.30000000000001</v>
      </c>
      <c r="AO54" s="21">
        <f t="shared" si="22"/>
        <v>6.545454545454546E-2</v>
      </c>
      <c r="AP54" s="56">
        <v>36</v>
      </c>
      <c r="AQ54" s="63">
        <f t="shared" si="23"/>
        <v>44.28</v>
      </c>
      <c r="AR54" s="56">
        <f t="shared" si="24"/>
        <v>0.2</v>
      </c>
    </row>
    <row r="55" spans="2:44" ht="30.75" customHeight="1" x14ac:dyDescent="0.25">
      <c r="B55" s="3">
        <v>50</v>
      </c>
      <c r="C55" s="137"/>
      <c r="D55" s="139" t="s">
        <v>55</v>
      </c>
      <c r="E55" s="140"/>
      <c r="F55" s="5">
        <v>0.5</v>
      </c>
      <c r="G55" s="1" t="s">
        <v>7</v>
      </c>
      <c r="H55" s="21">
        <f t="shared" si="1"/>
        <v>369</v>
      </c>
      <c r="I55" s="21">
        <v>300</v>
      </c>
      <c r="J55" s="22">
        <f t="shared" si="2"/>
        <v>369</v>
      </c>
      <c r="K55" s="21">
        <f t="shared" si="3"/>
        <v>0.5</v>
      </c>
      <c r="L55" s="21">
        <v>700</v>
      </c>
      <c r="M55" s="21">
        <f t="shared" si="25"/>
        <v>861</v>
      </c>
      <c r="N55" s="21">
        <f t="shared" si="4"/>
        <v>0.21428571428571427</v>
      </c>
      <c r="O55" s="21">
        <v>1800</v>
      </c>
      <c r="P55" s="21">
        <f t="shared" si="5"/>
        <v>2214</v>
      </c>
      <c r="Q55" s="21">
        <f t="shared" si="6"/>
        <v>8.3333333333333329E-2</v>
      </c>
      <c r="R55" s="21">
        <v>390</v>
      </c>
      <c r="S55" s="21">
        <f t="shared" si="7"/>
        <v>479.7</v>
      </c>
      <c r="T55" s="21">
        <f t="shared" si="8"/>
        <v>0.38461538461538464</v>
      </c>
      <c r="U55" s="56">
        <v>2000</v>
      </c>
      <c r="V55" s="27">
        <f t="shared" si="9"/>
        <v>2460</v>
      </c>
      <c r="W55" s="56">
        <f t="shared" si="10"/>
        <v>7.4999999999999997E-2</v>
      </c>
      <c r="X55" s="53">
        <v>900</v>
      </c>
      <c r="Y55" s="46">
        <f t="shared" si="11"/>
        <v>1107</v>
      </c>
      <c r="Z55" s="28">
        <f t="shared" si="12"/>
        <v>-738</v>
      </c>
      <c r="AA55" s="21">
        <v>700</v>
      </c>
      <c r="AB55" s="21">
        <f t="shared" si="13"/>
        <v>861</v>
      </c>
      <c r="AC55" s="21">
        <f t="shared" si="14"/>
        <v>0.21428571428571427</v>
      </c>
      <c r="AD55" s="21">
        <v>1300</v>
      </c>
      <c r="AE55" s="22">
        <f t="shared" si="15"/>
        <v>1599</v>
      </c>
      <c r="AF55" s="21">
        <f t="shared" si="16"/>
        <v>0.11538461538461539</v>
      </c>
      <c r="AG55" s="21">
        <v>330</v>
      </c>
      <c r="AH55" s="22">
        <f t="shared" si="17"/>
        <v>405.9</v>
      </c>
      <c r="AI55" s="21">
        <f t="shared" si="18"/>
        <v>0.45454545454545459</v>
      </c>
      <c r="AJ55" s="21">
        <v>300</v>
      </c>
      <c r="AK55" s="21">
        <f t="shared" si="26"/>
        <v>369</v>
      </c>
      <c r="AL55" s="21">
        <f t="shared" si="20"/>
        <v>0.5</v>
      </c>
      <c r="AM55" s="21">
        <v>450</v>
      </c>
      <c r="AN55" s="22">
        <f t="shared" si="21"/>
        <v>553.5</v>
      </c>
      <c r="AO55" s="21">
        <f t="shared" si="22"/>
        <v>0.33333333333333331</v>
      </c>
      <c r="AP55" s="56">
        <v>800</v>
      </c>
      <c r="AQ55" s="63">
        <f t="shared" si="23"/>
        <v>984</v>
      </c>
      <c r="AR55" s="56">
        <f t="shared" si="24"/>
        <v>0.1875</v>
      </c>
    </row>
    <row r="56" spans="2:44" ht="30" customHeight="1" x14ac:dyDescent="0.25">
      <c r="B56" s="3">
        <v>51</v>
      </c>
      <c r="C56" s="137"/>
      <c r="D56" s="139" t="s">
        <v>56</v>
      </c>
      <c r="E56" s="140"/>
      <c r="F56" s="5">
        <v>0.5</v>
      </c>
      <c r="G56" s="1" t="s">
        <v>7</v>
      </c>
      <c r="H56" s="21">
        <f t="shared" si="1"/>
        <v>615</v>
      </c>
      <c r="I56" s="21">
        <v>500</v>
      </c>
      <c r="J56" s="22">
        <f t="shared" si="2"/>
        <v>615</v>
      </c>
      <c r="K56" s="21">
        <f t="shared" si="3"/>
        <v>0.5</v>
      </c>
      <c r="L56" s="21">
        <v>1000</v>
      </c>
      <c r="M56" s="21">
        <f t="shared" si="25"/>
        <v>1230</v>
      </c>
      <c r="N56" s="21">
        <f t="shared" si="4"/>
        <v>0.25</v>
      </c>
      <c r="O56" s="21">
        <v>2500</v>
      </c>
      <c r="P56" s="21">
        <f t="shared" si="5"/>
        <v>3075</v>
      </c>
      <c r="Q56" s="21">
        <f t="shared" si="6"/>
        <v>0.1</v>
      </c>
      <c r="R56" s="21">
        <v>950</v>
      </c>
      <c r="S56" s="21">
        <f t="shared" si="7"/>
        <v>1168.5</v>
      </c>
      <c r="T56" s="21">
        <f t="shared" si="8"/>
        <v>0.26315789473684209</v>
      </c>
      <c r="U56" s="56">
        <v>3000</v>
      </c>
      <c r="V56" s="27">
        <f t="shared" si="9"/>
        <v>3690</v>
      </c>
      <c r="W56" s="56">
        <f t="shared" si="10"/>
        <v>8.3333333333333329E-2</v>
      </c>
      <c r="X56" s="53">
        <v>1300</v>
      </c>
      <c r="Y56" s="46">
        <f t="shared" si="11"/>
        <v>1599</v>
      </c>
      <c r="Z56" s="28">
        <f t="shared" si="12"/>
        <v>-984</v>
      </c>
      <c r="AA56" s="21">
        <v>1000</v>
      </c>
      <c r="AB56" s="21">
        <f t="shared" si="13"/>
        <v>1230</v>
      </c>
      <c r="AC56" s="21">
        <f t="shared" si="14"/>
        <v>0.25</v>
      </c>
      <c r="AD56" s="21">
        <v>2000</v>
      </c>
      <c r="AE56" s="22">
        <f t="shared" si="15"/>
        <v>2460</v>
      </c>
      <c r="AF56" s="21">
        <f t="shared" si="16"/>
        <v>0.125</v>
      </c>
      <c r="AG56" s="21">
        <v>700</v>
      </c>
      <c r="AH56" s="22">
        <f t="shared" si="17"/>
        <v>861</v>
      </c>
      <c r="AI56" s="21">
        <f t="shared" si="18"/>
        <v>0.35714285714285715</v>
      </c>
      <c r="AJ56" s="21">
        <v>800</v>
      </c>
      <c r="AK56" s="21">
        <f t="shared" si="26"/>
        <v>984</v>
      </c>
      <c r="AL56" s="21">
        <f t="shared" si="20"/>
        <v>0.3125</v>
      </c>
      <c r="AM56" s="21">
        <v>900</v>
      </c>
      <c r="AN56" s="22">
        <f t="shared" si="21"/>
        <v>1107</v>
      </c>
      <c r="AO56" s="21">
        <f t="shared" si="22"/>
        <v>0.27777777777777779</v>
      </c>
      <c r="AP56" s="56">
        <v>1980</v>
      </c>
      <c r="AQ56" s="63">
        <f t="shared" si="23"/>
        <v>2435.4</v>
      </c>
      <c r="AR56" s="56">
        <f t="shared" si="24"/>
        <v>0.12626262626262627</v>
      </c>
    </row>
    <row r="57" spans="2:44" ht="32.25" customHeight="1" x14ac:dyDescent="0.25">
      <c r="B57" s="3">
        <v>52</v>
      </c>
      <c r="C57" s="137"/>
      <c r="D57" s="139" t="s">
        <v>57</v>
      </c>
      <c r="E57" s="140"/>
      <c r="F57" s="5">
        <v>0.1</v>
      </c>
      <c r="G57" s="1" t="s">
        <v>7</v>
      </c>
      <c r="H57" s="21">
        <f>MIN(J57,M57,P57,S57,V57,AB57,AE57,AH57,AK57,AQ57)</f>
        <v>615</v>
      </c>
      <c r="I57" s="21">
        <v>2000</v>
      </c>
      <c r="J57" s="22">
        <f t="shared" si="2"/>
        <v>2460</v>
      </c>
      <c r="K57" s="21">
        <f t="shared" si="3"/>
        <v>2.5000000000000001E-2</v>
      </c>
      <c r="L57" s="21">
        <v>1750</v>
      </c>
      <c r="M57" s="21">
        <f t="shared" si="25"/>
        <v>2152.5</v>
      </c>
      <c r="N57" s="21">
        <f t="shared" si="4"/>
        <v>2.8571428571428571E-2</v>
      </c>
      <c r="O57" s="21">
        <v>8000</v>
      </c>
      <c r="P57" s="21">
        <f t="shared" si="5"/>
        <v>9840</v>
      </c>
      <c r="Q57" s="21">
        <f t="shared" si="6"/>
        <v>6.2500000000000003E-3</v>
      </c>
      <c r="R57" s="21">
        <v>500</v>
      </c>
      <c r="S57" s="21">
        <f t="shared" si="7"/>
        <v>615</v>
      </c>
      <c r="T57" s="21">
        <f t="shared" si="8"/>
        <v>0.1</v>
      </c>
      <c r="U57" s="56">
        <v>10000</v>
      </c>
      <c r="V57" s="27">
        <f t="shared" si="9"/>
        <v>12300</v>
      </c>
      <c r="W57" s="56">
        <f t="shared" si="10"/>
        <v>5.000000000000001E-3</v>
      </c>
      <c r="X57" s="53">
        <v>500</v>
      </c>
      <c r="Y57" s="46">
        <f t="shared" si="11"/>
        <v>615</v>
      </c>
      <c r="Z57" s="46">
        <f t="shared" si="12"/>
        <v>0</v>
      </c>
      <c r="AA57" s="21">
        <v>1000</v>
      </c>
      <c r="AB57" s="21">
        <f t="shared" si="13"/>
        <v>1230</v>
      </c>
      <c r="AC57" s="21">
        <f t="shared" si="14"/>
        <v>0.05</v>
      </c>
      <c r="AD57" s="21">
        <v>1500</v>
      </c>
      <c r="AE57" s="22">
        <f t="shared" si="15"/>
        <v>1845</v>
      </c>
      <c r="AF57" s="21">
        <f t="shared" si="16"/>
        <v>3.3333333333333333E-2</v>
      </c>
      <c r="AG57" s="21">
        <v>1500</v>
      </c>
      <c r="AH57" s="22">
        <f t="shared" si="17"/>
        <v>1845</v>
      </c>
      <c r="AI57" s="21">
        <f t="shared" si="18"/>
        <v>3.3333333333333333E-2</v>
      </c>
      <c r="AJ57" s="21">
        <v>500</v>
      </c>
      <c r="AK57" s="21">
        <f t="shared" si="26"/>
        <v>615</v>
      </c>
      <c r="AL57" s="21">
        <f t="shared" si="20"/>
        <v>0.1</v>
      </c>
      <c r="AM57" s="24">
        <v>0</v>
      </c>
      <c r="AN57" s="25">
        <f t="shared" si="21"/>
        <v>0</v>
      </c>
      <c r="AO57" s="28">
        <v>1E-3</v>
      </c>
      <c r="AP57" s="56">
        <v>1200</v>
      </c>
      <c r="AQ57" s="63">
        <f t="shared" si="23"/>
        <v>1476</v>
      </c>
      <c r="AR57" s="56">
        <f t="shared" si="24"/>
        <v>4.1666666666666671E-2</v>
      </c>
    </row>
    <row r="58" spans="2:44" ht="27.75" customHeight="1" x14ac:dyDescent="0.25">
      <c r="B58" s="3">
        <v>53</v>
      </c>
      <c r="C58" s="137"/>
      <c r="D58" s="139" t="s">
        <v>58</v>
      </c>
      <c r="E58" s="140"/>
      <c r="F58" s="5">
        <v>0.4</v>
      </c>
      <c r="G58" s="1" t="s">
        <v>7</v>
      </c>
      <c r="H58" s="21">
        <f t="shared" si="1"/>
        <v>615</v>
      </c>
      <c r="I58" s="21">
        <v>800</v>
      </c>
      <c r="J58" s="22">
        <f t="shared" si="2"/>
        <v>984</v>
      </c>
      <c r="K58" s="21">
        <f t="shared" si="3"/>
        <v>0.25</v>
      </c>
      <c r="L58" s="21">
        <v>500</v>
      </c>
      <c r="M58" s="21">
        <f t="shared" si="25"/>
        <v>615</v>
      </c>
      <c r="N58" s="21">
        <f t="shared" si="4"/>
        <v>0.4</v>
      </c>
      <c r="O58" s="21">
        <v>1800</v>
      </c>
      <c r="P58" s="21">
        <f t="shared" si="5"/>
        <v>2214</v>
      </c>
      <c r="Q58" s="21">
        <f t="shared" si="6"/>
        <v>0.11111111111111112</v>
      </c>
      <c r="R58" s="21">
        <v>950</v>
      </c>
      <c r="S58" s="21">
        <f t="shared" si="7"/>
        <v>1168.5</v>
      </c>
      <c r="T58" s="21">
        <f t="shared" si="8"/>
        <v>0.21052631578947367</v>
      </c>
      <c r="U58" s="56">
        <v>2000</v>
      </c>
      <c r="V58" s="27">
        <f t="shared" si="9"/>
        <v>2460</v>
      </c>
      <c r="W58" s="56">
        <f t="shared" si="10"/>
        <v>0.1</v>
      </c>
      <c r="X58" s="53">
        <v>1000</v>
      </c>
      <c r="Y58" s="46">
        <f t="shared" si="11"/>
        <v>1230</v>
      </c>
      <c r="Z58" s="28">
        <f t="shared" si="12"/>
        <v>-615</v>
      </c>
      <c r="AA58" s="21">
        <v>900</v>
      </c>
      <c r="AB58" s="21">
        <f t="shared" si="13"/>
        <v>1107</v>
      </c>
      <c r="AC58" s="21">
        <f t="shared" si="14"/>
        <v>0.22222222222222224</v>
      </c>
      <c r="AD58" s="21">
        <v>2000</v>
      </c>
      <c r="AE58" s="22">
        <f t="shared" si="15"/>
        <v>2460</v>
      </c>
      <c r="AF58" s="21">
        <f t="shared" si="16"/>
        <v>0.1</v>
      </c>
      <c r="AG58" s="21">
        <v>500</v>
      </c>
      <c r="AH58" s="22">
        <f t="shared" si="17"/>
        <v>615</v>
      </c>
      <c r="AI58" s="21">
        <f t="shared" si="18"/>
        <v>0.4</v>
      </c>
      <c r="AJ58" s="21">
        <v>600</v>
      </c>
      <c r="AK58" s="21">
        <f t="shared" si="26"/>
        <v>738</v>
      </c>
      <c r="AL58" s="21">
        <f t="shared" si="20"/>
        <v>0.33333333333333337</v>
      </c>
      <c r="AM58" s="21">
        <v>500</v>
      </c>
      <c r="AN58" s="22">
        <f t="shared" si="21"/>
        <v>615</v>
      </c>
      <c r="AO58" s="21">
        <f t="shared" si="22"/>
        <v>0.4</v>
      </c>
      <c r="AP58" s="56">
        <v>800</v>
      </c>
      <c r="AQ58" s="63">
        <f t="shared" si="23"/>
        <v>984</v>
      </c>
      <c r="AR58" s="56">
        <f t="shared" si="24"/>
        <v>0.25</v>
      </c>
    </row>
    <row r="59" spans="2:44" ht="28.5" customHeight="1" x14ac:dyDescent="0.25">
      <c r="B59" s="3">
        <v>54</v>
      </c>
      <c r="C59" s="137"/>
      <c r="D59" s="139" t="s">
        <v>59</v>
      </c>
      <c r="E59" s="140"/>
      <c r="F59" s="5">
        <v>0.5</v>
      </c>
      <c r="G59" s="1" t="s">
        <v>7</v>
      </c>
      <c r="H59" s="21">
        <f t="shared" si="1"/>
        <v>861</v>
      </c>
      <c r="I59" s="21">
        <v>1400</v>
      </c>
      <c r="J59" s="22">
        <f t="shared" si="2"/>
        <v>1722</v>
      </c>
      <c r="K59" s="21">
        <f t="shared" si="3"/>
        <v>0.25</v>
      </c>
      <c r="L59" s="21">
        <v>800</v>
      </c>
      <c r="M59" s="21">
        <f t="shared" si="25"/>
        <v>984</v>
      </c>
      <c r="N59" s="21">
        <f t="shared" si="4"/>
        <v>0.4375</v>
      </c>
      <c r="O59" s="21">
        <v>2600</v>
      </c>
      <c r="P59" s="21">
        <f t="shared" si="5"/>
        <v>3198</v>
      </c>
      <c r="Q59" s="21">
        <f t="shared" si="6"/>
        <v>0.13461538461538461</v>
      </c>
      <c r="R59" s="21">
        <v>1400</v>
      </c>
      <c r="S59" s="21">
        <f t="shared" si="7"/>
        <v>1722</v>
      </c>
      <c r="T59" s="21">
        <f t="shared" si="8"/>
        <v>0.25</v>
      </c>
      <c r="U59" s="56">
        <v>3000</v>
      </c>
      <c r="V59" s="27">
        <f t="shared" si="9"/>
        <v>3690</v>
      </c>
      <c r="W59" s="56">
        <f t="shared" si="10"/>
        <v>0.11666666666666667</v>
      </c>
      <c r="X59" s="53">
        <v>1500</v>
      </c>
      <c r="Y59" s="46">
        <f t="shared" si="11"/>
        <v>1845</v>
      </c>
      <c r="Z59" s="28">
        <f t="shared" si="12"/>
        <v>-984</v>
      </c>
      <c r="AA59" s="21">
        <v>1000</v>
      </c>
      <c r="AB59" s="21">
        <f t="shared" si="13"/>
        <v>1230</v>
      </c>
      <c r="AC59" s="21">
        <f t="shared" si="14"/>
        <v>0.35</v>
      </c>
      <c r="AD59" s="21">
        <v>2500</v>
      </c>
      <c r="AE59" s="22">
        <f t="shared" si="15"/>
        <v>3075</v>
      </c>
      <c r="AF59" s="21">
        <f t="shared" si="16"/>
        <v>0.14000000000000001</v>
      </c>
      <c r="AG59" s="21">
        <v>900</v>
      </c>
      <c r="AH59" s="22">
        <f t="shared" si="17"/>
        <v>1107</v>
      </c>
      <c r="AI59" s="21">
        <f t="shared" si="18"/>
        <v>0.3888888888888889</v>
      </c>
      <c r="AJ59" s="21">
        <v>700</v>
      </c>
      <c r="AK59" s="21">
        <f t="shared" si="26"/>
        <v>861</v>
      </c>
      <c r="AL59" s="21">
        <f t="shared" si="20"/>
        <v>0.5</v>
      </c>
      <c r="AM59" s="21">
        <v>900</v>
      </c>
      <c r="AN59" s="22">
        <f t="shared" si="21"/>
        <v>1107</v>
      </c>
      <c r="AO59" s="21">
        <f t="shared" si="22"/>
        <v>0.3888888888888889</v>
      </c>
      <c r="AP59" s="56">
        <v>1980</v>
      </c>
      <c r="AQ59" s="63">
        <f t="shared" si="23"/>
        <v>2435.4</v>
      </c>
      <c r="AR59" s="56">
        <f t="shared" si="24"/>
        <v>0.17676767676767677</v>
      </c>
    </row>
    <row r="60" spans="2:44" x14ac:dyDescent="0.25">
      <c r="B60" s="3">
        <v>55</v>
      </c>
      <c r="C60" s="137"/>
      <c r="D60" s="139" t="s">
        <v>60</v>
      </c>
      <c r="E60" s="140"/>
      <c r="F60" s="5">
        <v>0.3</v>
      </c>
      <c r="G60" s="1"/>
      <c r="H60" s="21">
        <f t="shared" si="1"/>
        <v>430.5</v>
      </c>
      <c r="I60" s="21">
        <v>1000</v>
      </c>
      <c r="J60" s="22">
        <f t="shared" si="2"/>
        <v>1230</v>
      </c>
      <c r="K60" s="21">
        <f t="shared" si="3"/>
        <v>0.105</v>
      </c>
      <c r="L60" s="21">
        <v>1000</v>
      </c>
      <c r="M60" s="21">
        <f t="shared" si="25"/>
        <v>1230</v>
      </c>
      <c r="N60" s="21">
        <f t="shared" si="4"/>
        <v>0.105</v>
      </c>
      <c r="O60" s="21">
        <v>400</v>
      </c>
      <c r="P60" s="21">
        <f t="shared" si="5"/>
        <v>492</v>
      </c>
      <c r="Q60" s="21">
        <f t="shared" si="6"/>
        <v>0.26250000000000001</v>
      </c>
      <c r="R60" s="21">
        <v>600</v>
      </c>
      <c r="S60" s="21">
        <f t="shared" si="7"/>
        <v>738</v>
      </c>
      <c r="T60" s="21">
        <f t="shared" si="8"/>
        <v>0.17500000000000002</v>
      </c>
      <c r="U60" s="56">
        <v>350</v>
      </c>
      <c r="V60" s="27">
        <f t="shared" si="9"/>
        <v>430.5</v>
      </c>
      <c r="W60" s="56">
        <f t="shared" si="10"/>
        <v>0.3</v>
      </c>
      <c r="X60" s="53">
        <v>350</v>
      </c>
      <c r="Y60" s="46">
        <f t="shared" si="11"/>
        <v>430.5</v>
      </c>
      <c r="Z60" s="46">
        <f t="shared" si="12"/>
        <v>0</v>
      </c>
      <c r="AA60" s="21">
        <v>600</v>
      </c>
      <c r="AB60" s="21">
        <f t="shared" si="13"/>
        <v>738</v>
      </c>
      <c r="AC60" s="21">
        <f t="shared" si="14"/>
        <v>0.17500000000000002</v>
      </c>
      <c r="AD60" s="21">
        <v>750</v>
      </c>
      <c r="AE60" s="22">
        <f t="shared" si="15"/>
        <v>922.5</v>
      </c>
      <c r="AF60" s="21">
        <f t="shared" si="16"/>
        <v>0.13999999999999999</v>
      </c>
      <c r="AG60" s="21">
        <v>500</v>
      </c>
      <c r="AH60" s="22">
        <f t="shared" si="17"/>
        <v>615</v>
      </c>
      <c r="AI60" s="21">
        <f t="shared" si="18"/>
        <v>0.21</v>
      </c>
      <c r="AJ60" s="21">
        <v>500</v>
      </c>
      <c r="AK60" s="21">
        <f t="shared" si="26"/>
        <v>615</v>
      </c>
      <c r="AL60" s="21">
        <f t="shared" si="20"/>
        <v>0.21</v>
      </c>
      <c r="AM60" s="21">
        <v>700</v>
      </c>
      <c r="AN60" s="22">
        <f t="shared" si="21"/>
        <v>861</v>
      </c>
      <c r="AO60" s="21">
        <f t="shared" si="22"/>
        <v>0.15</v>
      </c>
      <c r="AP60" s="56">
        <v>450</v>
      </c>
      <c r="AQ60" s="63">
        <f t="shared" si="23"/>
        <v>553.5</v>
      </c>
      <c r="AR60" s="56">
        <f t="shared" si="24"/>
        <v>0.23333333333333334</v>
      </c>
    </row>
    <row r="61" spans="2:44" ht="25.5" customHeight="1" x14ac:dyDescent="0.25">
      <c r="B61" s="3">
        <v>56</v>
      </c>
      <c r="C61" s="138"/>
      <c r="D61" s="139" t="s">
        <v>61</v>
      </c>
      <c r="E61" s="140"/>
      <c r="F61" s="5">
        <v>0.3</v>
      </c>
      <c r="G61" s="1"/>
      <c r="H61" s="21">
        <f t="shared" si="1"/>
        <v>123</v>
      </c>
      <c r="I61" s="21">
        <v>2500</v>
      </c>
      <c r="J61" s="22">
        <f t="shared" si="2"/>
        <v>3075</v>
      </c>
      <c r="K61" s="21">
        <f t="shared" si="3"/>
        <v>1.2E-2</v>
      </c>
      <c r="L61" s="21">
        <v>500</v>
      </c>
      <c r="M61" s="21">
        <f t="shared" si="25"/>
        <v>615</v>
      </c>
      <c r="N61" s="21">
        <f t="shared" si="4"/>
        <v>0.06</v>
      </c>
      <c r="O61" s="21">
        <v>400</v>
      </c>
      <c r="P61" s="21">
        <f t="shared" si="5"/>
        <v>492</v>
      </c>
      <c r="Q61" s="21">
        <f t="shared" si="6"/>
        <v>7.4999999999999997E-2</v>
      </c>
      <c r="R61" s="21">
        <v>750</v>
      </c>
      <c r="S61" s="21">
        <f t="shared" si="7"/>
        <v>922.5</v>
      </c>
      <c r="T61" s="21">
        <f t="shared" si="8"/>
        <v>0.04</v>
      </c>
      <c r="U61" s="56">
        <v>450</v>
      </c>
      <c r="V61" s="27">
        <f t="shared" si="9"/>
        <v>553.5</v>
      </c>
      <c r="W61" s="56">
        <f t="shared" si="10"/>
        <v>6.6666666666666666E-2</v>
      </c>
      <c r="X61" s="53">
        <v>450</v>
      </c>
      <c r="Y61" s="46">
        <f t="shared" si="11"/>
        <v>553.5</v>
      </c>
      <c r="Z61" s="28">
        <f t="shared" si="12"/>
        <v>-430.5</v>
      </c>
      <c r="AA61" s="21">
        <v>800</v>
      </c>
      <c r="AB61" s="21">
        <f t="shared" si="13"/>
        <v>984</v>
      </c>
      <c r="AC61" s="21">
        <f t="shared" si="14"/>
        <v>3.7499999999999999E-2</v>
      </c>
      <c r="AD61" s="21">
        <v>1500</v>
      </c>
      <c r="AE61" s="22">
        <f t="shared" si="15"/>
        <v>1845</v>
      </c>
      <c r="AF61" s="21">
        <f t="shared" si="16"/>
        <v>0.02</v>
      </c>
      <c r="AG61" s="21">
        <v>750</v>
      </c>
      <c r="AH61" s="22">
        <f t="shared" si="17"/>
        <v>922.5</v>
      </c>
      <c r="AI61" s="21">
        <f t="shared" si="18"/>
        <v>0.04</v>
      </c>
      <c r="AJ61" s="21">
        <v>150</v>
      </c>
      <c r="AK61" s="21">
        <f t="shared" si="26"/>
        <v>184.5</v>
      </c>
      <c r="AL61" s="21">
        <f t="shared" si="20"/>
        <v>0.19999999999999998</v>
      </c>
      <c r="AM61" s="21">
        <v>1000</v>
      </c>
      <c r="AN61" s="22">
        <f t="shared" si="21"/>
        <v>1230</v>
      </c>
      <c r="AO61" s="21">
        <f t="shared" si="22"/>
        <v>0.03</v>
      </c>
      <c r="AP61" s="56">
        <v>100</v>
      </c>
      <c r="AQ61" s="63">
        <f t="shared" si="23"/>
        <v>123</v>
      </c>
      <c r="AR61" s="56">
        <f t="shared" si="24"/>
        <v>0.3</v>
      </c>
    </row>
    <row r="62" spans="2:44" ht="24.75" x14ac:dyDescent="0.25">
      <c r="B62" s="3">
        <v>57</v>
      </c>
      <c r="C62" s="141" t="s">
        <v>62</v>
      </c>
      <c r="D62" s="142"/>
      <c r="E62" s="6" t="s">
        <v>63</v>
      </c>
      <c r="F62" s="5">
        <v>0.5</v>
      </c>
      <c r="G62" s="1" t="s">
        <v>7</v>
      </c>
      <c r="H62" s="21">
        <f t="shared" si="1"/>
        <v>2275.5</v>
      </c>
      <c r="I62" s="21">
        <v>2300</v>
      </c>
      <c r="J62" s="22">
        <f t="shared" si="2"/>
        <v>2829</v>
      </c>
      <c r="K62" s="21">
        <f t="shared" si="3"/>
        <v>0.40217391304347827</v>
      </c>
      <c r="L62" s="21">
        <v>2200</v>
      </c>
      <c r="M62" s="21">
        <f t="shared" si="25"/>
        <v>2706</v>
      </c>
      <c r="N62" s="21">
        <f t="shared" si="4"/>
        <v>0.42045454545454547</v>
      </c>
      <c r="O62" s="21">
        <v>2000</v>
      </c>
      <c r="P62" s="21">
        <f t="shared" si="5"/>
        <v>2460</v>
      </c>
      <c r="Q62" s="21">
        <f t="shared" si="6"/>
        <v>0.46250000000000002</v>
      </c>
      <c r="R62" s="21">
        <v>2300</v>
      </c>
      <c r="S62" s="21">
        <f t="shared" si="7"/>
        <v>2829</v>
      </c>
      <c r="T62" s="21">
        <f t="shared" si="8"/>
        <v>0.40217391304347827</v>
      </c>
      <c r="U62" s="56">
        <v>1985</v>
      </c>
      <c r="V62" s="27">
        <f t="shared" si="9"/>
        <v>2441.5500000000002</v>
      </c>
      <c r="W62" s="56">
        <f t="shared" si="10"/>
        <v>0.46599496221662468</v>
      </c>
      <c r="X62" s="53">
        <v>1885</v>
      </c>
      <c r="Y62" s="46">
        <f t="shared" si="11"/>
        <v>2318.5500000000002</v>
      </c>
      <c r="Z62" s="46">
        <f t="shared" si="12"/>
        <v>-43.050000000000182</v>
      </c>
      <c r="AA62" s="21">
        <v>2400</v>
      </c>
      <c r="AB62" s="21">
        <f t="shared" si="13"/>
        <v>2952</v>
      </c>
      <c r="AC62" s="21">
        <f t="shared" si="14"/>
        <v>0.38541666666666669</v>
      </c>
      <c r="AD62" s="21">
        <v>2500</v>
      </c>
      <c r="AE62" s="22">
        <f t="shared" si="15"/>
        <v>3075</v>
      </c>
      <c r="AF62" s="21">
        <f t="shared" si="16"/>
        <v>0.37</v>
      </c>
      <c r="AG62" s="21">
        <v>2200</v>
      </c>
      <c r="AH62" s="22">
        <f t="shared" si="17"/>
        <v>2706</v>
      </c>
      <c r="AI62" s="21">
        <f t="shared" si="18"/>
        <v>0.42045454545454547</v>
      </c>
      <c r="AJ62" s="21">
        <v>2000</v>
      </c>
      <c r="AK62" s="21">
        <f t="shared" si="26"/>
        <v>2460</v>
      </c>
      <c r="AL62" s="21">
        <f t="shared" si="20"/>
        <v>0.46250000000000002</v>
      </c>
      <c r="AM62" s="21">
        <v>2500</v>
      </c>
      <c r="AN62" s="22">
        <f t="shared" si="21"/>
        <v>3075</v>
      </c>
      <c r="AO62" s="21">
        <f t="shared" si="22"/>
        <v>0.37</v>
      </c>
      <c r="AP62" s="56">
        <v>1850</v>
      </c>
      <c r="AQ62" s="63">
        <f t="shared" si="23"/>
        <v>2275.5</v>
      </c>
      <c r="AR62" s="56">
        <f t="shared" si="24"/>
        <v>0.5</v>
      </c>
    </row>
    <row r="63" spans="2:44" ht="24.75" x14ac:dyDescent="0.25">
      <c r="B63" s="3">
        <v>58</v>
      </c>
      <c r="C63" s="141" t="s">
        <v>64</v>
      </c>
      <c r="D63" s="142"/>
      <c r="E63" s="6" t="s">
        <v>63</v>
      </c>
      <c r="F63" s="5">
        <v>0.5</v>
      </c>
      <c r="G63" s="1" t="s">
        <v>7</v>
      </c>
      <c r="H63" s="21">
        <f t="shared" si="1"/>
        <v>2275.5</v>
      </c>
      <c r="I63" s="21">
        <v>2300</v>
      </c>
      <c r="J63" s="22">
        <f t="shared" si="2"/>
        <v>2829</v>
      </c>
      <c r="K63" s="21">
        <f t="shared" si="3"/>
        <v>0.40217391304347827</v>
      </c>
      <c r="L63" s="21">
        <v>2200</v>
      </c>
      <c r="M63" s="21">
        <f t="shared" si="25"/>
        <v>2706</v>
      </c>
      <c r="N63" s="21">
        <f t="shared" si="4"/>
        <v>0.42045454545454547</v>
      </c>
      <c r="O63" s="21">
        <v>2000</v>
      </c>
      <c r="P63" s="21">
        <f t="shared" si="5"/>
        <v>2460</v>
      </c>
      <c r="Q63" s="21">
        <f t="shared" si="6"/>
        <v>0.46250000000000002</v>
      </c>
      <c r="R63" s="21">
        <v>2300</v>
      </c>
      <c r="S63" s="21">
        <f t="shared" si="7"/>
        <v>2829</v>
      </c>
      <c r="T63" s="21">
        <f t="shared" si="8"/>
        <v>0.40217391304347827</v>
      </c>
      <c r="U63" s="56">
        <v>1985</v>
      </c>
      <c r="V63" s="27">
        <f t="shared" si="9"/>
        <v>2441.5500000000002</v>
      </c>
      <c r="W63" s="56">
        <f t="shared" si="10"/>
        <v>0.46599496221662468</v>
      </c>
      <c r="X63" s="53">
        <v>1885</v>
      </c>
      <c r="Y63" s="46">
        <f t="shared" si="11"/>
        <v>2318.5500000000002</v>
      </c>
      <c r="Z63" s="46">
        <f t="shared" si="12"/>
        <v>-43.050000000000182</v>
      </c>
      <c r="AA63" s="21">
        <v>2400</v>
      </c>
      <c r="AB63" s="21">
        <f t="shared" si="13"/>
        <v>2952</v>
      </c>
      <c r="AC63" s="21">
        <f t="shared" si="14"/>
        <v>0.38541666666666669</v>
      </c>
      <c r="AD63" s="21">
        <v>2500</v>
      </c>
      <c r="AE63" s="22">
        <f t="shared" si="15"/>
        <v>3075</v>
      </c>
      <c r="AF63" s="21">
        <f t="shared" si="16"/>
        <v>0.37</v>
      </c>
      <c r="AG63" s="21">
        <v>2200</v>
      </c>
      <c r="AH63" s="22">
        <f t="shared" si="17"/>
        <v>2706</v>
      </c>
      <c r="AI63" s="21">
        <f t="shared" si="18"/>
        <v>0.42045454545454547</v>
      </c>
      <c r="AJ63" s="21">
        <v>3000</v>
      </c>
      <c r="AK63" s="21">
        <f t="shared" si="26"/>
        <v>3690</v>
      </c>
      <c r="AL63" s="21">
        <f t="shared" si="20"/>
        <v>0.30833333333333335</v>
      </c>
      <c r="AM63" s="21">
        <v>2600</v>
      </c>
      <c r="AN63" s="22">
        <f t="shared" si="21"/>
        <v>3198</v>
      </c>
      <c r="AO63" s="21">
        <f t="shared" si="22"/>
        <v>0.35576923076923078</v>
      </c>
      <c r="AP63" s="56">
        <v>1850</v>
      </c>
      <c r="AQ63" s="63">
        <f t="shared" si="23"/>
        <v>2275.5</v>
      </c>
      <c r="AR63" s="56">
        <f t="shared" si="24"/>
        <v>0.5</v>
      </c>
    </row>
    <row r="64" spans="2:44" ht="24.75" x14ac:dyDescent="0.25">
      <c r="B64" s="3">
        <v>59</v>
      </c>
      <c r="C64" s="141" t="s">
        <v>65</v>
      </c>
      <c r="D64" s="142"/>
      <c r="E64" s="6" t="s">
        <v>63</v>
      </c>
      <c r="F64" s="5">
        <v>0.5</v>
      </c>
      <c r="G64" s="1" t="s">
        <v>7</v>
      </c>
      <c r="H64" s="21">
        <f t="shared" si="1"/>
        <v>3444</v>
      </c>
      <c r="I64" s="21">
        <v>4000</v>
      </c>
      <c r="J64" s="22">
        <f t="shared" si="2"/>
        <v>4920</v>
      </c>
      <c r="K64" s="21">
        <f t="shared" si="3"/>
        <v>0.35</v>
      </c>
      <c r="L64" s="21">
        <v>2800</v>
      </c>
      <c r="M64" s="21">
        <f t="shared" si="25"/>
        <v>3444</v>
      </c>
      <c r="N64" s="21">
        <f t="shared" si="4"/>
        <v>0.5</v>
      </c>
      <c r="O64" s="21">
        <v>3250</v>
      </c>
      <c r="P64" s="21">
        <f t="shared" si="5"/>
        <v>3997.5</v>
      </c>
      <c r="Q64" s="21">
        <f t="shared" si="6"/>
        <v>0.43076923076923079</v>
      </c>
      <c r="R64" s="21">
        <v>3400</v>
      </c>
      <c r="S64" s="21">
        <f t="shared" si="7"/>
        <v>4182</v>
      </c>
      <c r="T64" s="21">
        <f t="shared" si="8"/>
        <v>0.41176470588235292</v>
      </c>
      <c r="U64" s="56">
        <v>3220</v>
      </c>
      <c r="V64" s="27">
        <f t="shared" si="9"/>
        <v>3960.6</v>
      </c>
      <c r="W64" s="56">
        <f t="shared" si="10"/>
        <v>0.43478260869565216</v>
      </c>
      <c r="X64" s="53">
        <v>3020</v>
      </c>
      <c r="Y64" s="46">
        <f t="shared" si="11"/>
        <v>3714.6</v>
      </c>
      <c r="Z64" s="28">
        <f t="shared" si="12"/>
        <v>-270.59999999999991</v>
      </c>
      <c r="AA64" s="21">
        <v>3500</v>
      </c>
      <c r="AB64" s="21">
        <f t="shared" si="13"/>
        <v>4305</v>
      </c>
      <c r="AC64" s="21">
        <f t="shared" si="14"/>
        <v>0.4</v>
      </c>
      <c r="AD64" s="21">
        <v>3500</v>
      </c>
      <c r="AE64" s="22">
        <f t="shared" si="15"/>
        <v>4305</v>
      </c>
      <c r="AF64" s="21">
        <f t="shared" si="16"/>
        <v>0.4</v>
      </c>
      <c r="AG64" s="21">
        <v>3100</v>
      </c>
      <c r="AH64" s="22">
        <f t="shared" si="17"/>
        <v>3813</v>
      </c>
      <c r="AI64" s="21">
        <f t="shared" si="18"/>
        <v>0.45161290322580644</v>
      </c>
      <c r="AJ64" s="21">
        <v>6000</v>
      </c>
      <c r="AK64" s="21">
        <f t="shared" si="26"/>
        <v>7380</v>
      </c>
      <c r="AL64" s="21">
        <f t="shared" si="20"/>
        <v>0.23333333333333334</v>
      </c>
      <c r="AM64" s="21">
        <v>3700</v>
      </c>
      <c r="AN64" s="22">
        <f t="shared" si="21"/>
        <v>4551</v>
      </c>
      <c r="AO64" s="21">
        <f t="shared" si="22"/>
        <v>0.3783783783783784</v>
      </c>
      <c r="AP64" s="56">
        <v>3100</v>
      </c>
      <c r="AQ64" s="63">
        <f t="shared" si="23"/>
        <v>3813</v>
      </c>
      <c r="AR64" s="56">
        <f t="shared" si="24"/>
        <v>0.45161290322580644</v>
      </c>
    </row>
    <row r="65" spans="2:44" ht="24.75" x14ac:dyDescent="0.25">
      <c r="B65" s="3">
        <v>60</v>
      </c>
      <c r="C65" s="141" t="s">
        <v>66</v>
      </c>
      <c r="D65" s="142"/>
      <c r="E65" s="6" t="s">
        <v>63</v>
      </c>
      <c r="F65" s="5">
        <v>0.5</v>
      </c>
      <c r="G65" s="1" t="s">
        <v>7</v>
      </c>
      <c r="H65" s="21">
        <f t="shared" si="1"/>
        <v>4674</v>
      </c>
      <c r="I65" s="21">
        <v>6000</v>
      </c>
      <c r="J65" s="22">
        <f t="shared" si="2"/>
        <v>7380</v>
      </c>
      <c r="K65" s="21">
        <f t="shared" si="3"/>
        <v>0.31666666666666665</v>
      </c>
      <c r="L65" s="21">
        <v>5400</v>
      </c>
      <c r="M65" s="21">
        <f t="shared" si="25"/>
        <v>6642</v>
      </c>
      <c r="N65" s="21">
        <f t="shared" si="4"/>
        <v>0.35185185185185186</v>
      </c>
      <c r="O65" s="21">
        <v>3800</v>
      </c>
      <c r="P65" s="21">
        <f t="shared" si="5"/>
        <v>4674</v>
      </c>
      <c r="Q65" s="21">
        <f t="shared" si="6"/>
        <v>0.5</v>
      </c>
      <c r="R65" s="21">
        <v>6200</v>
      </c>
      <c r="S65" s="21">
        <f t="shared" si="7"/>
        <v>7626</v>
      </c>
      <c r="T65" s="21">
        <f t="shared" si="8"/>
        <v>0.30645161290322581</v>
      </c>
      <c r="U65" s="56">
        <v>3810</v>
      </c>
      <c r="V65" s="27">
        <f t="shared" si="9"/>
        <v>4686.3</v>
      </c>
      <c r="W65" s="56">
        <f t="shared" si="10"/>
        <v>0.49868766404199472</v>
      </c>
      <c r="X65" s="53">
        <v>3610</v>
      </c>
      <c r="Y65" s="46">
        <f t="shared" si="11"/>
        <v>4440.3</v>
      </c>
      <c r="Z65" s="46">
        <f t="shared" si="12"/>
        <v>233.69999999999982</v>
      </c>
      <c r="AA65" s="21">
        <v>6200</v>
      </c>
      <c r="AB65" s="21">
        <f t="shared" si="13"/>
        <v>7626</v>
      </c>
      <c r="AC65" s="21">
        <f t="shared" si="14"/>
        <v>0.30645161290322581</v>
      </c>
      <c r="AD65" s="21">
        <v>6500</v>
      </c>
      <c r="AE65" s="22">
        <f t="shared" si="15"/>
        <v>7995</v>
      </c>
      <c r="AF65" s="21">
        <f t="shared" si="16"/>
        <v>0.29230769230769232</v>
      </c>
      <c r="AG65" s="21">
        <v>6000</v>
      </c>
      <c r="AH65" s="22">
        <f t="shared" si="17"/>
        <v>7380</v>
      </c>
      <c r="AI65" s="21">
        <f t="shared" si="18"/>
        <v>0.31666666666666665</v>
      </c>
      <c r="AJ65" s="21">
        <v>8000</v>
      </c>
      <c r="AK65" s="21">
        <f t="shared" si="26"/>
        <v>9840</v>
      </c>
      <c r="AL65" s="21">
        <f t="shared" si="20"/>
        <v>0.23749999999999999</v>
      </c>
      <c r="AM65" s="21">
        <v>5900</v>
      </c>
      <c r="AN65" s="22">
        <f t="shared" si="21"/>
        <v>7257</v>
      </c>
      <c r="AO65" s="21">
        <f t="shared" si="22"/>
        <v>0.32203389830508472</v>
      </c>
      <c r="AP65" s="56">
        <v>4000</v>
      </c>
      <c r="AQ65" s="63">
        <f t="shared" si="23"/>
        <v>4920</v>
      </c>
      <c r="AR65" s="56">
        <f t="shared" si="24"/>
        <v>0.47499999999999998</v>
      </c>
    </row>
    <row r="66" spans="2:44" ht="20.25" customHeight="1" x14ac:dyDescent="0.25">
      <c r="B66" s="3">
        <v>61</v>
      </c>
      <c r="C66" s="141" t="s">
        <v>67</v>
      </c>
      <c r="D66" s="142"/>
      <c r="E66" s="6" t="s">
        <v>68</v>
      </c>
      <c r="F66" s="5">
        <v>0.5</v>
      </c>
      <c r="G66" s="1" t="s">
        <v>7</v>
      </c>
      <c r="H66" s="21">
        <f t="shared" si="1"/>
        <v>1722</v>
      </c>
      <c r="I66" s="21">
        <v>1800</v>
      </c>
      <c r="J66" s="22">
        <f t="shared" si="2"/>
        <v>2214</v>
      </c>
      <c r="K66" s="21">
        <f t="shared" si="3"/>
        <v>0.3888888888888889</v>
      </c>
      <c r="L66" s="21">
        <v>2300</v>
      </c>
      <c r="M66" s="21">
        <f t="shared" si="25"/>
        <v>2829</v>
      </c>
      <c r="N66" s="21">
        <f t="shared" si="4"/>
        <v>0.30434782608695654</v>
      </c>
      <c r="O66" s="21">
        <v>1800</v>
      </c>
      <c r="P66" s="21">
        <f t="shared" si="5"/>
        <v>2214</v>
      </c>
      <c r="Q66" s="21">
        <f t="shared" si="6"/>
        <v>0.3888888888888889</v>
      </c>
      <c r="R66" s="21">
        <v>1850</v>
      </c>
      <c r="S66" s="21">
        <f t="shared" si="7"/>
        <v>2275.5</v>
      </c>
      <c r="T66" s="21">
        <f t="shared" si="8"/>
        <v>0.3783783783783784</v>
      </c>
      <c r="U66" s="56">
        <v>1840</v>
      </c>
      <c r="V66" s="27">
        <f t="shared" si="9"/>
        <v>2263.1999999999998</v>
      </c>
      <c r="W66" s="56">
        <f t="shared" si="10"/>
        <v>0.38043478260869568</v>
      </c>
      <c r="X66" s="53">
        <v>1740</v>
      </c>
      <c r="Y66" s="46">
        <f t="shared" si="11"/>
        <v>2140.1999999999998</v>
      </c>
      <c r="Z66" s="28">
        <f t="shared" si="12"/>
        <v>-418.19999999999982</v>
      </c>
      <c r="AA66" s="21">
        <v>1800</v>
      </c>
      <c r="AB66" s="21">
        <f t="shared" si="13"/>
        <v>2214</v>
      </c>
      <c r="AC66" s="21">
        <f t="shared" si="14"/>
        <v>0.3888888888888889</v>
      </c>
      <c r="AD66" s="21">
        <v>2000</v>
      </c>
      <c r="AE66" s="22">
        <f t="shared" si="15"/>
        <v>2460</v>
      </c>
      <c r="AF66" s="21">
        <f t="shared" si="16"/>
        <v>0.35</v>
      </c>
      <c r="AG66" s="21">
        <v>1500</v>
      </c>
      <c r="AH66" s="22">
        <f t="shared" si="17"/>
        <v>1845</v>
      </c>
      <c r="AI66" s="21">
        <f t="shared" si="18"/>
        <v>0.46666666666666667</v>
      </c>
      <c r="AJ66" s="21">
        <v>1700</v>
      </c>
      <c r="AK66" s="21">
        <f t="shared" si="26"/>
        <v>2091</v>
      </c>
      <c r="AL66" s="21">
        <f t="shared" si="20"/>
        <v>0.41176470588235292</v>
      </c>
      <c r="AM66" s="21">
        <v>1900</v>
      </c>
      <c r="AN66" s="22">
        <f t="shared" si="21"/>
        <v>2337</v>
      </c>
      <c r="AO66" s="21">
        <f t="shared" si="22"/>
        <v>0.36842105263157893</v>
      </c>
      <c r="AP66" s="56">
        <v>1400</v>
      </c>
      <c r="AQ66" s="63">
        <f t="shared" si="23"/>
        <v>1722</v>
      </c>
      <c r="AR66" s="56">
        <f t="shared" si="24"/>
        <v>0.5</v>
      </c>
    </row>
    <row r="67" spans="2:44" x14ac:dyDescent="0.25">
      <c r="B67" s="3">
        <v>62</v>
      </c>
      <c r="C67" s="141" t="s">
        <v>69</v>
      </c>
      <c r="D67" s="142"/>
      <c r="E67" s="4" t="s">
        <v>68</v>
      </c>
      <c r="F67" s="5">
        <v>0.9</v>
      </c>
      <c r="G67" s="1" t="s">
        <v>7</v>
      </c>
      <c r="H67" s="21">
        <f t="shared" si="1"/>
        <v>1722</v>
      </c>
      <c r="I67" s="21">
        <v>1800</v>
      </c>
      <c r="J67" s="22">
        <f t="shared" si="2"/>
        <v>2214</v>
      </c>
      <c r="K67" s="21">
        <f t="shared" si="3"/>
        <v>0.70000000000000007</v>
      </c>
      <c r="L67" s="21">
        <v>2900</v>
      </c>
      <c r="M67" s="21">
        <f t="shared" si="25"/>
        <v>3567</v>
      </c>
      <c r="N67" s="21">
        <f t="shared" si="4"/>
        <v>0.43448275862068969</v>
      </c>
      <c r="O67" s="21">
        <v>1500</v>
      </c>
      <c r="P67" s="21">
        <f t="shared" si="5"/>
        <v>1845</v>
      </c>
      <c r="Q67" s="21">
        <f t="shared" si="6"/>
        <v>0.84000000000000008</v>
      </c>
      <c r="R67" s="21">
        <v>1850</v>
      </c>
      <c r="S67" s="21">
        <f t="shared" si="7"/>
        <v>2275.5</v>
      </c>
      <c r="T67" s="21">
        <f t="shared" si="8"/>
        <v>0.68108108108108112</v>
      </c>
      <c r="U67" s="56">
        <v>1499</v>
      </c>
      <c r="V67" s="27">
        <f t="shared" si="9"/>
        <v>1843.77</v>
      </c>
      <c r="W67" s="56">
        <f t="shared" si="10"/>
        <v>0.84056037358238833</v>
      </c>
      <c r="X67" s="53">
        <v>1399</v>
      </c>
      <c r="Y67" s="46">
        <f t="shared" si="11"/>
        <v>1720.77</v>
      </c>
      <c r="Z67" s="46">
        <f t="shared" si="12"/>
        <v>1.2300000000000182</v>
      </c>
      <c r="AA67" s="21">
        <v>1800</v>
      </c>
      <c r="AB67" s="21">
        <f t="shared" si="13"/>
        <v>2214</v>
      </c>
      <c r="AC67" s="21">
        <f t="shared" si="14"/>
        <v>0.70000000000000007</v>
      </c>
      <c r="AD67" s="21">
        <v>2500</v>
      </c>
      <c r="AE67" s="22">
        <f t="shared" si="15"/>
        <v>3075</v>
      </c>
      <c r="AF67" s="21">
        <f t="shared" si="16"/>
        <v>0.50400000000000011</v>
      </c>
      <c r="AG67" s="21">
        <v>1700</v>
      </c>
      <c r="AH67" s="22">
        <f t="shared" si="17"/>
        <v>2091</v>
      </c>
      <c r="AI67" s="21">
        <f t="shared" si="18"/>
        <v>0.74117647058823533</v>
      </c>
      <c r="AJ67" s="21">
        <v>2700</v>
      </c>
      <c r="AK67" s="21">
        <f t="shared" si="26"/>
        <v>3321</v>
      </c>
      <c r="AL67" s="21">
        <f t="shared" si="20"/>
        <v>0.46666666666666667</v>
      </c>
      <c r="AM67" s="21">
        <v>2100</v>
      </c>
      <c r="AN67" s="22">
        <f t="shared" si="21"/>
        <v>2583</v>
      </c>
      <c r="AO67" s="21">
        <f t="shared" si="22"/>
        <v>0.6</v>
      </c>
      <c r="AP67" s="56">
        <v>1400</v>
      </c>
      <c r="AQ67" s="63">
        <f t="shared" si="23"/>
        <v>1722</v>
      </c>
      <c r="AR67" s="56">
        <f t="shared" si="24"/>
        <v>0.9</v>
      </c>
    </row>
    <row r="68" spans="2:44" x14ac:dyDescent="0.25">
      <c r="B68" s="3">
        <v>63</v>
      </c>
      <c r="C68" s="141" t="s">
        <v>70</v>
      </c>
      <c r="D68" s="142"/>
      <c r="E68" s="4" t="s">
        <v>71</v>
      </c>
      <c r="F68" s="5">
        <v>0.9</v>
      </c>
      <c r="G68" s="1" t="s">
        <v>7</v>
      </c>
      <c r="H68" s="21">
        <f t="shared" si="1"/>
        <v>3813</v>
      </c>
      <c r="I68" s="21">
        <v>4600</v>
      </c>
      <c r="J68" s="22">
        <f t="shared" si="2"/>
        <v>5658</v>
      </c>
      <c r="K68" s="21">
        <f t="shared" si="3"/>
        <v>0.60652173913043483</v>
      </c>
      <c r="L68" s="21">
        <v>3700</v>
      </c>
      <c r="M68" s="21">
        <f t="shared" si="25"/>
        <v>4551</v>
      </c>
      <c r="N68" s="21">
        <f t="shared" si="4"/>
        <v>0.75405405405405401</v>
      </c>
      <c r="O68" s="21">
        <v>3900</v>
      </c>
      <c r="P68" s="21">
        <f t="shared" si="5"/>
        <v>4797</v>
      </c>
      <c r="Q68" s="21">
        <f t="shared" si="6"/>
        <v>0.7153846153846154</v>
      </c>
      <c r="R68" s="21">
        <v>4100</v>
      </c>
      <c r="S68" s="21">
        <f t="shared" si="7"/>
        <v>5043</v>
      </c>
      <c r="T68" s="21">
        <f t="shared" si="8"/>
        <v>0.68048780487804883</v>
      </c>
      <c r="U68" s="56">
        <v>3890</v>
      </c>
      <c r="V68" s="27">
        <f t="shared" si="9"/>
        <v>4784.7</v>
      </c>
      <c r="W68" s="56">
        <f t="shared" si="10"/>
        <v>0.71722365038560409</v>
      </c>
      <c r="X68" s="53">
        <v>3690</v>
      </c>
      <c r="Y68" s="46">
        <f t="shared" si="11"/>
        <v>4538.7</v>
      </c>
      <c r="Z68" s="28">
        <f t="shared" si="12"/>
        <v>-725.69999999999982</v>
      </c>
      <c r="AA68" s="21">
        <v>4200</v>
      </c>
      <c r="AB68" s="21">
        <f t="shared" si="13"/>
        <v>5166</v>
      </c>
      <c r="AC68" s="21">
        <f t="shared" si="14"/>
        <v>0.66428571428571437</v>
      </c>
      <c r="AD68" s="21">
        <v>4000</v>
      </c>
      <c r="AE68" s="22">
        <f t="shared" si="15"/>
        <v>4920</v>
      </c>
      <c r="AF68" s="21">
        <f t="shared" si="16"/>
        <v>0.69750000000000001</v>
      </c>
      <c r="AG68" s="21">
        <v>3900</v>
      </c>
      <c r="AH68" s="22">
        <f t="shared" si="17"/>
        <v>4797</v>
      </c>
      <c r="AI68" s="21">
        <f t="shared" si="18"/>
        <v>0.7153846153846154</v>
      </c>
      <c r="AJ68" s="21">
        <v>5700</v>
      </c>
      <c r="AK68" s="21">
        <f t="shared" si="26"/>
        <v>7011</v>
      </c>
      <c r="AL68" s="21">
        <f t="shared" si="20"/>
        <v>0.48947368421052634</v>
      </c>
      <c r="AM68" s="21">
        <v>4500</v>
      </c>
      <c r="AN68" s="22">
        <f t="shared" si="21"/>
        <v>5535</v>
      </c>
      <c r="AO68" s="21">
        <f t="shared" si="22"/>
        <v>0.62</v>
      </c>
      <c r="AP68" s="56">
        <v>3100</v>
      </c>
      <c r="AQ68" s="63">
        <f t="shared" si="23"/>
        <v>3813</v>
      </c>
      <c r="AR68" s="56">
        <f t="shared" si="24"/>
        <v>0.9</v>
      </c>
    </row>
    <row r="69" spans="2:44" x14ac:dyDescent="0.25">
      <c r="B69" s="3">
        <v>64</v>
      </c>
      <c r="C69" s="141" t="s">
        <v>72</v>
      </c>
      <c r="D69" s="142"/>
      <c r="E69" s="4" t="s">
        <v>71</v>
      </c>
      <c r="F69" s="5">
        <v>0.9</v>
      </c>
      <c r="G69" s="1" t="s">
        <v>7</v>
      </c>
      <c r="H69" s="21">
        <f t="shared" si="1"/>
        <v>4305</v>
      </c>
      <c r="I69" s="21">
        <v>6200</v>
      </c>
      <c r="J69" s="22">
        <f t="shared" si="2"/>
        <v>7626</v>
      </c>
      <c r="K69" s="21">
        <f t="shared" si="3"/>
        <v>0.50806451612903236</v>
      </c>
      <c r="L69" s="21">
        <v>4900</v>
      </c>
      <c r="M69" s="21">
        <f t="shared" si="25"/>
        <v>6027</v>
      </c>
      <c r="N69" s="21">
        <f t="shared" si="4"/>
        <v>0.6428571428571429</v>
      </c>
      <c r="O69" s="21">
        <v>3900</v>
      </c>
      <c r="P69" s="21">
        <f t="shared" si="5"/>
        <v>4797</v>
      </c>
      <c r="Q69" s="21">
        <f t="shared" si="6"/>
        <v>0.80769230769230771</v>
      </c>
      <c r="R69" s="21">
        <v>6500</v>
      </c>
      <c r="S69" s="21">
        <f t="shared" si="7"/>
        <v>7995</v>
      </c>
      <c r="T69" s="21">
        <f t="shared" si="8"/>
        <v>0.48461538461538461</v>
      </c>
      <c r="U69" s="56">
        <v>3890</v>
      </c>
      <c r="V69" s="27">
        <f t="shared" si="9"/>
        <v>4784.7</v>
      </c>
      <c r="W69" s="56">
        <f t="shared" si="10"/>
        <v>0.80976863753213368</v>
      </c>
      <c r="X69" s="53">
        <v>3690</v>
      </c>
      <c r="Y69" s="46">
        <f t="shared" si="11"/>
        <v>4538.7</v>
      </c>
      <c r="Z69" s="28">
        <f t="shared" si="12"/>
        <v>-233.69999999999982</v>
      </c>
      <c r="AA69" s="21">
        <v>6000</v>
      </c>
      <c r="AB69" s="21">
        <f t="shared" si="13"/>
        <v>7380</v>
      </c>
      <c r="AC69" s="21">
        <f t="shared" si="14"/>
        <v>0.52500000000000002</v>
      </c>
      <c r="AD69" s="21">
        <v>6000</v>
      </c>
      <c r="AE69" s="22">
        <f t="shared" si="15"/>
        <v>7380</v>
      </c>
      <c r="AF69" s="21">
        <f t="shared" si="16"/>
        <v>0.52500000000000002</v>
      </c>
      <c r="AG69" s="21">
        <v>5700</v>
      </c>
      <c r="AH69" s="22">
        <f t="shared" si="17"/>
        <v>7011</v>
      </c>
      <c r="AI69" s="21">
        <f t="shared" si="18"/>
        <v>0.55263157894736847</v>
      </c>
      <c r="AJ69" s="21">
        <v>7700</v>
      </c>
      <c r="AK69" s="21">
        <f t="shared" si="26"/>
        <v>9471</v>
      </c>
      <c r="AL69" s="21">
        <f t="shared" si="20"/>
        <v>0.40909090909090906</v>
      </c>
      <c r="AM69" s="21">
        <v>5900</v>
      </c>
      <c r="AN69" s="22">
        <f t="shared" si="21"/>
        <v>7257</v>
      </c>
      <c r="AO69" s="21">
        <f t="shared" si="22"/>
        <v>0.53389830508474578</v>
      </c>
      <c r="AP69" s="56">
        <v>3500</v>
      </c>
      <c r="AQ69" s="63">
        <f t="shared" si="23"/>
        <v>4305</v>
      </c>
      <c r="AR69" s="56">
        <f t="shared" si="24"/>
        <v>0.9</v>
      </c>
    </row>
    <row r="70" spans="2:44" ht="24.75" x14ac:dyDescent="0.25">
      <c r="B70" s="3">
        <v>65</v>
      </c>
      <c r="C70" s="141" t="s">
        <v>73</v>
      </c>
      <c r="D70" s="142"/>
      <c r="E70" s="6" t="s">
        <v>74</v>
      </c>
      <c r="F70" s="5">
        <v>0.9</v>
      </c>
      <c r="G70" s="1" t="s">
        <v>7</v>
      </c>
      <c r="H70" s="21">
        <f t="shared" si="1"/>
        <v>2164.8000000000002</v>
      </c>
      <c r="I70" s="21">
        <v>2300</v>
      </c>
      <c r="J70" s="22">
        <f t="shared" si="2"/>
        <v>2829</v>
      </c>
      <c r="K70" s="21">
        <f t="shared" si="3"/>
        <v>0.68869565217391304</v>
      </c>
      <c r="L70" s="21">
        <v>2700</v>
      </c>
      <c r="M70" s="21">
        <f t="shared" si="25"/>
        <v>3321</v>
      </c>
      <c r="N70" s="21">
        <f t="shared" si="4"/>
        <v>0.58666666666666678</v>
      </c>
      <c r="O70" s="21">
        <v>1950</v>
      </c>
      <c r="P70" s="21">
        <f t="shared" si="5"/>
        <v>2398.5</v>
      </c>
      <c r="Q70" s="21">
        <f t="shared" si="6"/>
        <v>0.8123076923076924</v>
      </c>
      <c r="R70" s="21">
        <v>2700</v>
      </c>
      <c r="S70" s="21">
        <f t="shared" si="7"/>
        <v>3321</v>
      </c>
      <c r="T70" s="21">
        <f t="shared" si="8"/>
        <v>0.58666666666666678</v>
      </c>
      <c r="U70" s="56">
        <v>1930</v>
      </c>
      <c r="V70" s="27">
        <f t="shared" si="9"/>
        <v>2373.9</v>
      </c>
      <c r="W70" s="56">
        <f t="shared" si="10"/>
        <v>0.82072538860103628</v>
      </c>
      <c r="X70" s="53">
        <v>1830</v>
      </c>
      <c r="Y70" s="46">
        <f t="shared" si="11"/>
        <v>2250.9</v>
      </c>
      <c r="Z70" s="46">
        <f t="shared" si="12"/>
        <v>-86.099999999999909</v>
      </c>
      <c r="AA70" s="21">
        <v>2700</v>
      </c>
      <c r="AB70" s="21">
        <f t="shared" si="13"/>
        <v>3321</v>
      </c>
      <c r="AC70" s="21">
        <f t="shared" si="14"/>
        <v>0.58666666666666678</v>
      </c>
      <c r="AD70" s="21">
        <v>3000</v>
      </c>
      <c r="AE70" s="22">
        <f t="shared" si="15"/>
        <v>3690</v>
      </c>
      <c r="AF70" s="21">
        <f t="shared" si="16"/>
        <v>0.52800000000000002</v>
      </c>
      <c r="AG70" s="21">
        <v>2500</v>
      </c>
      <c r="AH70" s="22">
        <f t="shared" si="17"/>
        <v>3075</v>
      </c>
      <c r="AI70" s="21">
        <f t="shared" si="18"/>
        <v>0.63360000000000005</v>
      </c>
      <c r="AJ70" s="21">
        <v>2200</v>
      </c>
      <c r="AK70" s="21">
        <f t="shared" si="26"/>
        <v>2706</v>
      </c>
      <c r="AL70" s="21">
        <f t="shared" si="20"/>
        <v>0.72000000000000008</v>
      </c>
      <c r="AM70" s="21">
        <v>2900</v>
      </c>
      <c r="AN70" s="22">
        <f t="shared" si="21"/>
        <v>3567</v>
      </c>
      <c r="AO70" s="21">
        <f t="shared" si="22"/>
        <v>0.54620689655172427</v>
      </c>
      <c r="AP70" s="56">
        <v>1760</v>
      </c>
      <c r="AQ70" s="63">
        <f t="shared" si="23"/>
        <v>2164.8000000000002</v>
      </c>
      <c r="AR70" s="56">
        <f t="shared" si="24"/>
        <v>0.9</v>
      </c>
    </row>
    <row r="71" spans="2:44" ht="24.75" x14ac:dyDescent="0.25">
      <c r="B71" s="3">
        <v>66</v>
      </c>
      <c r="C71" s="141" t="s">
        <v>75</v>
      </c>
      <c r="D71" s="142"/>
      <c r="E71" s="6" t="s">
        <v>74</v>
      </c>
      <c r="F71" s="5">
        <v>0.9</v>
      </c>
      <c r="G71" s="1" t="s">
        <v>7</v>
      </c>
      <c r="H71" s="21">
        <f t="shared" ref="H71:H74" si="27">MIN(J71,M71,P71,S71,V71,AB71,AE71,AH71,AK71,AN71,AQ71)</f>
        <v>2164.8000000000002</v>
      </c>
      <c r="I71" s="21">
        <v>2300</v>
      </c>
      <c r="J71" s="22">
        <f t="shared" ref="J71:J74" si="28">I71*1.23</f>
        <v>2829</v>
      </c>
      <c r="K71" s="21">
        <f t="shared" ref="K71:K74" si="29">H71/J71*F71</f>
        <v>0.68869565217391304</v>
      </c>
      <c r="L71" s="21">
        <v>3200</v>
      </c>
      <c r="M71" s="21">
        <f t="shared" si="25"/>
        <v>3936</v>
      </c>
      <c r="N71" s="21">
        <f t="shared" ref="N71:N74" si="30">H71/M71*F71</f>
        <v>0.49500000000000005</v>
      </c>
      <c r="O71" s="21">
        <v>1950</v>
      </c>
      <c r="P71" s="21">
        <f t="shared" ref="P71:P74" si="31">O71*1.23</f>
        <v>2398.5</v>
      </c>
      <c r="Q71" s="21">
        <f t="shared" ref="Q71:Q74" si="32">H71/P71*F71</f>
        <v>0.8123076923076924</v>
      </c>
      <c r="R71" s="21">
        <v>2700</v>
      </c>
      <c r="S71" s="21">
        <f t="shared" ref="S71:S74" si="33">R71*1.23</f>
        <v>3321</v>
      </c>
      <c r="T71" s="21">
        <f t="shared" ref="T71:T74" si="34">H71/S71*F71</f>
        <v>0.58666666666666678</v>
      </c>
      <c r="U71" s="56">
        <v>1930</v>
      </c>
      <c r="V71" s="27">
        <f t="shared" ref="V71:V74" si="35">U71*1.23</f>
        <v>2373.9</v>
      </c>
      <c r="W71" s="56">
        <f t="shared" ref="W71:W74" si="36">H71/V71*F71</f>
        <v>0.82072538860103628</v>
      </c>
      <c r="X71" s="53">
        <v>1830</v>
      </c>
      <c r="Y71" s="46">
        <f t="shared" ref="Y71:Y74" si="37">X71*1.23</f>
        <v>2250.9</v>
      </c>
      <c r="Z71" s="46">
        <f t="shared" ref="Z71:Z74" si="38">H71-Y71</f>
        <v>-86.099999999999909</v>
      </c>
      <c r="AA71" s="21">
        <v>2700</v>
      </c>
      <c r="AB71" s="21">
        <f t="shared" ref="AB71:AB74" si="39">AA71*1.23</f>
        <v>3321</v>
      </c>
      <c r="AC71" s="21">
        <f t="shared" ref="AC71:AC74" si="40">H71/AB71*F71</f>
        <v>0.58666666666666678</v>
      </c>
      <c r="AD71" s="21">
        <v>3500</v>
      </c>
      <c r="AE71" s="22">
        <f t="shared" ref="AE71:AE74" si="41">AD71*1.23</f>
        <v>4305</v>
      </c>
      <c r="AF71" s="21">
        <f t="shared" ref="AF71:AF74" si="42">H71/AE71*F71</f>
        <v>0.45257142857142862</v>
      </c>
      <c r="AG71" s="21">
        <v>2500</v>
      </c>
      <c r="AH71" s="22">
        <f t="shared" ref="AH71:AH74" si="43">AG71*1.23</f>
        <v>3075</v>
      </c>
      <c r="AI71" s="21">
        <f t="shared" ref="AI71:AI74" si="44">H71/AH71*F71</f>
        <v>0.63360000000000005</v>
      </c>
      <c r="AJ71" s="21">
        <v>3200</v>
      </c>
      <c r="AK71" s="21">
        <f t="shared" si="26"/>
        <v>3936</v>
      </c>
      <c r="AL71" s="21">
        <f t="shared" ref="AL71:AL74" si="45">H71/AK71*F71</f>
        <v>0.49500000000000005</v>
      </c>
      <c r="AM71" s="21">
        <v>3000</v>
      </c>
      <c r="AN71" s="22">
        <f t="shared" ref="AN71:AN74" si="46">AM71*1.23</f>
        <v>3690</v>
      </c>
      <c r="AO71" s="21">
        <f t="shared" ref="AO71:AO74" si="47">H71/AN71*F71</f>
        <v>0.52800000000000002</v>
      </c>
      <c r="AP71" s="56">
        <v>1760</v>
      </c>
      <c r="AQ71" s="63">
        <f t="shared" ref="AQ71:AQ74" si="48">AP71*1.23</f>
        <v>2164.8000000000002</v>
      </c>
      <c r="AR71" s="56">
        <f t="shared" ref="AR71:AR74" si="49">H71/AQ71*F71</f>
        <v>0.9</v>
      </c>
    </row>
    <row r="72" spans="2:44" ht="24.75" x14ac:dyDescent="0.25">
      <c r="B72" s="3">
        <v>67</v>
      </c>
      <c r="C72" s="141" t="s">
        <v>76</v>
      </c>
      <c r="D72" s="142"/>
      <c r="E72" s="6" t="s">
        <v>77</v>
      </c>
      <c r="F72" s="5">
        <v>0.9</v>
      </c>
      <c r="G72" s="1" t="s">
        <v>7</v>
      </c>
      <c r="H72" s="21">
        <f t="shared" si="27"/>
        <v>4674</v>
      </c>
      <c r="I72" s="21">
        <v>5300</v>
      </c>
      <c r="J72" s="22">
        <f t="shared" si="28"/>
        <v>6519</v>
      </c>
      <c r="K72" s="21">
        <f t="shared" si="29"/>
        <v>0.6452830188679245</v>
      </c>
      <c r="L72" s="21">
        <v>4400</v>
      </c>
      <c r="M72" s="21">
        <f t="shared" si="25"/>
        <v>5412</v>
      </c>
      <c r="N72" s="21">
        <f t="shared" si="30"/>
        <v>0.77727272727272734</v>
      </c>
      <c r="O72" s="21">
        <v>4500</v>
      </c>
      <c r="P72" s="21">
        <f t="shared" si="31"/>
        <v>5535</v>
      </c>
      <c r="Q72" s="21">
        <f t="shared" si="32"/>
        <v>0.76</v>
      </c>
      <c r="R72" s="21">
        <v>6500</v>
      </c>
      <c r="S72" s="21">
        <f t="shared" si="33"/>
        <v>7995</v>
      </c>
      <c r="T72" s="21">
        <f t="shared" si="34"/>
        <v>0.52615384615384619</v>
      </c>
      <c r="U72" s="56">
        <v>4480</v>
      </c>
      <c r="V72" s="27">
        <f t="shared" si="35"/>
        <v>5510.4</v>
      </c>
      <c r="W72" s="56">
        <f t="shared" si="36"/>
        <v>0.76339285714285721</v>
      </c>
      <c r="X72" s="53">
        <v>4280</v>
      </c>
      <c r="Y72" s="46">
        <f t="shared" si="37"/>
        <v>5264.4</v>
      </c>
      <c r="Z72" s="28">
        <f t="shared" si="38"/>
        <v>-590.39999999999964</v>
      </c>
      <c r="AA72" s="21">
        <v>6200</v>
      </c>
      <c r="AB72" s="21">
        <f t="shared" si="39"/>
        <v>7626</v>
      </c>
      <c r="AC72" s="21">
        <f t="shared" si="40"/>
        <v>0.55161290322580647</v>
      </c>
      <c r="AD72" s="21">
        <v>6000</v>
      </c>
      <c r="AE72" s="22">
        <f t="shared" si="41"/>
        <v>7380</v>
      </c>
      <c r="AF72" s="21">
        <f t="shared" si="42"/>
        <v>0.56999999999999995</v>
      </c>
      <c r="AG72" s="21">
        <v>6000</v>
      </c>
      <c r="AH72" s="22">
        <f t="shared" si="43"/>
        <v>7380</v>
      </c>
      <c r="AI72" s="21">
        <f t="shared" si="44"/>
        <v>0.56999999999999995</v>
      </c>
      <c r="AJ72" s="21">
        <v>6200</v>
      </c>
      <c r="AK72" s="21">
        <f t="shared" si="26"/>
        <v>7626</v>
      </c>
      <c r="AL72" s="21">
        <f t="shared" si="45"/>
        <v>0.55161290322580647</v>
      </c>
      <c r="AM72" s="21">
        <v>5900</v>
      </c>
      <c r="AN72" s="22">
        <f t="shared" si="46"/>
        <v>7257</v>
      </c>
      <c r="AO72" s="21">
        <f t="shared" si="47"/>
        <v>0.57966101694915251</v>
      </c>
      <c r="AP72" s="56">
        <v>3800</v>
      </c>
      <c r="AQ72" s="63">
        <f t="shared" si="48"/>
        <v>4674</v>
      </c>
      <c r="AR72" s="56">
        <f t="shared" si="49"/>
        <v>0.9</v>
      </c>
    </row>
    <row r="73" spans="2:44" ht="24.75" x14ac:dyDescent="0.25">
      <c r="B73" s="3">
        <v>68</v>
      </c>
      <c r="C73" s="141" t="s">
        <v>78</v>
      </c>
      <c r="D73" s="142"/>
      <c r="E73" s="6" t="s">
        <v>79</v>
      </c>
      <c r="F73" s="5">
        <v>0.9</v>
      </c>
      <c r="G73" s="1" t="s">
        <v>7</v>
      </c>
      <c r="H73" s="21">
        <f t="shared" si="27"/>
        <v>6396</v>
      </c>
      <c r="I73" s="21">
        <v>7600</v>
      </c>
      <c r="J73" s="22">
        <f t="shared" si="28"/>
        <v>9348</v>
      </c>
      <c r="K73" s="21">
        <f t="shared" si="29"/>
        <v>0.61578947368421055</v>
      </c>
      <c r="L73" s="21">
        <v>5900</v>
      </c>
      <c r="M73" s="21">
        <f t="shared" si="25"/>
        <v>7257</v>
      </c>
      <c r="N73" s="21">
        <f t="shared" si="30"/>
        <v>0.79322033898305089</v>
      </c>
      <c r="O73" s="21">
        <v>5400</v>
      </c>
      <c r="P73" s="21">
        <f t="shared" si="31"/>
        <v>6642</v>
      </c>
      <c r="Q73" s="21">
        <f t="shared" si="32"/>
        <v>0.86666666666666659</v>
      </c>
      <c r="R73" s="21">
        <v>7800</v>
      </c>
      <c r="S73" s="21">
        <f t="shared" si="33"/>
        <v>9594</v>
      </c>
      <c r="T73" s="21">
        <f t="shared" si="34"/>
        <v>0.6</v>
      </c>
      <c r="U73" s="56">
        <v>5395</v>
      </c>
      <c r="V73" s="27">
        <f t="shared" si="35"/>
        <v>6635.8499999999995</v>
      </c>
      <c r="W73" s="56">
        <f t="shared" si="36"/>
        <v>0.86746987951807242</v>
      </c>
      <c r="X73" s="53">
        <v>5195</v>
      </c>
      <c r="Y73" s="46">
        <f t="shared" si="37"/>
        <v>6389.8499999999995</v>
      </c>
      <c r="Z73" s="46">
        <f t="shared" si="38"/>
        <v>6.1500000000005457</v>
      </c>
      <c r="AA73" s="21">
        <v>8000</v>
      </c>
      <c r="AB73" s="21">
        <f t="shared" si="39"/>
        <v>9840</v>
      </c>
      <c r="AC73" s="21">
        <f t="shared" si="40"/>
        <v>0.58500000000000008</v>
      </c>
      <c r="AD73" s="21">
        <v>8000</v>
      </c>
      <c r="AE73" s="22">
        <f t="shared" si="41"/>
        <v>9840</v>
      </c>
      <c r="AF73" s="21">
        <f t="shared" si="42"/>
        <v>0.58500000000000008</v>
      </c>
      <c r="AG73" s="21">
        <v>7600</v>
      </c>
      <c r="AH73" s="22">
        <f t="shared" si="43"/>
        <v>9348</v>
      </c>
      <c r="AI73" s="21">
        <f t="shared" si="44"/>
        <v>0.61578947368421055</v>
      </c>
      <c r="AJ73" s="21">
        <v>8200</v>
      </c>
      <c r="AK73" s="21">
        <f t="shared" si="26"/>
        <v>10086</v>
      </c>
      <c r="AL73" s="21">
        <f t="shared" si="45"/>
        <v>0.57073170731707323</v>
      </c>
      <c r="AM73" s="21">
        <v>8000</v>
      </c>
      <c r="AN73" s="22">
        <f t="shared" si="46"/>
        <v>9840</v>
      </c>
      <c r="AO73" s="21">
        <f t="shared" si="47"/>
        <v>0.58500000000000008</v>
      </c>
      <c r="AP73" s="56">
        <v>5200</v>
      </c>
      <c r="AQ73" s="63">
        <f t="shared" si="48"/>
        <v>6396</v>
      </c>
      <c r="AR73" s="56">
        <f t="shared" si="49"/>
        <v>0.9</v>
      </c>
    </row>
    <row r="74" spans="2:44" ht="35.25" customHeight="1" thickBot="1" x14ac:dyDescent="0.3">
      <c r="B74" s="3">
        <v>69</v>
      </c>
      <c r="C74" s="141" t="s">
        <v>80</v>
      </c>
      <c r="D74" s="142"/>
      <c r="E74" s="142"/>
      <c r="F74" s="5">
        <v>0.1</v>
      </c>
      <c r="G74" s="1" t="s">
        <v>7</v>
      </c>
      <c r="H74" s="21">
        <f t="shared" si="27"/>
        <v>1845</v>
      </c>
      <c r="I74" s="21">
        <v>4500</v>
      </c>
      <c r="J74" s="22">
        <f t="shared" si="28"/>
        <v>5535</v>
      </c>
      <c r="K74" s="21">
        <f t="shared" si="29"/>
        <v>3.3333333333333333E-2</v>
      </c>
      <c r="L74" s="21">
        <v>2900</v>
      </c>
      <c r="M74" s="21">
        <f t="shared" si="25"/>
        <v>3567</v>
      </c>
      <c r="N74" s="21">
        <f t="shared" si="30"/>
        <v>5.1724137931034489E-2</v>
      </c>
      <c r="O74" s="21">
        <v>6000</v>
      </c>
      <c r="P74" s="21">
        <f t="shared" si="31"/>
        <v>7380</v>
      </c>
      <c r="Q74" s="21">
        <f t="shared" si="32"/>
        <v>2.5000000000000001E-2</v>
      </c>
      <c r="R74" s="21">
        <v>2800</v>
      </c>
      <c r="S74" s="21">
        <f t="shared" si="33"/>
        <v>3444</v>
      </c>
      <c r="T74" s="21">
        <f t="shared" si="34"/>
        <v>5.3571428571428575E-2</v>
      </c>
      <c r="U74" s="56">
        <v>8000</v>
      </c>
      <c r="V74" s="27">
        <f t="shared" si="35"/>
        <v>9840</v>
      </c>
      <c r="W74" s="56">
        <f t="shared" si="36"/>
        <v>1.8750000000000003E-2</v>
      </c>
      <c r="X74" s="53">
        <v>4000</v>
      </c>
      <c r="Y74" s="46">
        <f t="shared" si="37"/>
        <v>4920</v>
      </c>
      <c r="Z74" s="28">
        <f t="shared" si="38"/>
        <v>-3075</v>
      </c>
      <c r="AA74" s="21">
        <v>3000</v>
      </c>
      <c r="AB74" s="21">
        <f t="shared" si="39"/>
        <v>3690</v>
      </c>
      <c r="AC74" s="21">
        <f t="shared" si="40"/>
        <v>0.05</v>
      </c>
      <c r="AD74" s="21">
        <v>3000</v>
      </c>
      <c r="AE74" s="22">
        <f t="shared" si="41"/>
        <v>3690</v>
      </c>
      <c r="AF74" s="21">
        <f t="shared" si="42"/>
        <v>0.05</v>
      </c>
      <c r="AG74" s="21">
        <v>2500</v>
      </c>
      <c r="AH74" s="22">
        <f t="shared" si="43"/>
        <v>3075</v>
      </c>
      <c r="AI74" s="21">
        <f t="shared" si="44"/>
        <v>0.06</v>
      </c>
      <c r="AJ74" s="21">
        <v>1500</v>
      </c>
      <c r="AK74" s="21">
        <f t="shared" si="26"/>
        <v>1845</v>
      </c>
      <c r="AL74" s="21">
        <f t="shared" si="45"/>
        <v>0.1</v>
      </c>
      <c r="AM74" s="21">
        <v>3800</v>
      </c>
      <c r="AN74" s="22">
        <f t="shared" si="46"/>
        <v>4674</v>
      </c>
      <c r="AO74" s="21">
        <f t="shared" si="47"/>
        <v>3.9473684210526321E-2</v>
      </c>
      <c r="AP74" s="56">
        <v>1650</v>
      </c>
      <c r="AQ74" s="63">
        <f t="shared" si="48"/>
        <v>2029.5</v>
      </c>
      <c r="AR74" s="56">
        <f t="shared" si="49"/>
        <v>9.0909090909090912E-2</v>
      </c>
    </row>
    <row r="75" spans="2:44" ht="32.25" customHeight="1" thickBot="1" x14ac:dyDescent="0.3">
      <c r="F75" s="2"/>
      <c r="H75" s="30"/>
      <c r="I75" s="30"/>
      <c r="J75" s="30"/>
      <c r="K75" s="31">
        <f>SUM(K6:K74)</f>
        <v>59.682911757830837</v>
      </c>
      <c r="L75" s="30"/>
      <c r="M75" s="30"/>
      <c r="N75" s="31">
        <f>SUM(N6:N74)</f>
        <v>68.879081443985598</v>
      </c>
      <c r="O75" s="30"/>
      <c r="P75" s="30"/>
      <c r="Q75" s="31">
        <f>SUM(Q6:Q74)</f>
        <v>86.338932500382754</v>
      </c>
      <c r="R75" s="30"/>
      <c r="S75" s="30"/>
      <c r="T75" s="31">
        <f>SUM(T6:T74)</f>
        <v>67.079712374839559</v>
      </c>
      <c r="U75" s="57"/>
      <c r="V75" s="57"/>
      <c r="W75" s="66">
        <f>SUM(W6:W74)</f>
        <v>87.004235881993296</v>
      </c>
      <c r="X75" s="68"/>
      <c r="Y75" s="68"/>
      <c r="Z75" s="68"/>
      <c r="AA75" s="30"/>
      <c r="AB75" s="30"/>
      <c r="AC75" s="31">
        <f>SUM(AC6:AC74)</f>
        <v>59.71077546840894</v>
      </c>
      <c r="AD75" s="30"/>
      <c r="AE75" s="30"/>
      <c r="AF75" s="31">
        <f>SUM(AF6:AF74)</f>
        <v>60.701572827172839</v>
      </c>
      <c r="AG75" s="30"/>
      <c r="AH75" s="30"/>
      <c r="AI75" s="31">
        <f>SUM(AI6:AI74)</f>
        <v>66.933341383883857</v>
      </c>
      <c r="AJ75" s="30"/>
      <c r="AK75" s="30"/>
      <c r="AL75" s="31">
        <f>SUM(AL6:AL74)</f>
        <v>78.384372762467535</v>
      </c>
      <c r="AM75" s="30"/>
      <c r="AN75" s="30"/>
      <c r="AO75" s="41">
        <f>SUM(AO6:AO74)</f>
        <v>62.072342367931086</v>
      </c>
      <c r="AP75" s="57"/>
      <c r="AQ75" s="57"/>
      <c r="AR75" s="66">
        <f>SUM(AR6:AR74)</f>
        <v>85.975682497585694</v>
      </c>
    </row>
    <row r="76" spans="2:44" x14ac:dyDescent="0.25">
      <c r="V76" s="54"/>
      <c r="W76" s="54"/>
      <c r="X76" s="54"/>
      <c r="Y76" s="54"/>
      <c r="Z76" s="54"/>
      <c r="AP76" s="54"/>
      <c r="AQ76" s="54"/>
      <c r="AR76" s="54"/>
    </row>
    <row r="77" spans="2:44" x14ac:dyDescent="0.25">
      <c r="V77" s="54"/>
      <c r="W77" s="54"/>
      <c r="X77" s="54"/>
      <c r="Y77" s="54"/>
      <c r="Z77" s="54"/>
      <c r="AP77" s="54"/>
      <c r="AQ77" s="54"/>
      <c r="AR77" s="54"/>
    </row>
    <row r="78" spans="2:44" x14ac:dyDescent="0.25">
      <c r="V78" s="54"/>
      <c r="W78" s="54"/>
      <c r="X78" s="54"/>
      <c r="Y78" s="54"/>
      <c r="Z78" s="54"/>
      <c r="AP78" s="54"/>
      <c r="AQ78" s="54"/>
      <c r="AR78" s="54"/>
    </row>
    <row r="79" spans="2:44" x14ac:dyDescent="0.25">
      <c r="V79" s="54"/>
      <c r="W79" s="54"/>
      <c r="X79" s="54"/>
      <c r="Y79" s="54"/>
      <c r="Z79" s="54"/>
      <c r="AP79" s="54"/>
      <c r="AQ79" s="54"/>
      <c r="AR79" s="54"/>
    </row>
    <row r="80" spans="2:44" x14ac:dyDescent="0.25">
      <c r="V80" s="54"/>
      <c r="W80" s="54"/>
      <c r="X80" s="54"/>
      <c r="Y80" s="54"/>
      <c r="Z80" s="54"/>
      <c r="AP80" s="54"/>
      <c r="AQ80" s="54"/>
      <c r="AR80" s="54"/>
    </row>
    <row r="81" spans="17:44" x14ac:dyDescent="0.25">
      <c r="V81" s="54"/>
      <c r="W81" s="54"/>
      <c r="X81" s="54"/>
      <c r="Y81" s="54"/>
      <c r="Z81" s="54"/>
      <c r="AP81" s="54"/>
      <c r="AQ81" s="54"/>
      <c r="AR81" s="54"/>
    </row>
    <row r="82" spans="17:44" x14ac:dyDescent="0.25">
      <c r="V82" s="54"/>
      <c r="W82" s="54"/>
      <c r="X82" s="54"/>
      <c r="Y82" s="54"/>
      <c r="Z82" s="54"/>
      <c r="AP82" s="54"/>
      <c r="AQ82" s="54"/>
      <c r="AR82" s="54"/>
    </row>
    <row r="83" spans="17:44" x14ac:dyDescent="0.25">
      <c r="V83" s="54"/>
      <c r="W83" s="54"/>
      <c r="X83" s="54"/>
      <c r="Y83" s="54"/>
      <c r="Z83" s="54"/>
      <c r="AP83" s="54"/>
      <c r="AQ83" s="54"/>
      <c r="AR83" s="54"/>
    </row>
    <row r="84" spans="17:44" x14ac:dyDescent="0.25">
      <c r="V84" s="54"/>
      <c r="W84" s="54"/>
      <c r="X84" s="54"/>
      <c r="Y84" s="54"/>
      <c r="Z84" s="54"/>
      <c r="AP84" s="54"/>
      <c r="AQ84" s="54"/>
      <c r="AR84" s="54"/>
    </row>
    <row r="85" spans="17:44" x14ac:dyDescent="0.25">
      <c r="V85" s="54"/>
      <c r="W85" s="54"/>
      <c r="X85" s="54"/>
      <c r="Y85" s="54"/>
      <c r="Z85" s="54"/>
    </row>
    <row r="86" spans="17:44" ht="15.75" thickBot="1" x14ac:dyDescent="0.3">
      <c r="V86" s="54"/>
      <c r="W86" s="54"/>
      <c r="X86" s="54"/>
      <c r="Y86" s="54"/>
      <c r="Z86" s="54"/>
    </row>
    <row r="87" spans="17:44" ht="15.75" thickBot="1" x14ac:dyDescent="0.3">
      <c r="Q87" s="125" t="s">
        <v>91</v>
      </c>
      <c r="R87" s="126"/>
      <c r="S87" s="127"/>
      <c r="T87" s="30">
        <f>K75</f>
        <v>59.682911757830837</v>
      </c>
      <c r="V87" s="54"/>
      <c r="W87" s="54"/>
      <c r="X87" s="54"/>
      <c r="Y87" s="54"/>
      <c r="Z87" s="54"/>
    </row>
    <row r="88" spans="17:44" ht="15.75" thickBot="1" x14ac:dyDescent="0.3">
      <c r="Q88" s="125" t="s">
        <v>97</v>
      </c>
      <c r="R88" s="126"/>
      <c r="S88" s="127"/>
      <c r="T88" s="30">
        <f>N75</f>
        <v>68.879081443985598</v>
      </c>
      <c r="V88" s="54"/>
      <c r="W88" s="54"/>
      <c r="X88" s="54"/>
      <c r="Y88" s="54"/>
      <c r="Z88" s="54"/>
    </row>
    <row r="89" spans="17:44" ht="15.75" thickBot="1" x14ac:dyDescent="0.3">
      <c r="Q89" s="125" t="s">
        <v>98</v>
      </c>
      <c r="R89" s="126"/>
      <c r="S89" s="127"/>
      <c r="T89" s="30">
        <f>Q75</f>
        <v>86.338932500382754</v>
      </c>
      <c r="U89" s="54" t="s">
        <v>142</v>
      </c>
      <c r="V89" s="54"/>
      <c r="W89" s="54"/>
      <c r="X89" s="54"/>
      <c r="Y89" s="54"/>
      <c r="Z89" s="54"/>
    </row>
    <row r="90" spans="17:44" ht="15.75" thickBot="1" x14ac:dyDescent="0.3">
      <c r="Q90" s="125" t="s">
        <v>100</v>
      </c>
      <c r="R90" s="126"/>
      <c r="S90" s="127"/>
      <c r="T90" s="30">
        <f>T75</f>
        <v>67.079712374839559</v>
      </c>
      <c r="V90" s="54"/>
      <c r="W90" s="54"/>
    </row>
    <row r="91" spans="17:44" ht="15.75" thickBot="1" x14ac:dyDescent="0.3">
      <c r="Q91" s="125" t="s">
        <v>108</v>
      </c>
      <c r="R91" s="126"/>
      <c r="S91" s="127"/>
      <c r="T91" s="30">
        <f>W75</f>
        <v>87.004235881993296</v>
      </c>
      <c r="U91" s="54" t="s">
        <v>140</v>
      </c>
      <c r="V91" s="54"/>
      <c r="W91" s="54"/>
    </row>
    <row r="92" spans="17:44" ht="15.75" thickBot="1" x14ac:dyDescent="0.3">
      <c r="Q92" s="125" t="s">
        <v>110</v>
      </c>
      <c r="R92" s="126"/>
      <c r="S92" s="127"/>
      <c r="T92" s="30">
        <f>AC75</f>
        <v>59.71077546840894</v>
      </c>
      <c r="V92" s="54"/>
      <c r="W92" s="54"/>
    </row>
    <row r="93" spans="17:44" ht="15.75" thickBot="1" x14ac:dyDescent="0.3">
      <c r="Q93" s="125" t="s">
        <v>105</v>
      </c>
      <c r="R93" s="126"/>
      <c r="S93" s="127"/>
      <c r="T93" s="30">
        <f>AF75</f>
        <v>60.701572827172839</v>
      </c>
      <c r="V93" s="54"/>
      <c r="W93" s="54"/>
    </row>
    <row r="94" spans="17:44" ht="15.75" thickBot="1" x14ac:dyDescent="0.3">
      <c r="Q94" s="125" t="s">
        <v>115</v>
      </c>
      <c r="R94" s="126"/>
      <c r="S94" s="127"/>
      <c r="T94" s="30">
        <f>AI75</f>
        <v>66.933341383883857</v>
      </c>
      <c r="V94" s="54"/>
      <c r="W94" s="54"/>
    </row>
    <row r="95" spans="17:44" ht="15.75" thickBot="1" x14ac:dyDescent="0.3">
      <c r="Q95" s="125" t="s">
        <v>119</v>
      </c>
      <c r="R95" s="126"/>
      <c r="S95" s="127"/>
      <c r="T95" s="30">
        <f>AL75</f>
        <v>78.384372762467535</v>
      </c>
      <c r="V95" s="54"/>
      <c r="W95" s="54"/>
    </row>
    <row r="96" spans="17:44" ht="15.75" thickBot="1" x14ac:dyDescent="0.3">
      <c r="Q96" s="219" t="s">
        <v>125</v>
      </c>
      <c r="R96" s="220"/>
      <c r="S96" s="221"/>
      <c r="T96" s="30">
        <f>AO75</f>
        <v>62.072342367931086</v>
      </c>
      <c r="V96" s="54"/>
      <c r="W96" s="54"/>
    </row>
    <row r="97" spans="17:23" ht="15.75" thickBot="1" x14ac:dyDescent="0.3">
      <c r="Q97" s="125" t="s">
        <v>121</v>
      </c>
      <c r="R97" s="126"/>
      <c r="S97" s="127"/>
      <c r="T97" s="30">
        <f>AR75</f>
        <v>85.975682497585694</v>
      </c>
      <c r="U97" s="54" t="s">
        <v>139</v>
      </c>
      <c r="V97" s="54"/>
      <c r="W97" s="54"/>
    </row>
    <row r="98" spans="17:23" x14ac:dyDescent="0.25">
      <c r="V98" s="54"/>
      <c r="W98" s="54"/>
    </row>
    <row r="99" spans="17:23" x14ac:dyDescent="0.25">
      <c r="R99" s="32" t="s">
        <v>129</v>
      </c>
      <c r="S99" s="32"/>
      <c r="T99" s="33">
        <f>MAX(T87:T97)</f>
        <v>87.004235881993296</v>
      </c>
      <c r="V99" s="54"/>
      <c r="W99" s="54"/>
    </row>
    <row r="100" spans="17:23" x14ac:dyDescent="0.25">
      <c r="V100" s="54"/>
      <c r="W100" s="54"/>
    </row>
  </sheetData>
  <mergeCells count="77">
    <mergeCell ref="C9:E9"/>
    <mergeCell ref="B3:G3"/>
    <mergeCell ref="I4:K4"/>
    <mergeCell ref="L4:N4"/>
    <mergeCell ref="O4:Q4"/>
    <mergeCell ref="AA4:AC4"/>
    <mergeCell ref="C5:E5"/>
    <mergeCell ref="C6:E6"/>
    <mergeCell ref="C7:E7"/>
    <mergeCell ref="C8:E8"/>
    <mergeCell ref="R4:T4"/>
    <mergeCell ref="U4:W4"/>
    <mergeCell ref="X4:Z4"/>
    <mergeCell ref="C10:E10"/>
    <mergeCell ref="C11:E11"/>
    <mergeCell ref="C12:E12"/>
    <mergeCell ref="C13:E13"/>
    <mergeCell ref="C16:C19"/>
    <mergeCell ref="D16:D19"/>
    <mergeCell ref="C20:C23"/>
    <mergeCell ref="D20:D23"/>
    <mergeCell ref="C24:C26"/>
    <mergeCell ref="D24:D26"/>
    <mergeCell ref="C27:C29"/>
    <mergeCell ref="D27:D29"/>
    <mergeCell ref="C30:C33"/>
    <mergeCell ref="D30:D33"/>
    <mergeCell ref="C34:C37"/>
    <mergeCell ref="D34:D37"/>
    <mergeCell ref="C38:C42"/>
    <mergeCell ref="D38:D42"/>
    <mergeCell ref="C43:C47"/>
    <mergeCell ref="D43:D47"/>
    <mergeCell ref="C48:C61"/>
    <mergeCell ref="D48:E48"/>
    <mergeCell ref="D49:E49"/>
    <mergeCell ref="D50:E50"/>
    <mergeCell ref="D51:E51"/>
    <mergeCell ref="D52:E52"/>
    <mergeCell ref="D53:E53"/>
    <mergeCell ref="D54:E54"/>
    <mergeCell ref="C66:D66"/>
    <mergeCell ref="D55:E55"/>
    <mergeCell ref="D56:E56"/>
    <mergeCell ref="D57:E57"/>
    <mergeCell ref="D58:E58"/>
    <mergeCell ref="D59:E59"/>
    <mergeCell ref="D60:E60"/>
    <mergeCell ref="D61:E61"/>
    <mergeCell ref="C62:D62"/>
    <mergeCell ref="C63:D63"/>
    <mergeCell ref="C64:D64"/>
    <mergeCell ref="C65:D65"/>
    <mergeCell ref="C73:D73"/>
    <mergeCell ref="C74:E74"/>
    <mergeCell ref="C67:D67"/>
    <mergeCell ref="C68:D68"/>
    <mergeCell ref="C69:D69"/>
    <mergeCell ref="C70:D70"/>
    <mergeCell ref="C71:D71"/>
    <mergeCell ref="C72:D72"/>
    <mergeCell ref="AD4:AF4"/>
    <mergeCell ref="AG4:AI4"/>
    <mergeCell ref="AJ4:AL4"/>
    <mergeCell ref="AM4:AO4"/>
    <mergeCell ref="AP4:AR4"/>
    <mergeCell ref="Q87:S87"/>
    <mergeCell ref="Q88:S88"/>
    <mergeCell ref="Q89:S89"/>
    <mergeCell ref="Q90:S90"/>
    <mergeCell ref="Q91:S91"/>
    <mergeCell ref="Q97:S97"/>
    <mergeCell ref="Q92:S92"/>
    <mergeCell ref="Q93:S93"/>
    <mergeCell ref="Q94:S94"/>
    <mergeCell ref="Q95:S95"/>
    <mergeCell ref="Q96:S96"/>
  </mergeCells>
  <pageMargins left="0.7" right="0.7" top="0.75" bottom="0.75" header="0.3" footer="0.3"/>
  <pageSetup paperSize="8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923"/>
  <sheetViews>
    <sheetView tabSelected="1" zoomScale="70" zoomScaleNormal="70" workbookViewId="0">
      <selection activeCell="H81" sqref="H81"/>
    </sheetView>
  </sheetViews>
  <sheetFormatPr defaultRowHeight="15" x14ac:dyDescent="0.25"/>
  <cols>
    <col min="1" max="1" width="3.7109375" customWidth="1"/>
    <col min="2" max="2" width="29.42578125" customWidth="1"/>
    <col min="3" max="3" width="19.5703125" customWidth="1"/>
    <col min="4" max="4" width="40.28515625" customWidth="1"/>
    <col min="5" max="5" width="11.28515625" style="43" customWidth="1"/>
    <col min="6" max="7" width="14.7109375" style="43" customWidth="1"/>
    <col min="8" max="8" width="18.28515625" style="43" customWidth="1"/>
    <col min="9" max="9" width="17.7109375" style="43" customWidth="1"/>
    <col min="10" max="10" width="21" customWidth="1"/>
    <col min="11" max="11" width="18.140625" customWidth="1"/>
  </cols>
  <sheetData>
    <row r="1" spans="1:11" ht="67.5" customHeight="1" x14ac:dyDescent="0.25">
      <c r="A1" s="190" t="s">
        <v>203</v>
      </c>
      <c r="B1" s="191"/>
      <c r="C1" s="191"/>
      <c r="D1" s="191"/>
      <c r="E1" s="191"/>
      <c r="F1" s="191"/>
      <c r="G1" s="191"/>
      <c r="H1" s="191"/>
      <c r="I1" s="191"/>
      <c r="J1" s="191"/>
      <c r="K1" s="192"/>
    </row>
    <row r="2" spans="1:11" x14ac:dyDescent="0.25">
      <c r="A2" s="178"/>
      <c r="B2" s="179"/>
      <c r="C2" s="179"/>
      <c r="D2" s="179"/>
      <c r="E2" s="179"/>
      <c r="F2" s="179"/>
      <c r="G2" s="179"/>
      <c r="H2" s="179"/>
      <c r="I2" s="179"/>
      <c r="J2" s="179"/>
      <c r="K2" s="180"/>
    </row>
    <row r="3" spans="1:11" ht="160.5" customHeight="1" x14ac:dyDescent="0.25">
      <c r="A3" s="195" t="s">
        <v>204</v>
      </c>
      <c r="B3" s="196"/>
      <c r="C3" s="196"/>
      <c r="D3" s="76" t="s">
        <v>201</v>
      </c>
      <c r="E3" s="194" t="s">
        <v>200</v>
      </c>
      <c r="F3" s="142"/>
      <c r="G3" s="114" t="s">
        <v>286</v>
      </c>
      <c r="H3" s="77" t="s">
        <v>202</v>
      </c>
      <c r="I3" s="193" t="s">
        <v>149</v>
      </c>
      <c r="J3" s="193"/>
      <c r="K3" s="92">
        <v>0</v>
      </c>
    </row>
    <row r="4" spans="1:11" ht="63.75" thickBot="1" x14ac:dyDescent="0.3">
      <c r="A4" s="72" t="s">
        <v>1</v>
      </c>
      <c r="B4" s="200" t="s">
        <v>2</v>
      </c>
      <c r="C4" s="201"/>
      <c r="D4" s="202"/>
      <c r="E4" s="73" t="s">
        <v>147</v>
      </c>
      <c r="F4" s="74" t="s">
        <v>148</v>
      </c>
      <c r="G4" s="124" t="s">
        <v>287</v>
      </c>
      <c r="H4" s="93" t="s">
        <v>152</v>
      </c>
      <c r="I4" s="73" t="s">
        <v>155</v>
      </c>
      <c r="J4" s="75" t="s">
        <v>150</v>
      </c>
      <c r="K4" s="75" t="s">
        <v>151</v>
      </c>
    </row>
    <row r="5" spans="1:11" ht="25.5" customHeight="1" x14ac:dyDescent="0.25">
      <c r="A5" s="3" t="s">
        <v>183</v>
      </c>
      <c r="B5" s="197" t="s">
        <v>288</v>
      </c>
      <c r="C5" s="198"/>
      <c r="D5" s="199"/>
      <c r="E5" s="78"/>
      <c r="F5" s="79" t="s">
        <v>7</v>
      </c>
      <c r="G5" s="107">
        <v>3</v>
      </c>
      <c r="H5" s="104"/>
      <c r="I5" s="78">
        <f t="shared" ref="I5:I12" si="0">E5*H5</f>
        <v>0</v>
      </c>
      <c r="J5" s="91">
        <f>H5-(H5*$K$3)</f>
        <v>0</v>
      </c>
      <c r="K5" s="80">
        <f t="shared" ref="K5:K12" si="1">E5*J5</f>
        <v>0</v>
      </c>
    </row>
    <row r="6" spans="1:11" ht="21.75" customHeight="1" x14ac:dyDescent="0.25">
      <c r="A6" s="3" t="s">
        <v>184</v>
      </c>
      <c r="B6" s="197" t="s">
        <v>8</v>
      </c>
      <c r="C6" s="198"/>
      <c r="D6" s="199"/>
      <c r="E6" s="78"/>
      <c r="F6" s="79" t="s">
        <v>7</v>
      </c>
      <c r="G6" s="107">
        <v>1</v>
      </c>
      <c r="H6" s="104"/>
      <c r="I6" s="78">
        <f t="shared" si="0"/>
        <v>0</v>
      </c>
      <c r="J6" s="91">
        <f t="shared" ref="J6:J74" si="2">H6-(H6*$K$3)</f>
        <v>0</v>
      </c>
      <c r="K6" s="80">
        <f t="shared" si="1"/>
        <v>0</v>
      </c>
    </row>
    <row r="7" spans="1:11" ht="57.75" customHeight="1" x14ac:dyDescent="0.25">
      <c r="A7" s="3" t="s">
        <v>185</v>
      </c>
      <c r="B7" s="181" t="s">
        <v>181</v>
      </c>
      <c r="C7" s="181"/>
      <c r="D7" s="181"/>
      <c r="E7" s="78"/>
      <c r="F7" s="79" t="s">
        <v>7</v>
      </c>
      <c r="G7" s="107">
        <v>3</v>
      </c>
      <c r="H7" s="104"/>
      <c r="I7" s="78">
        <f t="shared" si="0"/>
        <v>0</v>
      </c>
      <c r="J7" s="91">
        <f t="shared" si="2"/>
        <v>0</v>
      </c>
      <c r="K7" s="80">
        <f t="shared" si="1"/>
        <v>0</v>
      </c>
    </row>
    <row r="8" spans="1:11" ht="72" customHeight="1" x14ac:dyDescent="0.25">
      <c r="A8" s="3" t="s">
        <v>186</v>
      </c>
      <c r="B8" s="167" t="s">
        <v>182</v>
      </c>
      <c r="C8" s="204"/>
      <c r="D8" s="205"/>
      <c r="E8" s="78"/>
      <c r="F8" s="79" t="s">
        <v>7</v>
      </c>
      <c r="G8" s="107">
        <v>2</v>
      </c>
      <c r="H8" s="104"/>
      <c r="I8" s="78">
        <f t="shared" si="0"/>
        <v>0</v>
      </c>
      <c r="J8" s="91">
        <f t="shared" si="2"/>
        <v>0</v>
      </c>
      <c r="K8" s="80">
        <f t="shared" si="1"/>
        <v>0</v>
      </c>
    </row>
    <row r="9" spans="1:11" ht="56.25" customHeight="1" x14ac:dyDescent="0.25">
      <c r="A9" s="3" t="s">
        <v>187</v>
      </c>
      <c r="B9" s="181" t="s">
        <v>289</v>
      </c>
      <c r="C9" s="181"/>
      <c r="D9" s="181"/>
      <c r="E9" s="78"/>
      <c r="F9" s="79" t="s">
        <v>7</v>
      </c>
      <c r="G9" s="107">
        <v>1</v>
      </c>
      <c r="H9" s="104"/>
      <c r="I9" s="78">
        <f t="shared" si="0"/>
        <v>0</v>
      </c>
      <c r="J9" s="91">
        <f t="shared" si="2"/>
        <v>0</v>
      </c>
      <c r="K9" s="80">
        <f t="shared" si="1"/>
        <v>0</v>
      </c>
    </row>
    <row r="10" spans="1:11" ht="58.5" customHeight="1" x14ac:dyDescent="0.25">
      <c r="A10" s="3" t="s">
        <v>188</v>
      </c>
      <c r="B10" s="181" t="s">
        <v>191</v>
      </c>
      <c r="C10" s="182"/>
      <c r="D10" s="182"/>
      <c r="E10" s="94"/>
      <c r="F10" s="79" t="s">
        <v>7</v>
      </c>
      <c r="G10" s="107">
        <v>2</v>
      </c>
      <c r="H10" s="99"/>
      <c r="I10" s="78">
        <f t="shared" si="0"/>
        <v>0</v>
      </c>
      <c r="J10" s="91">
        <f t="shared" si="2"/>
        <v>0</v>
      </c>
      <c r="K10" s="80">
        <f t="shared" si="1"/>
        <v>0</v>
      </c>
    </row>
    <row r="11" spans="1:11" ht="36" customHeight="1" x14ac:dyDescent="0.25">
      <c r="A11" s="3" t="s">
        <v>189</v>
      </c>
      <c r="B11" s="203" t="s">
        <v>10</v>
      </c>
      <c r="C11" s="203"/>
      <c r="D11" s="203"/>
      <c r="E11" s="78"/>
      <c r="F11" s="79" t="s">
        <v>7</v>
      </c>
      <c r="G11" s="107">
        <v>3</v>
      </c>
      <c r="H11" s="113"/>
      <c r="I11" s="78">
        <f t="shared" si="0"/>
        <v>0</v>
      </c>
      <c r="J11" s="91">
        <f t="shared" si="2"/>
        <v>0</v>
      </c>
      <c r="K11" s="80">
        <f t="shared" si="1"/>
        <v>0</v>
      </c>
    </row>
    <row r="12" spans="1:11" ht="28.5" customHeight="1" x14ac:dyDescent="0.25">
      <c r="A12" s="3" t="s">
        <v>190</v>
      </c>
      <c r="B12" s="203" t="s">
        <v>11</v>
      </c>
      <c r="C12" s="203"/>
      <c r="D12" s="203"/>
      <c r="E12" s="78"/>
      <c r="F12" s="79" t="s">
        <v>7</v>
      </c>
      <c r="G12" s="107">
        <v>1</v>
      </c>
      <c r="H12" s="113"/>
      <c r="I12" s="78">
        <f t="shared" si="0"/>
        <v>0</v>
      </c>
      <c r="J12" s="91">
        <f t="shared" si="2"/>
        <v>0</v>
      </c>
      <c r="K12" s="80">
        <f t="shared" si="1"/>
        <v>0</v>
      </c>
    </row>
    <row r="13" spans="1:11" s="102" customFormat="1" ht="28.5" customHeight="1" x14ac:dyDescent="0.25">
      <c r="A13" s="103" t="s">
        <v>205</v>
      </c>
      <c r="B13" s="167" t="s">
        <v>273</v>
      </c>
      <c r="C13" s="189"/>
      <c r="D13" s="168"/>
      <c r="E13" s="106"/>
      <c r="F13" s="107" t="s">
        <v>7</v>
      </c>
      <c r="G13" s="107">
        <v>1</v>
      </c>
      <c r="H13" s="113"/>
      <c r="I13" s="106">
        <v>0</v>
      </c>
      <c r="J13" s="111">
        <v>0</v>
      </c>
      <c r="K13" s="108">
        <v>0</v>
      </c>
    </row>
    <row r="14" spans="1:11" x14ac:dyDescent="0.25">
      <c r="A14" s="103" t="s">
        <v>206</v>
      </c>
      <c r="B14" s="197" t="s">
        <v>12</v>
      </c>
      <c r="C14" s="198"/>
      <c r="D14" s="199"/>
      <c r="E14" s="78"/>
      <c r="F14" s="79" t="s">
        <v>7</v>
      </c>
      <c r="G14" s="107">
        <v>1.5</v>
      </c>
      <c r="H14" s="113"/>
      <c r="I14" s="78">
        <f t="shared" ref="I14:I45" si="3">E14*H14</f>
        <v>0</v>
      </c>
      <c r="J14" s="91">
        <f t="shared" si="2"/>
        <v>0</v>
      </c>
      <c r="K14" s="80">
        <f>E14*J14</f>
        <v>0</v>
      </c>
    </row>
    <row r="15" spans="1:11" x14ac:dyDescent="0.25">
      <c r="A15" s="103" t="s">
        <v>207</v>
      </c>
      <c r="B15" s="197" t="s">
        <v>178</v>
      </c>
      <c r="C15" s="206"/>
      <c r="D15" s="207"/>
      <c r="E15" s="78"/>
      <c r="F15" s="79" t="s">
        <v>7</v>
      </c>
      <c r="G15" s="107">
        <v>3</v>
      </c>
      <c r="H15" s="113"/>
      <c r="I15" s="78">
        <f t="shared" si="3"/>
        <v>0</v>
      </c>
      <c r="J15" s="91">
        <f t="shared" si="2"/>
        <v>0</v>
      </c>
      <c r="K15" s="80"/>
    </row>
    <row r="16" spans="1:11" x14ac:dyDescent="0.25">
      <c r="A16" s="103" t="s">
        <v>208</v>
      </c>
      <c r="B16" s="197" t="s">
        <v>13</v>
      </c>
      <c r="C16" s="198"/>
      <c r="D16" s="199"/>
      <c r="E16" s="78"/>
      <c r="F16" s="79" t="s">
        <v>7</v>
      </c>
      <c r="G16" s="107">
        <v>1</v>
      </c>
      <c r="H16" s="113"/>
      <c r="I16" s="78">
        <f t="shared" si="3"/>
        <v>0</v>
      </c>
      <c r="J16" s="91">
        <f t="shared" si="2"/>
        <v>0</v>
      </c>
      <c r="K16" s="80">
        <f t="shared" ref="K16:K47" si="4">E16*J16</f>
        <v>0</v>
      </c>
    </row>
    <row r="17" spans="1:11" x14ac:dyDescent="0.25">
      <c r="A17" s="103" t="s">
        <v>209</v>
      </c>
      <c r="B17" s="197" t="s">
        <v>14</v>
      </c>
      <c r="C17" s="198"/>
      <c r="D17" s="199"/>
      <c r="E17" s="78"/>
      <c r="F17" s="79" t="s">
        <v>7</v>
      </c>
      <c r="G17" s="107">
        <v>1</v>
      </c>
      <c r="H17" s="113"/>
      <c r="I17" s="78">
        <f t="shared" si="3"/>
        <v>0</v>
      </c>
      <c r="J17" s="91">
        <f t="shared" si="2"/>
        <v>0</v>
      </c>
      <c r="K17" s="80">
        <f t="shared" si="4"/>
        <v>0</v>
      </c>
    </row>
    <row r="18" spans="1:11" x14ac:dyDescent="0.25">
      <c r="A18" s="103" t="s">
        <v>210</v>
      </c>
      <c r="B18" s="88" t="s">
        <v>176</v>
      </c>
      <c r="C18" s="89"/>
      <c r="D18" s="90"/>
      <c r="E18" s="78"/>
      <c r="F18" s="79" t="s">
        <v>7</v>
      </c>
      <c r="G18" s="107">
        <v>1.5</v>
      </c>
      <c r="H18" s="104"/>
      <c r="I18" s="78">
        <f t="shared" si="3"/>
        <v>0</v>
      </c>
      <c r="J18" s="91">
        <f t="shared" si="2"/>
        <v>0</v>
      </c>
      <c r="K18" s="80">
        <f t="shared" si="4"/>
        <v>0</v>
      </c>
    </row>
    <row r="19" spans="1:11" x14ac:dyDescent="0.25">
      <c r="A19" s="103" t="s">
        <v>211</v>
      </c>
      <c r="B19" s="81" t="s">
        <v>15</v>
      </c>
      <c r="C19" s="82"/>
      <c r="D19" s="83"/>
      <c r="E19" s="78"/>
      <c r="F19" s="79" t="s">
        <v>7</v>
      </c>
      <c r="G19" s="107">
        <v>2</v>
      </c>
      <c r="H19" s="104"/>
      <c r="I19" s="78">
        <f t="shared" si="3"/>
        <v>0</v>
      </c>
      <c r="J19" s="91">
        <f t="shared" si="2"/>
        <v>0</v>
      </c>
      <c r="K19" s="80">
        <f t="shared" si="4"/>
        <v>0</v>
      </c>
    </row>
    <row r="20" spans="1:11" ht="15.75" thickBot="1" x14ac:dyDescent="0.3">
      <c r="A20" s="103" t="s">
        <v>212</v>
      </c>
      <c r="B20" s="81" t="s">
        <v>16</v>
      </c>
      <c r="C20" s="84"/>
      <c r="D20" s="85"/>
      <c r="E20" s="78"/>
      <c r="F20" s="79" t="s">
        <v>7</v>
      </c>
      <c r="G20" s="107">
        <v>3</v>
      </c>
      <c r="H20" s="104"/>
      <c r="I20" s="78">
        <f t="shared" si="3"/>
        <v>0</v>
      </c>
      <c r="J20" s="91">
        <f t="shared" si="2"/>
        <v>0</v>
      </c>
      <c r="K20" s="80">
        <f t="shared" si="4"/>
        <v>0</v>
      </c>
    </row>
    <row r="21" spans="1:11" x14ac:dyDescent="0.25">
      <c r="A21" s="103" t="s">
        <v>213</v>
      </c>
      <c r="B21" s="183" t="s">
        <v>17</v>
      </c>
      <c r="C21" s="183" t="s">
        <v>18</v>
      </c>
      <c r="D21" s="81" t="s">
        <v>19</v>
      </c>
      <c r="E21" s="78"/>
      <c r="F21" s="79" t="s">
        <v>20</v>
      </c>
      <c r="G21" s="107">
        <v>3</v>
      </c>
      <c r="H21" s="104"/>
      <c r="I21" s="78">
        <f t="shared" si="3"/>
        <v>0</v>
      </c>
      <c r="J21" s="91">
        <f t="shared" si="2"/>
        <v>0</v>
      </c>
      <c r="K21" s="80">
        <f t="shared" si="4"/>
        <v>0</v>
      </c>
    </row>
    <row r="22" spans="1:11" x14ac:dyDescent="0.25">
      <c r="A22" s="103" t="s">
        <v>214</v>
      </c>
      <c r="B22" s="184"/>
      <c r="C22" s="184"/>
      <c r="D22" s="81" t="s">
        <v>21</v>
      </c>
      <c r="E22" s="78"/>
      <c r="F22" s="79" t="s">
        <v>20</v>
      </c>
      <c r="G22" s="107">
        <v>3</v>
      </c>
      <c r="H22" s="104"/>
      <c r="I22" s="78">
        <f t="shared" si="3"/>
        <v>0</v>
      </c>
      <c r="J22" s="91">
        <f t="shared" si="2"/>
        <v>0</v>
      </c>
      <c r="K22" s="80">
        <f t="shared" si="4"/>
        <v>0</v>
      </c>
    </row>
    <row r="23" spans="1:11" x14ac:dyDescent="0.25">
      <c r="A23" s="103" t="s">
        <v>215</v>
      </c>
      <c r="B23" s="184"/>
      <c r="C23" s="184"/>
      <c r="D23" s="81" t="s">
        <v>22</v>
      </c>
      <c r="E23" s="78"/>
      <c r="F23" s="79" t="s">
        <v>20</v>
      </c>
      <c r="G23" s="107">
        <v>3</v>
      </c>
      <c r="H23" s="104"/>
      <c r="I23" s="78">
        <f t="shared" si="3"/>
        <v>0</v>
      </c>
      <c r="J23" s="91">
        <f t="shared" si="2"/>
        <v>0</v>
      </c>
      <c r="K23" s="80">
        <f t="shared" si="4"/>
        <v>0</v>
      </c>
    </row>
    <row r="24" spans="1:11" x14ac:dyDescent="0.25">
      <c r="A24" s="103" t="s">
        <v>216</v>
      </c>
      <c r="B24" s="184"/>
      <c r="C24" s="184"/>
      <c r="D24" s="81" t="s">
        <v>23</v>
      </c>
      <c r="E24" s="78"/>
      <c r="F24" s="79" t="s">
        <v>20</v>
      </c>
      <c r="G24" s="107">
        <v>1</v>
      </c>
      <c r="H24" s="104"/>
      <c r="I24" s="78">
        <f t="shared" si="3"/>
        <v>0</v>
      </c>
      <c r="J24" s="91">
        <f t="shared" si="2"/>
        <v>0</v>
      </c>
      <c r="K24" s="80">
        <f t="shared" si="4"/>
        <v>0</v>
      </c>
    </row>
    <row r="25" spans="1:11" x14ac:dyDescent="0.25">
      <c r="A25" s="103" t="s">
        <v>217</v>
      </c>
      <c r="B25" s="185"/>
      <c r="C25" s="185"/>
      <c r="D25" s="86" t="s">
        <v>163</v>
      </c>
      <c r="E25" s="78"/>
      <c r="F25" s="79" t="s">
        <v>20</v>
      </c>
      <c r="G25" s="107">
        <v>0.5</v>
      </c>
      <c r="H25" s="104"/>
      <c r="I25" s="78">
        <f t="shared" si="3"/>
        <v>0</v>
      </c>
      <c r="J25" s="91">
        <f t="shared" si="2"/>
        <v>0</v>
      </c>
      <c r="K25" s="80">
        <f t="shared" si="4"/>
        <v>0</v>
      </c>
    </row>
    <row r="26" spans="1:11" ht="18" customHeight="1" x14ac:dyDescent="0.25">
      <c r="A26" s="103" t="s">
        <v>218</v>
      </c>
      <c r="B26" s="183" t="s">
        <v>17</v>
      </c>
      <c r="C26" s="186" t="s">
        <v>24</v>
      </c>
      <c r="D26" s="81" t="s">
        <v>19</v>
      </c>
      <c r="E26" s="78"/>
      <c r="F26" s="79" t="s">
        <v>20</v>
      </c>
      <c r="G26" s="107">
        <v>0.5</v>
      </c>
      <c r="H26" s="104"/>
      <c r="I26" s="78">
        <f t="shared" si="3"/>
        <v>0</v>
      </c>
      <c r="J26" s="91">
        <f t="shared" si="2"/>
        <v>0</v>
      </c>
      <c r="K26" s="80">
        <f t="shared" si="4"/>
        <v>0</v>
      </c>
    </row>
    <row r="27" spans="1:11" x14ac:dyDescent="0.25">
      <c r="A27" s="103" t="s">
        <v>219</v>
      </c>
      <c r="B27" s="184"/>
      <c r="C27" s="187"/>
      <c r="D27" s="81" t="s">
        <v>21</v>
      </c>
      <c r="E27" s="78"/>
      <c r="F27" s="79" t="s">
        <v>20</v>
      </c>
      <c r="G27" s="107">
        <v>0.5</v>
      </c>
      <c r="H27" s="104"/>
      <c r="I27" s="78">
        <f t="shared" si="3"/>
        <v>0</v>
      </c>
      <c r="J27" s="91">
        <f t="shared" si="2"/>
        <v>0</v>
      </c>
      <c r="K27" s="80">
        <f t="shared" si="4"/>
        <v>0</v>
      </c>
    </row>
    <row r="28" spans="1:11" x14ac:dyDescent="0.25">
      <c r="A28" s="103" t="s">
        <v>220</v>
      </c>
      <c r="B28" s="184"/>
      <c r="C28" s="187"/>
      <c r="D28" s="81" t="s">
        <v>22</v>
      </c>
      <c r="E28" s="78"/>
      <c r="F28" s="79" t="s">
        <v>20</v>
      </c>
      <c r="G28" s="107">
        <v>0.5</v>
      </c>
      <c r="H28" s="104"/>
      <c r="I28" s="78">
        <f t="shared" si="3"/>
        <v>0</v>
      </c>
      <c r="J28" s="91">
        <f t="shared" si="2"/>
        <v>0</v>
      </c>
      <c r="K28" s="80">
        <f t="shared" si="4"/>
        <v>0</v>
      </c>
    </row>
    <row r="29" spans="1:11" x14ac:dyDescent="0.25">
      <c r="A29" s="103" t="s">
        <v>221</v>
      </c>
      <c r="B29" s="184"/>
      <c r="C29" s="187"/>
      <c r="D29" s="81" t="s">
        <v>23</v>
      </c>
      <c r="E29" s="78"/>
      <c r="F29" s="79" t="s">
        <v>20</v>
      </c>
      <c r="G29" s="107">
        <v>0.5</v>
      </c>
      <c r="H29" s="104"/>
      <c r="I29" s="78">
        <f t="shared" si="3"/>
        <v>0</v>
      </c>
      <c r="J29" s="91">
        <f t="shared" si="2"/>
        <v>0</v>
      </c>
      <c r="K29" s="80">
        <f t="shared" si="4"/>
        <v>0</v>
      </c>
    </row>
    <row r="30" spans="1:11" x14ac:dyDescent="0.25">
      <c r="A30" s="103" t="s">
        <v>222</v>
      </c>
      <c r="B30" s="185"/>
      <c r="C30" s="188"/>
      <c r="D30" s="87" t="s">
        <v>164</v>
      </c>
      <c r="E30" s="78"/>
      <c r="F30" s="79" t="s">
        <v>20</v>
      </c>
      <c r="G30" s="107">
        <v>3</v>
      </c>
      <c r="H30" s="104"/>
      <c r="I30" s="78">
        <f t="shared" si="3"/>
        <v>0</v>
      </c>
      <c r="J30" s="91">
        <f t="shared" si="2"/>
        <v>0</v>
      </c>
      <c r="K30" s="80">
        <f t="shared" si="4"/>
        <v>0</v>
      </c>
    </row>
    <row r="31" spans="1:11" x14ac:dyDescent="0.25">
      <c r="A31" s="103" t="s">
        <v>223</v>
      </c>
      <c r="B31" s="186" t="s">
        <v>25</v>
      </c>
      <c r="C31" s="183" t="s">
        <v>26</v>
      </c>
      <c r="D31" s="81" t="s">
        <v>27</v>
      </c>
      <c r="E31" s="78"/>
      <c r="F31" s="79" t="s">
        <v>7</v>
      </c>
      <c r="G31" s="107">
        <v>3</v>
      </c>
      <c r="H31" s="104"/>
      <c r="I31" s="78">
        <f t="shared" si="3"/>
        <v>0</v>
      </c>
      <c r="J31" s="91">
        <f t="shared" si="2"/>
        <v>0</v>
      </c>
      <c r="K31" s="80">
        <f t="shared" si="4"/>
        <v>0</v>
      </c>
    </row>
    <row r="32" spans="1:11" x14ac:dyDescent="0.25">
      <c r="A32" s="103" t="s">
        <v>224</v>
      </c>
      <c r="B32" s="187"/>
      <c r="C32" s="184"/>
      <c r="D32" s="81" t="s">
        <v>28</v>
      </c>
      <c r="E32" s="78"/>
      <c r="F32" s="79" t="s">
        <v>7</v>
      </c>
      <c r="G32" s="107">
        <v>3</v>
      </c>
      <c r="H32" s="104"/>
      <c r="I32" s="78">
        <f t="shared" si="3"/>
        <v>0</v>
      </c>
      <c r="J32" s="91">
        <f t="shared" si="2"/>
        <v>0</v>
      </c>
      <c r="K32" s="80">
        <f t="shared" si="4"/>
        <v>0</v>
      </c>
    </row>
    <row r="33" spans="1:11" x14ac:dyDescent="0.25">
      <c r="A33" s="103" t="s">
        <v>225</v>
      </c>
      <c r="B33" s="188"/>
      <c r="C33" s="185"/>
      <c r="D33" s="81" t="s">
        <v>21</v>
      </c>
      <c r="E33" s="78"/>
      <c r="F33" s="79" t="s">
        <v>7</v>
      </c>
      <c r="G33" s="107">
        <v>0.5</v>
      </c>
      <c r="H33" s="104"/>
      <c r="I33" s="78">
        <f t="shared" si="3"/>
        <v>0</v>
      </c>
      <c r="J33" s="91">
        <f t="shared" si="2"/>
        <v>0</v>
      </c>
      <c r="K33" s="80">
        <f t="shared" si="4"/>
        <v>0</v>
      </c>
    </row>
    <row r="34" spans="1:11" ht="16.5" customHeight="1" x14ac:dyDescent="0.25">
      <c r="A34" s="103" t="s">
        <v>226</v>
      </c>
      <c r="B34" s="183" t="s">
        <v>29</v>
      </c>
      <c r="C34" s="186" t="s">
        <v>30</v>
      </c>
      <c r="D34" s="81" t="s">
        <v>27</v>
      </c>
      <c r="E34" s="78"/>
      <c r="F34" s="79" t="s">
        <v>20</v>
      </c>
      <c r="G34" s="107">
        <v>0.5</v>
      </c>
      <c r="H34" s="104"/>
      <c r="I34" s="78">
        <f t="shared" si="3"/>
        <v>0</v>
      </c>
      <c r="J34" s="91">
        <f t="shared" si="2"/>
        <v>0</v>
      </c>
      <c r="K34" s="80">
        <f t="shared" si="4"/>
        <v>0</v>
      </c>
    </row>
    <row r="35" spans="1:11" x14ac:dyDescent="0.25">
      <c r="A35" s="103" t="s">
        <v>227</v>
      </c>
      <c r="B35" s="184"/>
      <c r="C35" s="187"/>
      <c r="D35" s="81" t="s">
        <v>28</v>
      </c>
      <c r="E35" s="78"/>
      <c r="F35" s="79" t="s">
        <v>20</v>
      </c>
      <c r="G35" s="107">
        <v>0.5</v>
      </c>
      <c r="H35" s="104"/>
      <c r="I35" s="78">
        <f t="shared" si="3"/>
        <v>0</v>
      </c>
      <c r="J35" s="91">
        <f t="shared" si="2"/>
        <v>0</v>
      </c>
      <c r="K35" s="80">
        <f t="shared" si="4"/>
        <v>0</v>
      </c>
    </row>
    <row r="36" spans="1:11" x14ac:dyDescent="0.25">
      <c r="A36" s="103" t="s">
        <v>228</v>
      </c>
      <c r="B36" s="185"/>
      <c r="C36" s="188"/>
      <c r="D36" s="81" t="s">
        <v>21</v>
      </c>
      <c r="E36" s="78"/>
      <c r="F36" s="79" t="s">
        <v>20</v>
      </c>
      <c r="G36" s="107">
        <v>3</v>
      </c>
      <c r="H36" s="104"/>
      <c r="I36" s="78">
        <f t="shared" si="3"/>
        <v>0</v>
      </c>
      <c r="J36" s="91">
        <f t="shared" si="2"/>
        <v>0</v>
      </c>
      <c r="K36" s="80">
        <f t="shared" si="4"/>
        <v>0</v>
      </c>
    </row>
    <row r="37" spans="1:11" x14ac:dyDescent="0.25">
      <c r="A37" s="103" t="s">
        <v>229</v>
      </c>
      <c r="B37" s="183" t="s">
        <v>31</v>
      </c>
      <c r="C37" s="183" t="s">
        <v>159</v>
      </c>
      <c r="D37" s="81" t="s">
        <v>33</v>
      </c>
      <c r="E37" s="78"/>
      <c r="F37" s="79" t="s">
        <v>7</v>
      </c>
      <c r="G37" s="107">
        <v>3</v>
      </c>
      <c r="H37" s="104"/>
      <c r="I37" s="78">
        <f t="shared" si="3"/>
        <v>0</v>
      </c>
      <c r="J37" s="91">
        <f t="shared" si="2"/>
        <v>0</v>
      </c>
      <c r="K37" s="80">
        <f t="shared" si="4"/>
        <v>0</v>
      </c>
    </row>
    <row r="38" spans="1:11" x14ac:dyDescent="0.25">
      <c r="A38" s="103" t="s">
        <v>230</v>
      </c>
      <c r="B38" s="184"/>
      <c r="C38" s="184"/>
      <c r="D38" s="81" t="s">
        <v>34</v>
      </c>
      <c r="E38" s="78"/>
      <c r="F38" s="79" t="s">
        <v>7</v>
      </c>
      <c r="G38" s="107">
        <v>3</v>
      </c>
      <c r="H38" s="104"/>
      <c r="I38" s="78">
        <f t="shared" si="3"/>
        <v>0</v>
      </c>
      <c r="J38" s="91">
        <f t="shared" si="2"/>
        <v>0</v>
      </c>
      <c r="K38" s="80">
        <f t="shared" si="4"/>
        <v>0</v>
      </c>
    </row>
    <row r="39" spans="1:11" x14ac:dyDescent="0.25">
      <c r="A39" s="103" t="s">
        <v>231</v>
      </c>
      <c r="B39" s="184"/>
      <c r="C39" s="184"/>
      <c r="D39" s="81" t="s">
        <v>35</v>
      </c>
      <c r="E39" s="78"/>
      <c r="F39" s="79" t="s">
        <v>7</v>
      </c>
      <c r="G39" s="107">
        <v>3</v>
      </c>
      <c r="H39" s="104"/>
      <c r="I39" s="78">
        <f t="shared" si="3"/>
        <v>0</v>
      </c>
      <c r="J39" s="91">
        <f t="shared" si="2"/>
        <v>0</v>
      </c>
      <c r="K39" s="80">
        <f t="shared" si="4"/>
        <v>0</v>
      </c>
    </row>
    <row r="40" spans="1:11" x14ac:dyDescent="0.25">
      <c r="A40" s="103" t="s">
        <v>232</v>
      </c>
      <c r="B40" s="185"/>
      <c r="C40" s="185"/>
      <c r="D40" s="81" t="s">
        <v>36</v>
      </c>
      <c r="E40" s="78"/>
      <c r="F40" s="79" t="s">
        <v>7</v>
      </c>
      <c r="G40" s="107">
        <v>0.5</v>
      </c>
      <c r="H40" s="104"/>
      <c r="I40" s="78">
        <f t="shared" si="3"/>
        <v>0</v>
      </c>
      <c r="J40" s="91">
        <f t="shared" si="2"/>
        <v>0</v>
      </c>
      <c r="K40" s="80">
        <f t="shared" si="4"/>
        <v>0</v>
      </c>
    </row>
    <row r="41" spans="1:11" ht="19.5" customHeight="1" x14ac:dyDescent="0.25">
      <c r="A41" s="103" t="s">
        <v>233</v>
      </c>
      <c r="B41" s="183" t="s">
        <v>31</v>
      </c>
      <c r="C41" s="186" t="s">
        <v>165</v>
      </c>
      <c r="D41" s="81" t="s">
        <v>33</v>
      </c>
      <c r="E41" s="78"/>
      <c r="F41" s="79" t="s">
        <v>20</v>
      </c>
      <c r="G41" s="107">
        <v>0.5</v>
      </c>
      <c r="H41" s="104"/>
      <c r="I41" s="78">
        <f t="shared" si="3"/>
        <v>0</v>
      </c>
      <c r="J41" s="91">
        <f t="shared" si="2"/>
        <v>0</v>
      </c>
      <c r="K41" s="80">
        <f t="shared" si="4"/>
        <v>0</v>
      </c>
    </row>
    <row r="42" spans="1:11" x14ac:dyDescent="0.25">
      <c r="A42" s="103" t="s">
        <v>234</v>
      </c>
      <c r="B42" s="184"/>
      <c r="C42" s="187"/>
      <c r="D42" s="81" t="s">
        <v>34</v>
      </c>
      <c r="E42" s="78"/>
      <c r="F42" s="79" t="s">
        <v>20</v>
      </c>
      <c r="G42" s="107">
        <v>0.5</v>
      </c>
      <c r="H42" s="104"/>
      <c r="I42" s="78">
        <f t="shared" si="3"/>
        <v>0</v>
      </c>
      <c r="J42" s="91">
        <f t="shared" si="2"/>
        <v>0</v>
      </c>
      <c r="K42" s="80">
        <f t="shared" si="4"/>
        <v>0</v>
      </c>
    </row>
    <row r="43" spans="1:11" x14ac:dyDescent="0.25">
      <c r="A43" s="103" t="s">
        <v>235</v>
      </c>
      <c r="B43" s="184"/>
      <c r="C43" s="187"/>
      <c r="D43" s="81" t="s">
        <v>35</v>
      </c>
      <c r="E43" s="78"/>
      <c r="F43" s="79" t="s">
        <v>20</v>
      </c>
      <c r="G43" s="107">
        <v>0.5</v>
      </c>
      <c r="H43" s="104"/>
      <c r="I43" s="78">
        <f t="shared" si="3"/>
        <v>0</v>
      </c>
      <c r="J43" s="91">
        <f t="shared" si="2"/>
        <v>0</v>
      </c>
      <c r="K43" s="80">
        <f t="shared" si="4"/>
        <v>0</v>
      </c>
    </row>
    <row r="44" spans="1:11" x14ac:dyDescent="0.25">
      <c r="A44" s="103" t="s">
        <v>236</v>
      </c>
      <c r="B44" s="185"/>
      <c r="C44" s="188"/>
      <c r="D44" s="81" t="s">
        <v>36</v>
      </c>
      <c r="E44" s="78"/>
      <c r="F44" s="79" t="s">
        <v>20</v>
      </c>
      <c r="G44" s="107">
        <v>2</v>
      </c>
      <c r="H44" s="104"/>
      <c r="I44" s="78">
        <f t="shared" si="3"/>
        <v>0</v>
      </c>
      <c r="J44" s="91">
        <f t="shared" si="2"/>
        <v>0</v>
      </c>
      <c r="K44" s="80">
        <f t="shared" si="4"/>
        <v>0</v>
      </c>
    </row>
    <row r="45" spans="1:11" ht="20.25" customHeight="1" x14ac:dyDescent="0.25">
      <c r="A45" s="103" t="s">
        <v>237</v>
      </c>
      <c r="B45" s="186" t="s">
        <v>39</v>
      </c>
      <c r="C45" s="183" t="s">
        <v>40</v>
      </c>
      <c r="D45" s="81" t="s">
        <v>41</v>
      </c>
      <c r="E45" s="78"/>
      <c r="F45" s="79" t="s">
        <v>7</v>
      </c>
      <c r="G45" s="107">
        <v>2</v>
      </c>
      <c r="H45" s="104"/>
      <c r="I45" s="78">
        <f t="shared" si="3"/>
        <v>0</v>
      </c>
      <c r="J45" s="91">
        <f t="shared" si="2"/>
        <v>0</v>
      </c>
      <c r="K45" s="80">
        <f t="shared" si="4"/>
        <v>0</v>
      </c>
    </row>
    <row r="46" spans="1:11" x14ac:dyDescent="0.25">
      <c r="A46" s="103" t="s">
        <v>238</v>
      </c>
      <c r="B46" s="187"/>
      <c r="C46" s="184"/>
      <c r="D46" s="81" t="s">
        <v>42</v>
      </c>
      <c r="E46" s="78"/>
      <c r="F46" s="79" t="s">
        <v>7</v>
      </c>
      <c r="G46" s="107">
        <v>2</v>
      </c>
      <c r="H46" s="104"/>
      <c r="I46" s="78">
        <f t="shared" ref="I46:I77" si="5">E46*H46</f>
        <v>0</v>
      </c>
      <c r="J46" s="91">
        <f t="shared" si="2"/>
        <v>0</v>
      </c>
      <c r="K46" s="80">
        <f t="shared" si="4"/>
        <v>0</v>
      </c>
    </row>
    <row r="47" spans="1:11" x14ac:dyDescent="0.25">
      <c r="A47" s="103" t="s">
        <v>239</v>
      </c>
      <c r="B47" s="187"/>
      <c r="C47" s="184"/>
      <c r="D47" s="81" t="s">
        <v>43</v>
      </c>
      <c r="E47" s="78"/>
      <c r="F47" s="79" t="s">
        <v>7</v>
      </c>
      <c r="G47" s="107">
        <v>2</v>
      </c>
      <c r="H47" s="104"/>
      <c r="I47" s="78">
        <f t="shared" si="5"/>
        <v>0</v>
      </c>
      <c r="J47" s="91">
        <f t="shared" si="2"/>
        <v>0</v>
      </c>
      <c r="K47" s="80">
        <f t="shared" si="4"/>
        <v>0</v>
      </c>
    </row>
    <row r="48" spans="1:11" x14ac:dyDescent="0.25">
      <c r="A48" s="103" t="s">
        <v>240</v>
      </c>
      <c r="B48" s="187"/>
      <c r="C48" s="184"/>
      <c r="D48" s="81" t="s">
        <v>44</v>
      </c>
      <c r="E48" s="78"/>
      <c r="F48" s="79" t="s">
        <v>7</v>
      </c>
      <c r="G48" s="107">
        <v>2</v>
      </c>
      <c r="H48" s="104"/>
      <c r="I48" s="78">
        <f t="shared" si="5"/>
        <v>0</v>
      </c>
      <c r="J48" s="91">
        <f t="shared" si="2"/>
        <v>0</v>
      </c>
      <c r="K48" s="80">
        <f t="shared" ref="K48:K79" si="6">E48*J48</f>
        <v>0</v>
      </c>
    </row>
    <row r="49" spans="1:11" x14ac:dyDescent="0.25">
      <c r="A49" s="103" t="s">
        <v>241</v>
      </c>
      <c r="B49" s="187"/>
      <c r="C49" s="184"/>
      <c r="D49" s="81" t="s">
        <v>45</v>
      </c>
      <c r="E49" s="78"/>
      <c r="F49" s="79" t="s">
        <v>7</v>
      </c>
      <c r="G49" s="107">
        <v>2</v>
      </c>
      <c r="H49" s="104"/>
      <c r="I49" s="78">
        <f t="shared" si="5"/>
        <v>0</v>
      </c>
      <c r="J49" s="91">
        <f t="shared" si="2"/>
        <v>0</v>
      </c>
      <c r="K49" s="80">
        <f t="shared" si="6"/>
        <v>0</v>
      </c>
    </row>
    <row r="50" spans="1:11" x14ac:dyDescent="0.25">
      <c r="A50" s="103" t="s">
        <v>242</v>
      </c>
      <c r="B50" s="188"/>
      <c r="C50" s="185"/>
      <c r="D50" s="87" t="s">
        <v>163</v>
      </c>
      <c r="E50" s="78"/>
      <c r="F50" s="79" t="s">
        <v>7</v>
      </c>
      <c r="G50" s="107">
        <v>0.5</v>
      </c>
      <c r="H50" s="104"/>
      <c r="I50" s="78">
        <f t="shared" si="5"/>
        <v>0</v>
      </c>
      <c r="J50" s="91">
        <f t="shared" si="2"/>
        <v>0</v>
      </c>
      <c r="K50" s="80">
        <f t="shared" si="6"/>
        <v>0</v>
      </c>
    </row>
    <row r="51" spans="1:11" ht="18.75" customHeight="1" x14ac:dyDescent="0.25">
      <c r="A51" s="103" t="s">
        <v>243</v>
      </c>
      <c r="B51" s="186" t="s">
        <v>39</v>
      </c>
      <c r="C51" s="186" t="s">
        <v>46</v>
      </c>
      <c r="D51" s="81" t="s">
        <v>41</v>
      </c>
      <c r="E51" s="78"/>
      <c r="F51" s="79" t="s">
        <v>20</v>
      </c>
      <c r="G51" s="107">
        <v>0.5</v>
      </c>
      <c r="H51" s="104"/>
      <c r="I51" s="78">
        <f t="shared" si="5"/>
        <v>0</v>
      </c>
      <c r="J51" s="91">
        <f t="shared" si="2"/>
        <v>0</v>
      </c>
      <c r="K51" s="80">
        <f t="shared" si="6"/>
        <v>0</v>
      </c>
    </row>
    <row r="52" spans="1:11" x14ac:dyDescent="0.25">
      <c r="A52" s="103" t="s">
        <v>244</v>
      </c>
      <c r="B52" s="187"/>
      <c r="C52" s="187"/>
      <c r="D52" s="81" t="s">
        <v>42</v>
      </c>
      <c r="E52" s="78"/>
      <c r="F52" s="79" t="s">
        <v>20</v>
      </c>
      <c r="G52" s="107">
        <v>0.5</v>
      </c>
      <c r="H52" s="104"/>
      <c r="I52" s="78">
        <f t="shared" si="5"/>
        <v>0</v>
      </c>
      <c r="J52" s="91">
        <f t="shared" si="2"/>
        <v>0</v>
      </c>
      <c r="K52" s="80">
        <f t="shared" si="6"/>
        <v>0</v>
      </c>
    </row>
    <row r="53" spans="1:11" x14ac:dyDescent="0.25">
      <c r="A53" s="103" t="s">
        <v>245</v>
      </c>
      <c r="B53" s="187"/>
      <c r="C53" s="187"/>
      <c r="D53" s="81" t="s">
        <v>43</v>
      </c>
      <c r="E53" s="78"/>
      <c r="F53" s="79" t="s">
        <v>20</v>
      </c>
      <c r="G53" s="107">
        <v>0.5</v>
      </c>
      <c r="H53" s="104"/>
      <c r="I53" s="78">
        <f t="shared" si="5"/>
        <v>0</v>
      </c>
      <c r="J53" s="91">
        <f t="shared" si="2"/>
        <v>0</v>
      </c>
      <c r="K53" s="80">
        <f t="shared" si="6"/>
        <v>0</v>
      </c>
    </row>
    <row r="54" spans="1:11" x14ac:dyDescent="0.25">
      <c r="A54" s="103" t="s">
        <v>246</v>
      </c>
      <c r="B54" s="187"/>
      <c r="C54" s="187"/>
      <c r="D54" s="81" t="s">
        <v>44</v>
      </c>
      <c r="E54" s="78"/>
      <c r="F54" s="79" t="s">
        <v>20</v>
      </c>
      <c r="G54" s="107">
        <v>0.5</v>
      </c>
      <c r="H54" s="104"/>
      <c r="I54" s="78">
        <f t="shared" si="5"/>
        <v>0</v>
      </c>
      <c r="J54" s="91">
        <f t="shared" si="2"/>
        <v>0</v>
      </c>
      <c r="K54" s="80">
        <f t="shared" si="6"/>
        <v>0</v>
      </c>
    </row>
    <row r="55" spans="1:11" x14ac:dyDescent="0.25">
      <c r="A55" s="103" t="s">
        <v>247</v>
      </c>
      <c r="B55" s="187"/>
      <c r="C55" s="187"/>
      <c r="D55" s="81" t="s">
        <v>45</v>
      </c>
      <c r="E55" s="78"/>
      <c r="F55" s="79" t="s">
        <v>20</v>
      </c>
      <c r="G55" s="107">
        <v>0.5</v>
      </c>
      <c r="H55" s="104"/>
      <c r="I55" s="78">
        <f t="shared" si="5"/>
        <v>0</v>
      </c>
      <c r="J55" s="91">
        <f t="shared" si="2"/>
        <v>0</v>
      </c>
      <c r="K55" s="80">
        <f t="shared" si="6"/>
        <v>0</v>
      </c>
    </row>
    <row r="56" spans="1:11" x14ac:dyDescent="0.25">
      <c r="A56" s="103" t="s">
        <v>248</v>
      </c>
      <c r="B56" s="188"/>
      <c r="C56" s="188"/>
      <c r="D56" s="87" t="s">
        <v>163</v>
      </c>
      <c r="E56" s="78"/>
      <c r="F56" s="79" t="s">
        <v>20</v>
      </c>
      <c r="G56" s="107">
        <v>0.1</v>
      </c>
      <c r="H56" s="104"/>
      <c r="I56" s="78">
        <f t="shared" si="5"/>
        <v>0</v>
      </c>
      <c r="J56" s="91">
        <f t="shared" si="2"/>
        <v>0</v>
      </c>
      <c r="K56" s="80">
        <f t="shared" si="6"/>
        <v>0</v>
      </c>
    </row>
    <row r="57" spans="1:11" ht="17.25" customHeight="1" x14ac:dyDescent="0.25">
      <c r="A57" s="103" t="s">
        <v>249</v>
      </c>
      <c r="B57" s="175" t="s">
        <v>47</v>
      </c>
      <c r="C57" s="167" t="s">
        <v>48</v>
      </c>
      <c r="D57" s="168"/>
      <c r="E57" s="78"/>
      <c r="F57" s="79" t="s">
        <v>7</v>
      </c>
      <c r="G57" s="107">
        <v>0.1</v>
      </c>
      <c r="H57" s="104"/>
      <c r="I57" s="78">
        <f t="shared" si="5"/>
        <v>0</v>
      </c>
      <c r="J57" s="91">
        <f t="shared" si="2"/>
        <v>0</v>
      </c>
      <c r="K57" s="80">
        <f t="shared" si="6"/>
        <v>0</v>
      </c>
    </row>
    <row r="58" spans="1:11" ht="29.25" customHeight="1" x14ac:dyDescent="0.25">
      <c r="A58" s="103" t="s">
        <v>250</v>
      </c>
      <c r="B58" s="176"/>
      <c r="C58" s="167" t="s">
        <v>49</v>
      </c>
      <c r="D58" s="168"/>
      <c r="E58" s="78"/>
      <c r="F58" s="79" t="s">
        <v>7</v>
      </c>
      <c r="G58" s="107">
        <v>0.1</v>
      </c>
      <c r="H58" s="104"/>
      <c r="I58" s="78">
        <f t="shared" si="5"/>
        <v>0</v>
      </c>
      <c r="J58" s="91">
        <f t="shared" si="2"/>
        <v>0</v>
      </c>
      <c r="K58" s="80">
        <f t="shared" si="6"/>
        <v>0</v>
      </c>
    </row>
    <row r="59" spans="1:11" ht="27.75" customHeight="1" x14ac:dyDescent="0.25">
      <c r="A59" s="103" t="s">
        <v>251</v>
      </c>
      <c r="B59" s="176"/>
      <c r="C59" s="167" t="s">
        <v>50</v>
      </c>
      <c r="D59" s="168"/>
      <c r="E59" s="78"/>
      <c r="F59" s="79" t="s">
        <v>7</v>
      </c>
      <c r="G59" s="107">
        <v>0.1</v>
      </c>
      <c r="H59" s="104"/>
      <c r="I59" s="78">
        <f t="shared" si="5"/>
        <v>0</v>
      </c>
      <c r="J59" s="91">
        <f t="shared" si="2"/>
        <v>0</v>
      </c>
      <c r="K59" s="80">
        <f t="shared" si="6"/>
        <v>0</v>
      </c>
    </row>
    <row r="60" spans="1:11" ht="27" customHeight="1" x14ac:dyDescent="0.25">
      <c r="A60" s="103" t="s">
        <v>252</v>
      </c>
      <c r="B60" s="176"/>
      <c r="C60" s="167" t="s">
        <v>51</v>
      </c>
      <c r="D60" s="168"/>
      <c r="E60" s="78"/>
      <c r="F60" s="79" t="s">
        <v>7</v>
      </c>
      <c r="G60" s="107">
        <v>0.1</v>
      </c>
      <c r="H60" s="104"/>
      <c r="I60" s="78">
        <f t="shared" si="5"/>
        <v>0</v>
      </c>
      <c r="J60" s="91">
        <f t="shared" si="2"/>
        <v>0</v>
      </c>
      <c r="K60" s="80">
        <f t="shared" si="6"/>
        <v>0</v>
      </c>
    </row>
    <row r="61" spans="1:11" ht="24.75" customHeight="1" x14ac:dyDescent="0.25">
      <c r="A61" s="103" t="s">
        <v>253</v>
      </c>
      <c r="B61" s="176"/>
      <c r="C61" s="167" t="s">
        <v>158</v>
      </c>
      <c r="D61" s="168"/>
      <c r="E61" s="78"/>
      <c r="F61" s="79" t="s">
        <v>7</v>
      </c>
      <c r="G61" s="107">
        <v>0.1</v>
      </c>
      <c r="H61" s="104"/>
      <c r="I61" s="78">
        <f t="shared" si="5"/>
        <v>0</v>
      </c>
      <c r="J61" s="91">
        <f t="shared" si="2"/>
        <v>0</v>
      </c>
      <c r="K61" s="80">
        <f t="shared" si="6"/>
        <v>0</v>
      </c>
    </row>
    <row r="62" spans="1:11" ht="24.75" customHeight="1" x14ac:dyDescent="0.25">
      <c r="A62" s="103" t="s">
        <v>254</v>
      </c>
      <c r="B62" s="176"/>
      <c r="C62" s="167" t="s">
        <v>173</v>
      </c>
      <c r="D62" s="168"/>
      <c r="E62" s="78"/>
      <c r="F62" s="79"/>
      <c r="G62" s="107">
        <v>0.1</v>
      </c>
      <c r="H62" s="104"/>
      <c r="I62" s="78">
        <f t="shared" si="5"/>
        <v>0</v>
      </c>
      <c r="J62" s="91">
        <f t="shared" si="2"/>
        <v>0</v>
      </c>
      <c r="K62" s="80">
        <f t="shared" si="6"/>
        <v>0</v>
      </c>
    </row>
    <row r="63" spans="1:11" ht="20.25" customHeight="1" x14ac:dyDescent="0.25">
      <c r="A63" s="103" t="s">
        <v>255</v>
      </c>
      <c r="B63" s="176"/>
      <c r="C63" s="167" t="s">
        <v>174</v>
      </c>
      <c r="D63" s="168"/>
      <c r="E63" s="78"/>
      <c r="F63" s="79" t="s">
        <v>20</v>
      </c>
      <c r="G63" s="107">
        <v>0.1</v>
      </c>
      <c r="H63" s="104"/>
      <c r="I63" s="78">
        <f t="shared" si="5"/>
        <v>0</v>
      </c>
      <c r="J63" s="91">
        <f t="shared" si="2"/>
        <v>0</v>
      </c>
      <c r="K63" s="80">
        <f t="shared" si="6"/>
        <v>0</v>
      </c>
    </row>
    <row r="64" spans="1:11" x14ac:dyDescent="0.25">
      <c r="A64" s="103" t="s">
        <v>256</v>
      </c>
      <c r="B64" s="176"/>
      <c r="C64" s="167" t="s">
        <v>175</v>
      </c>
      <c r="D64" s="168"/>
      <c r="E64" s="78"/>
      <c r="F64" s="79" t="s">
        <v>20</v>
      </c>
      <c r="G64" s="107">
        <v>0.1</v>
      </c>
      <c r="H64" s="104"/>
      <c r="I64" s="78">
        <f t="shared" si="5"/>
        <v>0</v>
      </c>
      <c r="J64" s="91">
        <f t="shared" si="2"/>
        <v>0</v>
      </c>
      <c r="K64" s="80">
        <f t="shared" si="6"/>
        <v>0</v>
      </c>
    </row>
    <row r="65" spans="1:11" ht="18.75" customHeight="1" x14ac:dyDescent="0.25">
      <c r="A65" s="173" t="s">
        <v>257</v>
      </c>
      <c r="B65" s="176"/>
      <c r="C65" s="167" t="s">
        <v>196</v>
      </c>
      <c r="D65" s="168"/>
      <c r="E65" s="56"/>
      <c r="F65" s="79" t="s">
        <v>20</v>
      </c>
      <c r="G65" s="165">
        <v>0.1</v>
      </c>
      <c r="H65" s="104"/>
      <c r="I65" s="78">
        <f t="shared" si="5"/>
        <v>0</v>
      </c>
      <c r="J65" s="91">
        <f t="shared" ref="J65" si="7">H65-(H65*$K$3)</f>
        <v>0</v>
      </c>
      <c r="K65" s="80">
        <f t="shared" si="6"/>
        <v>0</v>
      </c>
    </row>
    <row r="66" spans="1:11" ht="14.45" customHeight="1" x14ac:dyDescent="0.25">
      <c r="A66" s="174"/>
      <c r="B66" s="176"/>
      <c r="C66" s="171" t="s">
        <v>192</v>
      </c>
      <c r="D66" s="172"/>
      <c r="E66" s="56"/>
      <c r="F66" s="96" t="s">
        <v>20</v>
      </c>
      <c r="G66" s="166"/>
      <c r="H66" s="112"/>
      <c r="I66" s="95">
        <f t="shared" si="5"/>
        <v>0</v>
      </c>
      <c r="J66" s="97">
        <f t="shared" si="2"/>
        <v>0</v>
      </c>
      <c r="K66" s="98">
        <f t="shared" si="6"/>
        <v>0</v>
      </c>
    </row>
    <row r="67" spans="1:11" x14ac:dyDescent="0.25">
      <c r="A67" s="173" t="s">
        <v>258</v>
      </c>
      <c r="B67" s="176"/>
      <c r="C67" s="167" t="s">
        <v>197</v>
      </c>
      <c r="D67" s="168"/>
      <c r="E67" s="56"/>
      <c r="F67" s="79" t="s">
        <v>20</v>
      </c>
      <c r="G67" s="165">
        <v>0.1</v>
      </c>
      <c r="H67" s="104"/>
      <c r="I67" s="78">
        <f t="shared" si="5"/>
        <v>0</v>
      </c>
      <c r="J67" s="91">
        <f t="shared" si="2"/>
        <v>0</v>
      </c>
      <c r="K67" s="80">
        <f t="shared" si="6"/>
        <v>0</v>
      </c>
    </row>
    <row r="68" spans="1:11" ht="18" customHeight="1" x14ac:dyDescent="0.25">
      <c r="A68" s="174"/>
      <c r="B68" s="176"/>
      <c r="C68" s="171" t="s">
        <v>193</v>
      </c>
      <c r="D68" s="172"/>
      <c r="E68" s="56"/>
      <c r="F68" s="96" t="s">
        <v>20</v>
      </c>
      <c r="G68" s="166"/>
      <c r="H68" s="112"/>
      <c r="I68" s="95">
        <f t="shared" si="5"/>
        <v>0</v>
      </c>
      <c r="J68" s="97">
        <f t="shared" si="2"/>
        <v>0</v>
      </c>
      <c r="K68" s="98">
        <f t="shared" si="6"/>
        <v>0</v>
      </c>
    </row>
    <row r="69" spans="1:11" ht="17.100000000000001" customHeight="1" x14ac:dyDescent="0.25">
      <c r="A69" s="173" t="s">
        <v>259</v>
      </c>
      <c r="B69" s="176"/>
      <c r="C69" s="167" t="s">
        <v>198</v>
      </c>
      <c r="D69" s="168"/>
      <c r="E69" s="78"/>
      <c r="F69" s="79" t="s">
        <v>20</v>
      </c>
      <c r="G69" s="165">
        <v>0.1</v>
      </c>
      <c r="H69" s="104"/>
      <c r="I69" s="78">
        <f t="shared" si="5"/>
        <v>0</v>
      </c>
      <c r="J69" s="91">
        <f t="shared" si="2"/>
        <v>0</v>
      </c>
      <c r="K69" s="80">
        <f t="shared" si="6"/>
        <v>0</v>
      </c>
    </row>
    <row r="70" spans="1:11" ht="21.6" customHeight="1" x14ac:dyDescent="0.25">
      <c r="A70" s="174"/>
      <c r="B70" s="176"/>
      <c r="C70" s="171" t="s">
        <v>194</v>
      </c>
      <c r="D70" s="172"/>
      <c r="E70" s="95"/>
      <c r="F70" s="96" t="s">
        <v>7</v>
      </c>
      <c r="G70" s="166"/>
      <c r="H70" s="112"/>
      <c r="I70" s="95">
        <f t="shared" si="5"/>
        <v>0</v>
      </c>
      <c r="J70" s="97">
        <f t="shared" si="2"/>
        <v>0</v>
      </c>
      <c r="K70" s="98">
        <f t="shared" si="6"/>
        <v>0</v>
      </c>
    </row>
    <row r="71" spans="1:11" ht="20.100000000000001" customHeight="1" x14ac:dyDescent="0.25">
      <c r="A71" s="173" t="s">
        <v>260</v>
      </c>
      <c r="B71" s="176"/>
      <c r="C71" s="167" t="s">
        <v>199</v>
      </c>
      <c r="D71" s="168"/>
      <c r="E71" s="78"/>
      <c r="F71" s="79" t="s">
        <v>7</v>
      </c>
      <c r="G71" s="165">
        <v>0.1</v>
      </c>
      <c r="H71" s="104"/>
      <c r="I71" s="78">
        <f t="shared" si="5"/>
        <v>0</v>
      </c>
      <c r="J71" s="91">
        <f t="shared" si="2"/>
        <v>0</v>
      </c>
      <c r="K71" s="80">
        <f t="shared" si="6"/>
        <v>0</v>
      </c>
    </row>
    <row r="72" spans="1:11" ht="18" customHeight="1" x14ac:dyDescent="0.25">
      <c r="A72" s="174"/>
      <c r="B72" s="176"/>
      <c r="C72" s="171" t="s">
        <v>195</v>
      </c>
      <c r="D72" s="172"/>
      <c r="E72" s="95"/>
      <c r="F72" s="96" t="s">
        <v>7</v>
      </c>
      <c r="G72" s="166"/>
      <c r="H72" s="112"/>
      <c r="I72" s="95">
        <f t="shared" si="5"/>
        <v>0</v>
      </c>
      <c r="J72" s="97">
        <f t="shared" si="2"/>
        <v>0</v>
      </c>
      <c r="K72" s="98">
        <f t="shared" si="6"/>
        <v>0</v>
      </c>
    </row>
    <row r="73" spans="1:11" ht="45" customHeight="1" x14ac:dyDescent="0.25">
      <c r="A73" s="3" t="s">
        <v>261</v>
      </c>
      <c r="B73" s="176"/>
      <c r="C73" s="167" t="s">
        <v>162</v>
      </c>
      <c r="D73" s="168"/>
      <c r="E73" s="78"/>
      <c r="F73" s="79" t="s">
        <v>7</v>
      </c>
      <c r="G73" s="107">
        <v>0.1</v>
      </c>
      <c r="H73" s="104"/>
      <c r="I73" s="78">
        <f t="shared" si="5"/>
        <v>0</v>
      </c>
      <c r="J73" s="91">
        <f t="shared" si="2"/>
        <v>0</v>
      </c>
      <c r="K73" s="80">
        <f t="shared" si="6"/>
        <v>0</v>
      </c>
    </row>
    <row r="74" spans="1:11" ht="40.5" customHeight="1" x14ac:dyDescent="0.25">
      <c r="A74" s="3" t="s">
        <v>262</v>
      </c>
      <c r="B74" s="176"/>
      <c r="C74" s="167" t="s">
        <v>161</v>
      </c>
      <c r="D74" s="168"/>
      <c r="E74" s="78"/>
      <c r="F74" s="79" t="s">
        <v>7</v>
      </c>
      <c r="G74" s="107">
        <v>1</v>
      </c>
      <c r="H74" s="104"/>
      <c r="I74" s="78">
        <f t="shared" si="5"/>
        <v>0</v>
      </c>
      <c r="J74" s="91">
        <f t="shared" si="2"/>
        <v>0</v>
      </c>
      <c r="K74" s="80">
        <f t="shared" si="6"/>
        <v>0</v>
      </c>
    </row>
    <row r="75" spans="1:11" ht="40.5" customHeight="1" x14ac:dyDescent="0.25">
      <c r="A75" s="3" t="s">
        <v>263</v>
      </c>
      <c r="B75" s="176"/>
      <c r="C75" s="167" t="s">
        <v>180</v>
      </c>
      <c r="D75" s="168"/>
      <c r="E75" s="78"/>
      <c r="F75" s="79" t="s">
        <v>7</v>
      </c>
      <c r="G75" s="107">
        <v>1</v>
      </c>
      <c r="H75" s="104"/>
      <c r="I75" s="78">
        <f t="shared" si="5"/>
        <v>0</v>
      </c>
      <c r="J75" s="91">
        <f t="shared" ref="J75:J82" si="8">H75-(H75*$K$3)</f>
        <v>0</v>
      </c>
      <c r="K75" s="80">
        <f t="shared" si="6"/>
        <v>0</v>
      </c>
    </row>
    <row r="76" spans="1:11" ht="40.5" customHeight="1" x14ac:dyDescent="0.25">
      <c r="A76" s="3" t="s">
        <v>264</v>
      </c>
      <c r="B76" s="176"/>
      <c r="C76" s="167" t="s">
        <v>179</v>
      </c>
      <c r="D76" s="168"/>
      <c r="E76" s="78"/>
      <c r="F76" s="79" t="s">
        <v>7</v>
      </c>
      <c r="G76" s="107">
        <v>1</v>
      </c>
      <c r="H76" s="104"/>
      <c r="I76" s="78">
        <f t="shared" si="5"/>
        <v>0</v>
      </c>
      <c r="J76" s="91">
        <f t="shared" si="8"/>
        <v>0</v>
      </c>
      <c r="K76" s="80">
        <f t="shared" si="6"/>
        <v>0</v>
      </c>
    </row>
    <row r="77" spans="1:11" ht="44.25" customHeight="1" x14ac:dyDescent="0.25">
      <c r="A77" s="3" t="s">
        <v>265</v>
      </c>
      <c r="B77" s="176"/>
      <c r="C77" s="167" t="s">
        <v>58</v>
      </c>
      <c r="D77" s="168"/>
      <c r="E77" s="78"/>
      <c r="F77" s="79" t="s">
        <v>7</v>
      </c>
      <c r="G77" s="107">
        <v>1</v>
      </c>
      <c r="H77" s="104"/>
      <c r="I77" s="78">
        <f t="shared" si="5"/>
        <v>0</v>
      </c>
      <c r="J77" s="91">
        <f t="shared" si="8"/>
        <v>0</v>
      </c>
      <c r="K77" s="80">
        <f t="shared" si="6"/>
        <v>0</v>
      </c>
    </row>
    <row r="78" spans="1:11" ht="45.75" customHeight="1" x14ac:dyDescent="0.25">
      <c r="A78" s="3" t="s">
        <v>266</v>
      </c>
      <c r="B78" s="176"/>
      <c r="C78" s="167" t="s">
        <v>59</v>
      </c>
      <c r="D78" s="168"/>
      <c r="E78" s="78"/>
      <c r="F78" s="79" t="s">
        <v>7</v>
      </c>
      <c r="G78" s="107">
        <v>1</v>
      </c>
      <c r="H78" s="104"/>
      <c r="I78" s="78">
        <f t="shared" ref="I78:I82" si="9">E78*H78</f>
        <v>0</v>
      </c>
      <c r="J78" s="91">
        <f t="shared" si="8"/>
        <v>0</v>
      </c>
      <c r="K78" s="80">
        <f t="shared" si="6"/>
        <v>0</v>
      </c>
    </row>
    <row r="79" spans="1:11" ht="34.5" customHeight="1" x14ac:dyDescent="0.25">
      <c r="A79" s="3" t="s">
        <v>267</v>
      </c>
      <c r="B79" s="176"/>
      <c r="C79" s="169" t="s">
        <v>156</v>
      </c>
      <c r="D79" s="170"/>
      <c r="E79" s="78"/>
      <c r="F79" s="79" t="s">
        <v>7</v>
      </c>
      <c r="G79" s="107">
        <v>1</v>
      </c>
      <c r="H79" s="104"/>
      <c r="I79" s="78">
        <f t="shared" si="9"/>
        <v>0</v>
      </c>
      <c r="J79" s="91">
        <f t="shared" si="8"/>
        <v>0</v>
      </c>
      <c r="K79" s="80">
        <f t="shared" si="6"/>
        <v>0</v>
      </c>
    </row>
    <row r="80" spans="1:11" ht="26.25" customHeight="1" x14ac:dyDescent="0.25">
      <c r="A80" s="3" t="s">
        <v>268</v>
      </c>
      <c r="B80" s="176"/>
      <c r="C80" s="169" t="s">
        <v>177</v>
      </c>
      <c r="D80" s="170"/>
      <c r="E80" s="78"/>
      <c r="F80" s="79" t="s">
        <v>7</v>
      </c>
      <c r="G80" s="107">
        <v>0.5</v>
      </c>
      <c r="H80" s="104"/>
      <c r="I80" s="78">
        <f t="shared" si="9"/>
        <v>0</v>
      </c>
      <c r="J80" s="91">
        <f t="shared" si="8"/>
        <v>0</v>
      </c>
      <c r="K80" s="80">
        <f t="shared" ref="K80:K82" si="10">E80*J80</f>
        <v>0</v>
      </c>
    </row>
    <row r="81" spans="1:11" ht="26.25" customHeight="1" x14ac:dyDescent="0.25">
      <c r="A81" s="3" t="s">
        <v>269</v>
      </c>
      <c r="B81" s="176"/>
      <c r="C81" s="169" t="s">
        <v>157</v>
      </c>
      <c r="D81" s="170"/>
      <c r="E81" s="78"/>
      <c r="F81" s="79" t="s">
        <v>7</v>
      </c>
      <c r="G81" s="107">
        <v>0.5</v>
      </c>
      <c r="H81" s="104"/>
      <c r="I81" s="78">
        <f t="shared" si="9"/>
        <v>0</v>
      </c>
      <c r="J81" s="91">
        <f t="shared" si="8"/>
        <v>0</v>
      </c>
      <c r="K81" s="80">
        <f t="shared" si="10"/>
        <v>0</v>
      </c>
    </row>
    <row r="82" spans="1:11" ht="26.25" customHeight="1" x14ac:dyDescent="0.25">
      <c r="A82" s="3" t="s">
        <v>270</v>
      </c>
      <c r="B82" s="177"/>
      <c r="C82" s="167" t="s">
        <v>160</v>
      </c>
      <c r="D82" s="168"/>
      <c r="E82" s="78"/>
      <c r="F82" s="79" t="s">
        <v>7</v>
      </c>
      <c r="G82" s="107">
        <v>0.5</v>
      </c>
      <c r="H82" s="104"/>
      <c r="I82" s="78">
        <f t="shared" si="9"/>
        <v>0</v>
      </c>
      <c r="J82" s="91">
        <f t="shared" si="8"/>
        <v>0</v>
      </c>
      <c r="K82" s="80">
        <f t="shared" si="10"/>
        <v>0</v>
      </c>
    </row>
    <row r="83" spans="1:11" ht="36.75" customHeight="1" x14ac:dyDescent="0.25">
      <c r="A83" s="103" t="s">
        <v>274</v>
      </c>
      <c r="B83" s="163" t="s">
        <v>168</v>
      </c>
      <c r="C83" s="164"/>
      <c r="D83" s="115" t="s">
        <v>169</v>
      </c>
      <c r="E83" s="106"/>
      <c r="F83" s="107" t="s">
        <v>7</v>
      </c>
      <c r="G83" s="107">
        <v>0.5</v>
      </c>
      <c r="H83" s="104"/>
      <c r="I83" s="106">
        <v>0</v>
      </c>
      <c r="J83" s="111">
        <v>0</v>
      </c>
      <c r="K83" s="108">
        <v>0</v>
      </c>
    </row>
    <row r="84" spans="1:11" ht="31.5" customHeight="1" x14ac:dyDescent="0.25">
      <c r="A84" s="103" t="s">
        <v>282</v>
      </c>
      <c r="B84" s="163" t="s">
        <v>166</v>
      </c>
      <c r="C84" s="164"/>
      <c r="D84" s="115" t="s">
        <v>170</v>
      </c>
      <c r="E84" s="106"/>
      <c r="F84" s="107" t="s">
        <v>7</v>
      </c>
      <c r="G84" s="107">
        <v>1</v>
      </c>
      <c r="H84" s="104"/>
      <c r="I84" s="106">
        <v>0</v>
      </c>
      <c r="J84" s="111">
        <v>0</v>
      </c>
      <c r="K84" s="108">
        <v>0</v>
      </c>
    </row>
    <row r="85" spans="1:11" ht="29.25" customHeight="1" x14ac:dyDescent="0.25">
      <c r="A85" s="103" t="s">
        <v>271</v>
      </c>
      <c r="B85" s="163" t="s">
        <v>166</v>
      </c>
      <c r="C85" s="164"/>
      <c r="D85" s="115" t="s">
        <v>275</v>
      </c>
      <c r="E85" s="106"/>
      <c r="F85" s="107" t="s">
        <v>7</v>
      </c>
      <c r="G85" s="107">
        <v>1</v>
      </c>
      <c r="H85" s="104"/>
      <c r="I85" s="106">
        <v>0</v>
      </c>
      <c r="J85" s="111">
        <v>0</v>
      </c>
      <c r="K85" s="108">
        <v>0</v>
      </c>
    </row>
    <row r="86" spans="1:11" ht="30.75" customHeight="1" x14ac:dyDescent="0.25">
      <c r="A86" s="103" t="s">
        <v>272</v>
      </c>
      <c r="B86" s="163" t="s">
        <v>166</v>
      </c>
      <c r="C86" s="164"/>
      <c r="D86" s="115" t="s">
        <v>276</v>
      </c>
      <c r="E86" s="106"/>
      <c r="F86" s="107" t="s">
        <v>7</v>
      </c>
      <c r="G86" s="107">
        <v>0.5</v>
      </c>
      <c r="H86" s="104"/>
      <c r="I86" s="106">
        <v>0</v>
      </c>
      <c r="J86" s="111">
        <v>0</v>
      </c>
      <c r="K86" s="108">
        <v>0</v>
      </c>
    </row>
    <row r="87" spans="1:11" ht="66" customHeight="1" x14ac:dyDescent="0.25">
      <c r="A87" s="103" t="s">
        <v>277</v>
      </c>
      <c r="B87" s="163" t="s">
        <v>166</v>
      </c>
      <c r="C87" s="164"/>
      <c r="D87" s="115" t="s">
        <v>172</v>
      </c>
      <c r="E87" s="106"/>
      <c r="F87" s="107" t="s">
        <v>7</v>
      </c>
      <c r="G87" s="107">
        <v>0.5</v>
      </c>
      <c r="H87" s="21"/>
      <c r="I87" s="106">
        <v>0</v>
      </c>
      <c r="J87" s="111">
        <f t="shared" ref="J87:J91" si="11">H87-(H87*$L$3)</f>
        <v>0</v>
      </c>
      <c r="K87" s="108">
        <v>0</v>
      </c>
    </row>
    <row r="88" spans="1:11" ht="25.5" customHeight="1" x14ac:dyDescent="0.25">
      <c r="A88" s="103" t="s">
        <v>278</v>
      </c>
      <c r="B88" s="163" t="s">
        <v>166</v>
      </c>
      <c r="C88" s="164"/>
      <c r="D88" s="115" t="s">
        <v>171</v>
      </c>
      <c r="E88" s="106"/>
      <c r="F88" s="107" t="s">
        <v>7</v>
      </c>
      <c r="G88" s="107">
        <v>0.5</v>
      </c>
      <c r="H88" s="21"/>
      <c r="I88" s="106">
        <v>0</v>
      </c>
      <c r="J88" s="111">
        <f t="shared" si="11"/>
        <v>0</v>
      </c>
      <c r="K88" s="108">
        <v>0</v>
      </c>
    </row>
    <row r="89" spans="1:11" ht="32.25" customHeight="1" x14ac:dyDescent="0.25">
      <c r="A89" s="103" t="s">
        <v>279</v>
      </c>
      <c r="B89" s="163" t="s">
        <v>167</v>
      </c>
      <c r="C89" s="164"/>
      <c r="D89" s="115" t="s">
        <v>169</v>
      </c>
      <c r="E89" s="106"/>
      <c r="F89" s="107" t="s">
        <v>7</v>
      </c>
      <c r="G89" s="107">
        <v>0.9</v>
      </c>
      <c r="H89" s="21"/>
      <c r="I89" s="106">
        <v>0</v>
      </c>
      <c r="J89" s="111">
        <f t="shared" si="11"/>
        <v>0</v>
      </c>
      <c r="K89" s="108">
        <v>0</v>
      </c>
    </row>
    <row r="90" spans="1:11" ht="25.5" customHeight="1" x14ac:dyDescent="0.25">
      <c r="A90" s="103" t="s">
        <v>283</v>
      </c>
      <c r="B90" s="163" t="s">
        <v>167</v>
      </c>
      <c r="C90" s="164"/>
      <c r="D90" s="115" t="s">
        <v>170</v>
      </c>
      <c r="E90" s="106"/>
      <c r="F90" s="107" t="s">
        <v>7</v>
      </c>
      <c r="G90" s="107">
        <v>1</v>
      </c>
      <c r="H90" s="21"/>
      <c r="I90" s="106">
        <v>0</v>
      </c>
      <c r="J90" s="111">
        <f t="shared" si="11"/>
        <v>0</v>
      </c>
      <c r="K90" s="108">
        <v>0</v>
      </c>
    </row>
    <row r="91" spans="1:11" ht="15" customHeight="1" x14ac:dyDescent="0.25">
      <c r="A91" s="103" t="s">
        <v>280</v>
      </c>
      <c r="B91" s="159" t="s">
        <v>167</v>
      </c>
      <c r="C91" s="160"/>
      <c r="D91" s="115" t="s">
        <v>275</v>
      </c>
      <c r="E91" s="106"/>
      <c r="F91" s="107" t="s">
        <v>7</v>
      </c>
      <c r="G91" s="107">
        <v>1</v>
      </c>
      <c r="H91" s="21"/>
      <c r="I91" s="106">
        <v>0</v>
      </c>
      <c r="J91" s="111">
        <f t="shared" si="11"/>
        <v>0</v>
      </c>
      <c r="K91" s="108">
        <v>0</v>
      </c>
    </row>
    <row r="92" spans="1:11" ht="15.75" customHeight="1" x14ac:dyDescent="0.25">
      <c r="A92" s="103" t="s">
        <v>284</v>
      </c>
      <c r="B92" s="159" t="s">
        <v>167</v>
      </c>
      <c r="C92" s="160"/>
      <c r="D92" s="115" t="s">
        <v>276</v>
      </c>
      <c r="E92" s="106"/>
      <c r="F92" s="107" t="s">
        <v>7</v>
      </c>
      <c r="G92" s="107">
        <v>1</v>
      </c>
      <c r="H92" s="21"/>
      <c r="I92" s="109">
        <f>SUM(I7:I91)</f>
        <v>0</v>
      </c>
      <c r="J92" s="105">
        <v>0</v>
      </c>
      <c r="K92" s="110">
        <f>SUM(K7:K91)</f>
        <v>0</v>
      </c>
    </row>
    <row r="93" spans="1:11" ht="30" customHeight="1" x14ac:dyDescent="0.25">
      <c r="A93" s="103" t="s">
        <v>281</v>
      </c>
      <c r="B93" s="161" t="s">
        <v>167</v>
      </c>
      <c r="C93" s="162"/>
      <c r="D93" s="115" t="s">
        <v>172</v>
      </c>
      <c r="E93" s="106"/>
      <c r="F93" s="107" t="s">
        <v>7</v>
      </c>
      <c r="G93" s="107">
        <v>0.7</v>
      </c>
      <c r="H93" s="21"/>
      <c r="I93" s="106">
        <v>0</v>
      </c>
      <c r="J93" s="123">
        <f t="shared" ref="J93" si="12">H93-(H93*$L$3)</f>
        <v>0</v>
      </c>
      <c r="K93" s="108">
        <v>0</v>
      </c>
    </row>
    <row r="94" spans="1:11" ht="24" customHeight="1" x14ac:dyDescent="0.25">
      <c r="A94" s="103" t="s">
        <v>285</v>
      </c>
      <c r="B94" s="163" t="s">
        <v>167</v>
      </c>
      <c r="C94" s="164"/>
      <c r="D94" s="115" t="s">
        <v>171</v>
      </c>
      <c r="E94" s="106"/>
      <c r="F94" s="107" t="s">
        <v>7</v>
      </c>
      <c r="G94" s="107">
        <v>0.5</v>
      </c>
      <c r="H94" s="21"/>
      <c r="I94" s="109">
        <f>SUM(I9:I93)</f>
        <v>0</v>
      </c>
      <c r="J94" s="105">
        <v>0</v>
      </c>
      <c r="K94" s="110">
        <f>SUM(K9:K93)</f>
        <v>0</v>
      </c>
    </row>
    <row r="95" spans="1:11" x14ac:dyDescent="0.25">
      <c r="A95" s="102"/>
      <c r="B95" s="102"/>
      <c r="C95" s="54"/>
      <c r="D95" s="54"/>
      <c r="E95" s="54"/>
      <c r="F95" s="54"/>
      <c r="G95" s="54"/>
      <c r="H95" s="54"/>
      <c r="I95" s="54"/>
      <c r="J95" s="54"/>
      <c r="K95" s="102"/>
    </row>
    <row r="96" spans="1:11" ht="15.75" thickBot="1" x14ac:dyDescent="0.3">
      <c r="C96" s="54"/>
      <c r="D96" s="54"/>
      <c r="E96" s="54"/>
      <c r="F96" s="54"/>
      <c r="G96" s="54"/>
      <c r="H96" s="54"/>
      <c r="I96" s="54"/>
      <c r="J96" s="54"/>
    </row>
    <row r="97" spans="1:11" ht="15.75" x14ac:dyDescent="0.25">
      <c r="A97" s="116" t="s">
        <v>153</v>
      </c>
      <c r="B97" s="117"/>
      <c r="C97" s="118"/>
      <c r="D97" s="118"/>
      <c r="E97" s="118"/>
      <c r="F97" s="118"/>
      <c r="G97" s="118"/>
      <c r="H97" s="118"/>
      <c r="I97" s="119"/>
      <c r="J97" s="54"/>
    </row>
    <row r="98" spans="1:11" ht="16.5" thickBot="1" x14ac:dyDescent="0.3">
      <c r="A98" s="120" t="s">
        <v>154</v>
      </c>
      <c r="B98" s="121"/>
      <c r="C98" s="122"/>
      <c r="D98" s="122"/>
      <c r="E98" s="100"/>
      <c r="F98" s="100"/>
      <c r="G98" s="100"/>
      <c r="H98" s="100"/>
      <c r="I98" s="101"/>
      <c r="J98" s="54"/>
    </row>
    <row r="99" spans="1:11" x14ac:dyDescent="0.25">
      <c r="C99" s="54"/>
      <c r="D99" s="54"/>
      <c r="E99" s="54"/>
      <c r="F99" s="54"/>
      <c r="G99" s="54"/>
      <c r="H99" s="54"/>
      <c r="I99" s="54"/>
      <c r="J99" s="54"/>
    </row>
    <row r="100" spans="1:11" x14ac:dyDescent="0.25">
      <c r="C100" s="54"/>
      <c r="D100" s="54"/>
      <c r="E100" s="54"/>
      <c r="F100" s="54"/>
      <c r="G100" s="54"/>
      <c r="H100" s="54"/>
      <c r="I100" s="54"/>
      <c r="J100" s="54"/>
    </row>
    <row r="101" spans="1:11" x14ac:dyDescent="0.25">
      <c r="C101" s="54"/>
      <c r="D101" s="54"/>
      <c r="E101" s="54"/>
      <c r="F101" s="54"/>
      <c r="G101" s="54"/>
      <c r="H101" s="54"/>
      <c r="I101" s="54"/>
      <c r="J101" s="54"/>
    </row>
    <row r="102" spans="1:11" x14ac:dyDescent="0.25">
      <c r="C102" s="54"/>
      <c r="D102" s="54"/>
      <c r="E102" s="54"/>
      <c r="F102" s="54"/>
      <c r="G102" s="54"/>
      <c r="H102" s="54"/>
      <c r="I102" s="54"/>
      <c r="J102" s="54"/>
      <c r="K102" s="54"/>
    </row>
    <row r="103" spans="1:11" x14ac:dyDescent="0.25">
      <c r="C103" s="54"/>
      <c r="D103" s="54"/>
      <c r="E103" s="54"/>
      <c r="F103" s="54"/>
      <c r="G103" s="54"/>
      <c r="H103" s="54"/>
      <c r="I103" s="54"/>
      <c r="J103" s="54"/>
      <c r="K103" s="54"/>
    </row>
    <row r="104" spans="1:11" x14ac:dyDescent="0.25">
      <c r="C104" s="54"/>
      <c r="D104" s="54"/>
      <c r="E104" s="54"/>
      <c r="F104" s="54"/>
      <c r="G104" s="54"/>
      <c r="H104" s="54"/>
      <c r="I104" s="54"/>
      <c r="J104" s="54"/>
      <c r="K104" s="54"/>
    </row>
    <row r="105" spans="1:11" x14ac:dyDescent="0.25">
      <c r="C105" s="54"/>
      <c r="D105" s="54"/>
      <c r="E105" s="54"/>
      <c r="F105" s="54"/>
      <c r="G105" s="54"/>
      <c r="H105" s="54"/>
      <c r="I105" s="54"/>
      <c r="J105" s="54"/>
      <c r="K105" s="54"/>
    </row>
    <row r="106" spans="1:11" x14ac:dyDescent="0.25">
      <c r="C106" s="54"/>
      <c r="D106" s="54"/>
      <c r="E106" s="54"/>
      <c r="F106" s="54"/>
      <c r="G106" s="54"/>
      <c r="H106" s="54"/>
      <c r="I106" s="54"/>
      <c r="J106" s="54"/>
      <c r="K106" s="54"/>
    </row>
    <row r="107" spans="1:11" x14ac:dyDescent="0.25">
      <c r="C107" s="54"/>
      <c r="D107" s="54"/>
      <c r="E107" s="54"/>
      <c r="F107" s="54"/>
      <c r="G107" s="54"/>
      <c r="H107" s="54"/>
      <c r="I107" s="54"/>
      <c r="J107" s="54"/>
      <c r="K107" s="54"/>
    </row>
    <row r="108" spans="1:11" x14ac:dyDescent="0.25">
      <c r="C108" s="54"/>
      <c r="D108" s="54"/>
      <c r="E108" s="54"/>
      <c r="F108" s="54"/>
      <c r="G108" s="54"/>
      <c r="H108" s="54"/>
      <c r="I108" s="54"/>
      <c r="J108" s="54"/>
      <c r="K108" s="54"/>
    </row>
    <row r="109" spans="1:11" x14ac:dyDescent="0.25">
      <c r="C109" s="54"/>
      <c r="D109" s="54"/>
      <c r="E109" s="54"/>
      <c r="F109" s="54"/>
      <c r="G109" s="54"/>
      <c r="H109" s="54"/>
      <c r="I109" s="54"/>
      <c r="J109" s="54"/>
      <c r="K109" s="54"/>
    </row>
    <row r="110" spans="1:11" x14ac:dyDescent="0.25">
      <c r="C110" s="54"/>
      <c r="D110" s="54"/>
      <c r="E110" s="54"/>
      <c r="F110" s="54"/>
      <c r="G110" s="54"/>
      <c r="H110" s="54"/>
      <c r="I110" s="54"/>
      <c r="J110" s="54"/>
      <c r="K110" s="54"/>
    </row>
    <row r="111" spans="1:11" x14ac:dyDescent="0.25">
      <c r="C111" s="54"/>
      <c r="D111" s="54"/>
      <c r="E111" s="54"/>
      <c r="F111" s="54"/>
      <c r="G111" s="54"/>
      <c r="H111" s="54"/>
      <c r="I111" s="54"/>
      <c r="J111" s="54"/>
      <c r="K111" s="54"/>
    </row>
    <row r="112" spans="1:11" x14ac:dyDescent="0.25">
      <c r="C112" s="54"/>
      <c r="D112" s="54"/>
      <c r="E112" s="54"/>
      <c r="F112" s="54"/>
      <c r="G112" s="54"/>
      <c r="H112" s="54"/>
      <c r="I112" s="54"/>
      <c r="J112" s="54"/>
      <c r="K112" s="54"/>
    </row>
    <row r="113" spans="3:11" x14ac:dyDescent="0.25">
      <c r="C113" s="54"/>
      <c r="D113" s="54"/>
      <c r="E113" s="54"/>
      <c r="F113" s="54"/>
      <c r="G113" s="54"/>
      <c r="H113" s="54"/>
      <c r="I113" s="54"/>
      <c r="J113" s="54"/>
      <c r="K113" s="54"/>
    </row>
    <row r="114" spans="3:11" x14ac:dyDescent="0.25">
      <c r="C114" s="54"/>
      <c r="D114" s="54"/>
      <c r="E114" s="54"/>
      <c r="F114" s="54"/>
      <c r="G114" s="54"/>
      <c r="H114" s="54"/>
      <c r="I114" s="54"/>
      <c r="J114" s="54"/>
      <c r="K114" s="54"/>
    </row>
    <row r="115" spans="3:11" x14ac:dyDescent="0.25">
      <c r="C115" s="54"/>
      <c r="D115" s="54"/>
      <c r="E115" s="54"/>
      <c r="F115" s="54"/>
      <c r="G115" s="54"/>
      <c r="H115" s="54"/>
      <c r="I115" s="54"/>
      <c r="J115" s="54"/>
      <c r="K115" s="54"/>
    </row>
    <row r="116" spans="3:11" x14ac:dyDescent="0.25">
      <c r="C116" s="54"/>
      <c r="D116" s="54"/>
      <c r="E116" s="54"/>
      <c r="F116" s="54"/>
      <c r="G116" s="54"/>
      <c r="H116" s="54"/>
      <c r="I116" s="54"/>
      <c r="J116" s="54"/>
      <c r="K116" s="54"/>
    </row>
    <row r="117" spans="3:11" x14ac:dyDescent="0.25">
      <c r="C117" s="54"/>
      <c r="D117" s="54"/>
      <c r="E117" s="54"/>
      <c r="F117" s="54"/>
      <c r="G117" s="54"/>
      <c r="H117" s="54"/>
      <c r="I117" s="54"/>
      <c r="J117" s="54"/>
      <c r="K117" s="54"/>
    </row>
    <row r="118" spans="3:11" x14ac:dyDescent="0.25">
      <c r="C118" s="54"/>
      <c r="D118" s="54"/>
      <c r="E118" s="54"/>
      <c r="F118" s="54"/>
      <c r="G118" s="54"/>
      <c r="H118" s="54"/>
      <c r="I118" s="54"/>
      <c r="J118" s="54"/>
      <c r="K118" s="54"/>
    </row>
    <row r="119" spans="3:11" x14ac:dyDescent="0.25"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3:11" x14ac:dyDescent="0.25">
      <c r="C120" s="54"/>
      <c r="D120" s="54"/>
      <c r="E120" s="54"/>
      <c r="F120" s="54"/>
      <c r="G120" s="54"/>
      <c r="H120" s="54"/>
      <c r="I120" s="54"/>
      <c r="J120" s="54"/>
      <c r="K120" s="54"/>
    </row>
    <row r="121" spans="3:11" x14ac:dyDescent="0.25">
      <c r="C121" s="54"/>
      <c r="D121" s="54"/>
      <c r="E121" s="54"/>
      <c r="F121" s="54"/>
      <c r="G121" s="54"/>
      <c r="H121" s="54"/>
      <c r="I121" s="54"/>
      <c r="J121" s="54"/>
      <c r="K121" s="54"/>
    </row>
    <row r="122" spans="3:11" x14ac:dyDescent="0.25">
      <c r="C122" s="54"/>
      <c r="D122" s="54"/>
      <c r="E122" s="54"/>
      <c r="F122" s="54"/>
      <c r="G122" s="54"/>
      <c r="H122" s="54"/>
      <c r="I122" s="54"/>
      <c r="J122" s="54"/>
      <c r="K122" s="54"/>
    </row>
    <row r="123" spans="3:11" x14ac:dyDescent="0.25">
      <c r="C123" s="54"/>
      <c r="D123" s="54"/>
      <c r="E123" s="54"/>
      <c r="F123" s="54"/>
      <c r="G123" s="54"/>
      <c r="H123" s="54"/>
      <c r="I123" s="54"/>
      <c r="J123" s="54"/>
      <c r="K123" s="54"/>
    </row>
    <row r="124" spans="3:11" x14ac:dyDescent="0.25">
      <c r="C124" s="54"/>
      <c r="D124" s="54"/>
      <c r="E124" s="54"/>
      <c r="F124" s="54"/>
      <c r="G124" s="54"/>
      <c r="H124" s="54"/>
      <c r="I124" s="54"/>
      <c r="J124" s="54"/>
      <c r="K124" s="54"/>
    </row>
    <row r="125" spans="3:11" x14ac:dyDescent="0.25">
      <c r="C125" s="54"/>
      <c r="D125" s="54"/>
      <c r="E125" s="54"/>
      <c r="F125" s="54"/>
      <c r="G125" s="54"/>
      <c r="H125" s="54"/>
      <c r="I125" s="54"/>
      <c r="J125" s="54"/>
      <c r="K125" s="54"/>
    </row>
    <row r="126" spans="3:11" x14ac:dyDescent="0.25">
      <c r="C126" s="54"/>
      <c r="D126" s="54"/>
      <c r="E126" s="54"/>
      <c r="F126" s="54"/>
      <c r="G126" s="54"/>
      <c r="H126" s="54"/>
      <c r="I126" s="54"/>
      <c r="J126" s="54"/>
      <c r="K126" s="54"/>
    </row>
    <row r="127" spans="3:11" x14ac:dyDescent="0.25">
      <c r="C127" s="54"/>
      <c r="D127" s="54"/>
      <c r="E127" s="54"/>
      <c r="F127" s="54"/>
      <c r="G127" s="54"/>
      <c r="H127" s="54"/>
      <c r="I127" s="54"/>
      <c r="J127" s="54"/>
      <c r="K127" s="54"/>
    </row>
    <row r="128" spans="3:11" x14ac:dyDescent="0.25">
      <c r="C128" s="54"/>
      <c r="D128" s="54"/>
      <c r="E128" s="54"/>
      <c r="F128" s="54"/>
      <c r="G128" s="54"/>
      <c r="H128" s="54"/>
      <c r="I128" s="54"/>
      <c r="J128" s="54"/>
      <c r="K128" s="54"/>
    </row>
    <row r="129" spans="3:11" x14ac:dyDescent="0.25">
      <c r="C129" s="54"/>
      <c r="D129" s="54"/>
      <c r="E129" s="54"/>
      <c r="F129" s="54"/>
      <c r="G129" s="54"/>
      <c r="H129" s="54"/>
      <c r="I129" s="54"/>
      <c r="J129" s="54"/>
      <c r="K129" s="54"/>
    </row>
    <row r="130" spans="3:11" x14ac:dyDescent="0.25">
      <c r="C130" s="54"/>
      <c r="D130" s="54"/>
      <c r="E130" s="54"/>
      <c r="F130" s="54"/>
      <c r="G130" s="54"/>
      <c r="H130" s="54"/>
      <c r="I130" s="54"/>
      <c r="J130" s="54"/>
      <c r="K130" s="54"/>
    </row>
    <row r="131" spans="3:11" x14ac:dyDescent="0.25">
      <c r="C131" s="54"/>
      <c r="D131" s="54"/>
      <c r="E131" s="54"/>
      <c r="F131" s="54"/>
      <c r="G131" s="54"/>
      <c r="H131" s="54"/>
      <c r="I131" s="54"/>
      <c r="J131" s="54"/>
      <c r="K131" s="54"/>
    </row>
    <row r="132" spans="3:11" x14ac:dyDescent="0.25">
      <c r="C132" s="54"/>
      <c r="D132" s="54"/>
      <c r="E132" s="54"/>
      <c r="F132" s="54"/>
      <c r="G132" s="54"/>
      <c r="H132" s="54"/>
      <c r="I132" s="54"/>
      <c r="J132" s="54"/>
      <c r="K132" s="54"/>
    </row>
    <row r="133" spans="3:11" x14ac:dyDescent="0.25">
      <c r="C133" s="54"/>
      <c r="D133" s="54"/>
      <c r="E133" s="54"/>
      <c r="F133" s="54"/>
      <c r="G133" s="54"/>
      <c r="H133" s="54"/>
      <c r="I133" s="54"/>
      <c r="J133" s="54"/>
      <c r="K133" s="54"/>
    </row>
    <row r="134" spans="3:11" x14ac:dyDescent="0.25">
      <c r="C134" s="54"/>
      <c r="D134" s="54"/>
      <c r="E134" s="54"/>
      <c r="F134" s="54"/>
      <c r="G134" s="54"/>
      <c r="H134" s="54"/>
      <c r="I134" s="54"/>
      <c r="J134" s="54"/>
      <c r="K134" s="54"/>
    </row>
    <row r="135" spans="3:11" x14ac:dyDescent="0.25">
      <c r="C135" s="54"/>
      <c r="D135" s="54"/>
      <c r="E135" s="54"/>
      <c r="F135" s="54"/>
      <c r="G135" s="54"/>
      <c r="H135" s="54"/>
      <c r="I135" s="54"/>
      <c r="J135" s="54"/>
      <c r="K135" s="54"/>
    </row>
    <row r="136" spans="3:11" x14ac:dyDescent="0.25">
      <c r="C136" s="54"/>
      <c r="D136" s="54"/>
      <c r="E136" s="54"/>
      <c r="F136" s="54"/>
      <c r="G136" s="54"/>
      <c r="H136" s="54"/>
      <c r="I136" s="54"/>
      <c r="J136" s="54"/>
      <c r="K136" s="54"/>
    </row>
    <row r="137" spans="3:11" x14ac:dyDescent="0.25">
      <c r="C137" s="54"/>
      <c r="D137" s="54"/>
      <c r="E137" s="54"/>
      <c r="F137" s="54"/>
      <c r="G137" s="54"/>
      <c r="H137" s="54"/>
      <c r="I137" s="54"/>
      <c r="J137" s="54"/>
      <c r="K137" s="54"/>
    </row>
    <row r="138" spans="3:11" x14ac:dyDescent="0.25">
      <c r="C138" s="54"/>
      <c r="D138" s="54"/>
      <c r="E138" s="54"/>
      <c r="F138" s="54"/>
      <c r="G138" s="54"/>
      <c r="H138" s="54"/>
      <c r="I138" s="54"/>
      <c r="J138" s="54"/>
      <c r="K138" s="54"/>
    </row>
    <row r="139" spans="3:11" x14ac:dyDescent="0.25">
      <c r="C139" s="54"/>
      <c r="D139" s="54"/>
      <c r="E139" s="54"/>
      <c r="F139" s="54"/>
      <c r="G139" s="54"/>
      <c r="H139" s="54"/>
      <c r="I139" s="54"/>
      <c r="J139" s="54"/>
      <c r="K139" s="54"/>
    </row>
    <row r="140" spans="3:11" x14ac:dyDescent="0.25">
      <c r="C140" s="54"/>
      <c r="D140" s="54"/>
      <c r="E140" s="54"/>
      <c r="F140" s="54"/>
      <c r="G140" s="54"/>
      <c r="H140" s="54"/>
      <c r="I140" s="54"/>
      <c r="J140" s="54"/>
      <c r="K140" s="54"/>
    </row>
    <row r="141" spans="3:11" x14ac:dyDescent="0.25">
      <c r="C141" s="54"/>
      <c r="D141" s="54"/>
      <c r="E141" s="54"/>
      <c r="F141" s="54"/>
      <c r="G141" s="54"/>
      <c r="H141" s="54"/>
      <c r="I141" s="54"/>
      <c r="J141" s="54"/>
      <c r="K141" s="54"/>
    </row>
    <row r="142" spans="3:11" x14ac:dyDescent="0.25">
      <c r="C142" s="54"/>
      <c r="D142" s="54"/>
      <c r="E142" s="54"/>
      <c r="F142" s="54"/>
      <c r="G142" s="54"/>
      <c r="H142" s="54"/>
      <c r="I142" s="54"/>
      <c r="J142" s="54"/>
      <c r="K142" s="54"/>
    </row>
    <row r="143" spans="3:11" x14ac:dyDescent="0.25">
      <c r="C143" s="54"/>
      <c r="D143" s="54"/>
      <c r="E143" s="54"/>
      <c r="F143" s="54"/>
      <c r="G143" s="54"/>
      <c r="H143" s="54"/>
      <c r="I143" s="54"/>
      <c r="J143" s="54"/>
      <c r="K143" s="54"/>
    </row>
    <row r="144" spans="3:11" x14ac:dyDescent="0.25">
      <c r="C144" s="54"/>
      <c r="D144" s="54"/>
      <c r="E144" s="54"/>
      <c r="F144" s="54"/>
      <c r="G144" s="54"/>
      <c r="H144" s="54"/>
      <c r="I144" s="54"/>
      <c r="J144" s="54"/>
      <c r="K144" s="54"/>
    </row>
    <row r="145" spans="3:11" x14ac:dyDescent="0.25">
      <c r="C145" s="54"/>
      <c r="D145" s="54"/>
      <c r="E145" s="54"/>
      <c r="F145" s="54"/>
      <c r="G145" s="54"/>
      <c r="H145" s="54"/>
      <c r="I145" s="54"/>
      <c r="J145" s="54"/>
      <c r="K145" s="54"/>
    </row>
    <row r="146" spans="3:11" x14ac:dyDescent="0.25">
      <c r="C146" s="54"/>
      <c r="D146" s="54"/>
      <c r="E146" s="54"/>
      <c r="F146" s="54"/>
      <c r="G146" s="54"/>
      <c r="H146" s="54"/>
      <c r="I146" s="54"/>
      <c r="J146" s="54"/>
      <c r="K146" s="54"/>
    </row>
    <row r="147" spans="3:11" x14ac:dyDescent="0.25">
      <c r="C147" s="54"/>
      <c r="D147" s="54"/>
      <c r="E147" s="54"/>
      <c r="F147" s="54"/>
      <c r="G147" s="54"/>
      <c r="H147" s="54"/>
      <c r="I147" s="54"/>
      <c r="J147" s="54"/>
      <c r="K147" s="54"/>
    </row>
    <row r="148" spans="3:11" x14ac:dyDescent="0.25">
      <c r="C148" s="54"/>
      <c r="D148" s="54"/>
      <c r="E148" s="54"/>
      <c r="F148" s="54"/>
      <c r="G148" s="54"/>
      <c r="H148" s="54"/>
      <c r="I148" s="54"/>
      <c r="J148" s="54"/>
      <c r="K148" s="54"/>
    </row>
    <row r="149" spans="3:11" x14ac:dyDescent="0.25">
      <c r="C149" s="54"/>
      <c r="D149" s="54"/>
      <c r="E149" s="54"/>
      <c r="F149" s="54"/>
      <c r="G149" s="54"/>
      <c r="H149" s="54"/>
      <c r="I149" s="54"/>
      <c r="J149" s="54"/>
      <c r="K149" s="54"/>
    </row>
    <row r="150" spans="3:11" x14ac:dyDescent="0.25">
      <c r="C150" s="54"/>
      <c r="D150" s="54"/>
      <c r="E150" s="54"/>
      <c r="F150" s="54"/>
      <c r="G150" s="54"/>
      <c r="H150" s="54"/>
      <c r="I150" s="54"/>
      <c r="J150" s="54"/>
      <c r="K150" s="54"/>
    </row>
    <row r="151" spans="3:11" x14ac:dyDescent="0.25">
      <c r="C151" s="54"/>
      <c r="D151" s="54"/>
      <c r="E151" s="54"/>
      <c r="F151" s="54"/>
      <c r="G151" s="54"/>
      <c r="H151" s="54"/>
      <c r="I151" s="54"/>
      <c r="J151" s="54"/>
      <c r="K151" s="54"/>
    </row>
    <row r="152" spans="3:11" x14ac:dyDescent="0.25">
      <c r="C152" s="54"/>
      <c r="D152" s="54"/>
      <c r="E152" s="54"/>
      <c r="F152" s="54"/>
      <c r="G152" s="54"/>
      <c r="H152" s="54"/>
      <c r="I152" s="54"/>
      <c r="J152" s="54"/>
      <c r="K152" s="54"/>
    </row>
    <row r="153" spans="3:11" x14ac:dyDescent="0.25">
      <c r="C153" s="54"/>
      <c r="D153" s="54"/>
      <c r="E153" s="54"/>
      <c r="F153" s="54"/>
      <c r="G153" s="54"/>
      <c r="H153" s="54"/>
      <c r="I153" s="54"/>
      <c r="J153" s="54"/>
      <c r="K153" s="54"/>
    </row>
    <row r="154" spans="3:11" x14ac:dyDescent="0.25">
      <c r="C154" s="54"/>
      <c r="D154" s="54"/>
      <c r="E154" s="54"/>
      <c r="F154" s="54"/>
      <c r="G154" s="54"/>
      <c r="H154" s="54"/>
      <c r="I154" s="54"/>
      <c r="J154" s="54"/>
      <c r="K154" s="54"/>
    </row>
    <row r="155" spans="3:11" x14ac:dyDescent="0.25">
      <c r="C155" s="54"/>
      <c r="D155" s="54"/>
      <c r="E155" s="54"/>
      <c r="F155" s="54"/>
      <c r="G155" s="54"/>
      <c r="H155" s="54"/>
      <c r="I155" s="54"/>
      <c r="J155" s="54"/>
      <c r="K155" s="54"/>
    </row>
    <row r="156" spans="3:11" x14ac:dyDescent="0.25">
      <c r="C156" s="54"/>
      <c r="D156" s="54"/>
      <c r="E156" s="54"/>
      <c r="F156" s="54"/>
      <c r="G156" s="54"/>
      <c r="H156" s="54"/>
      <c r="I156" s="54"/>
      <c r="J156" s="54"/>
      <c r="K156" s="54"/>
    </row>
    <row r="157" spans="3:11" x14ac:dyDescent="0.25">
      <c r="C157" s="54"/>
      <c r="D157" s="54"/>
      <c r="E157" s="54"/>
      <c r="F157" s="54"/>
      <c r="G157" s="54"/>
      <c r="H157" s="54"/>
      <c r="I157" s="54"/>
      <c r="J157" s="54"/>
      <c r="K157" s="54"/>
    </row>
    <row r="158" spans="3:11" x14ac:dyDescent="0.25">
      <c r="C158" s="54"/>
      <c r="D158" s="54"/>
      <c r="E158" s="54"/>
      <c r="F158" s="54"/>
      <c r="G158" s="54"/>
      <c r="H158" s="54"/>
      <c r="I158" s="54"/>
      <c r="J158" s="54"/>
      <c r="K158" s="54"/>
    </row>
    <row r="159" spans="3:11" x14ac:dyDescent="0.25">
      <c r="C159" s="54"/>
      <c r="D159" s="54"/>
      <c r="E159" s="54"/>
      <c r="F159" s="54"/>
      <c r="G159" s="54"/>
      <c r="H159" s="54"/>
      <c r="I159" s="54"/>
      <c r="J159" s="54"/>
      <c r="K159" s="54"/>
    </row>
    <row r="160" spans="3:11" x14ac:dyDescent="0.25">
      <c r="C160" s="54"/>
      <c r="D160" s="54"/>
      <c r="E160" s="54"/>
      <c r="F160" s="54"/>
      <c r="G160" s="54"/>
      <c r="H160" s="54"/>
      <c r="I160" s="54"/>
      <c r="J160" s="54"/>
      <c r="K160" s="54"/>
    </row>
    <row r="161" spans="3:11" x14ac:dyDescent="0.25">
      <c r="C161" s="54"/>
      <c r="D161" s="54"/>
      <c r="E161" s="54"/>
      <c r="F161" s="54"/>
      <c r="G161" s="54"/>
      <c r="H161" s="54"/>
      <c r="I161" s="54"/>
      <c r="J161" s="54"/>
      <c r="K161" s="54"/>
    </row>
    <row r="162" spans="3:11" x14ac:dyDescent="0.25">
      <c r="C162" s="54"/>
      <c r="D162" s="54"/>
      <c r="E162" s="54"/>
      <c r="F162" s="54"/>
      <c r="G162" s="54"/>
      <c r="H162" s="54"/>
      <c r="I162" s="54"/>
      <c r="J162" s="54"/>
      <c r="K162" s="54"/>
    </row>
    <row r="163" spans="3:11" x14ac:dyDescent="0.25">
      <c r="C163" s="54"/>
      <c r="D163" s="54"/>
      <c r="E163" s="54"/>
      <c r="F163" s="54"/>
      <c r="G163" s="54"/>
      <c r="H163" s="54"/>
      <c r="I163" s="54"/>
      <c r="J163" s="54"/>
      <c r="K163" s="54"/>
    </row>
    <row r="164" spans="3:11" x14ac:dyDescent="0.25">
      <c r="C164" s="54"/>
      <c r="D164" s="54"/>
      <c r="E164" s="54"/>
      <c r="F164" s="54"/>
      <c r="G164" s="54"/>
      <c r="H164" s="54"/>
      <c r="I164" s="54"/>
      <c r="J164" s="54"/>
      <c r="K164" s="54"/>
    </row>
    <row r="165" spans="3:11" x14ac:dyDescent="0.25">
      <c r="C165" s="54"/>
      <c r="D165" s="54"/>
      <c r="E165" s="54"/>
      <c r="F165" s="54"/>
      <c r="G165" s="54"/>
      <c r="H165" s="54"/>
      <c r="I165" s="54"/>
      <c r="J165" s="54"/>
      <c r="K165" s="54"/>
    </row>
    <row r="166" spans="3:11" x14ac:dyDescent="0.25">
      <c r="C166" s="54"/>
      <c r="D166" s="54"/>
      <c r="E166" s="54"/>
      <c r="F166" s="54"/>
      <c r="G166" s="54"/>
      <c r="H166" s="54"/>
      <c r="I166" s="54"/>
      <c r="J166" s="54"/>
      <c r="K166" s="54"/>
    </row>
    <row r="167" spans="3:11" x14ac:dyDescent="0.25">
      <c r="C167" s="54"/>
      <c r="D167" s="54"/>
      <c r="E167" s="54"/>
      <c r="F167" s="54"/>
      <c r="G167" s="54"/>
      <c r="H167" s="54"/>
      <c r="I167" s="54"/>
      <c r="J167" s="54"/>
      <c r="K167" s="54"/>
    </row>
    <row r="168" spans="3:11" x14ac:dyDescent="0.25">
      <c r="C168" s="54"/>
      <c r="D168" s="54"/>
      <c r="E168" s="54"/>
      <c r="F168" s="54"/>
      <c r="G168" s="54"/>
      <c r="H168" s="54"/>
      <c r="I168" s="54"/>
      <c r="J168" s="54"/>
      <c r="K168" s="54"/>
    </row>
    <row r="169" spans="3:11" x14ac:dyDescent="0.25">
      <c r="C169" s="54"/>
      <c r="D169" s="54"/>
      <c r="E169" s="54"/>
      <c r="F169" s="54"/>
      <c r="G169" s="54"/>
      <c r="H169" s="54"/>
      <c r="I169" s="54"/>
      <c r="J169" s="54"/>
      <c r="K169" s="54"/>
    </row>
    <row r="170" spans="3:11" x14ac:dyDescent="0.25">
      <c r="C170" s="54"/>
      <c r="D170" s="54"/>
      <c r="E170" s="54"/>
      <c r="F170" s="54"/>
      <c r="G170" s="54"/>
      <c r="H170" s="54"/>
      <c r="I170" s="54"/>
      <c r="J170" s="54"/>
      <c r="K170" s="54"/>
    </row>
    <row r="171" spans="3:11" x14ac:dyDescent="0.25">
      <c r="C171" s="54"/>
      <c r="D171" s="54"/>
      <c r="E171" s="54"/>
      <c r="F171" s="54"/>
      <c r="G171" s="54"/>
      <c r="H171" s="54"/>
      <c r="I171" s="54"/>
      <c r="J171" s="54"/>
      <c r="K171" s="54"/>
    </row>
    <row r="172" spans="3:11" x14ac:dyDescent="0.25">
      <c r="C172" s="54"/>
      <c r="D172" s="54"/>
      <c r="E172" s="54"/>
      <c r="F172" s="54"/>
      <c r="G172" s="54"/>
      <c r="H172" s="54"/>
      <c r="I172" s="54"/>
      <c r="J172" s="54"/>
      <c r="K172" s="54"/>
    </row>
    <row r="173" spans="3:11" x14ac:dyDescent="0.25"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3:11" x14ac:dyDescent="0.25">
      <c r="C174" s="54"/>
      <c r="D174" s="54"/>
      <c r="E174" s="54"/>
      <c r="F174" s="54"/>
      <c r="G174" s="54"/>
      <c r="H174" s="54"/>
      <c r="I174" s="54"/>
      <c r="J174" s="54"/>
      <c r="K174" s="54"/>
    </row>
    <row r="175" spans="3:11" x14ac:dyDescent="0.25">
      <c r="C175" s="54"/>
      <c r="D175" s="54"/>
      <c r="E175" s="54"/>
      <c r="F175" s="54"/>
      <c r="G175" s="54"/>
      <c r="H175" s="54"/>
      <c r="I175" s="54"/>
      <c r="J175" s="54"/>
      <c r="K175" s="54"/>
    </row>
    <row r="176" spans="3:11" x14ac:dyDescent="0.25">
      <c r="C176" s="54"/>
      <c r="D176" s="54"/>
      <c r="E176" s="54"/>
      <c r="F176" s="54"/>
      <c r="G176" s="54"/>
      <c r="H176" s="54"/>
      <c r="I176" s="54"/>
      <c r="J176" s="54"/>
      <c r="K176" s="54"/>
    </row>
    <row r="177" spans="3:11" x14ac:dyDescent="0.25">
      <c r="C177" s="54"/>
      <c r="D177" s="54"/>
      <c r="E177" s="54"/>
      <c r="F177" s="54"/>
      <c r="G177" s="54"/>
      <c r="H177" s="54"/>
      <c r="I177" s="54"/>
      <c r="J177" s="54"/>
      <c r="K177" s="54"/>
    </row>
    <row r="178" spans="3:11" x14ac:dyDescent="0.25">
      <c r="C178" s="54"/>
      <c r="D178" s="54"/>
      <c r="E178" s="54"/>
      <c r="F178" s="54"/>
      <c r="G178" s="54"/>
      <c r="H178" s="54"/>
      <c r="I178" s="54"/>
      <c r="J178" s="54"/>
      <c r="K178" s="54"/>
    </row>
    <row r="179" spans="3:11" x14ac:dyDescent="0.25">
      <c r="C179" s="54"/>
      <c r="D179" s="54"/>
      <c r="E179" s="54"/>
      <c r="F179" s="54"/>
      <c r="G179" s="54"/>
      <c r="H179" s="54"/>
      <c r="I179" s="54"/>
      <c r="J179" s="54"/>
      <c r="K179" s="54"/>
    </row>
    <row r="180" spans="3:11" x14ac:dyDescent="0.25">
      <c r="C180" s="54"/>
      <c r="D180" s="54"/>
      <c r="E180" s="54"/>
      <c r="F180" s="54"/>
      <c r="G180" s="54"/>
      <c r="H180" s="54"/>
      <c r="I180" s="54"/>
      <c r="J180" s="54"/>
      <c r="K180" s="54"/>
    </row>
    <row r="181" spans="3:11" x14ac:dyDescent="0.25">
      <c r="C181" s="54"/>
      <c r="D181" s="54"/>
      <c r="E181" s="54"/>
      <c r="F181" s="54"/>
      <c r="G181" s="54"/>
      <c r="H181" s="54"/>
      <c r="I181" s="54"/>
      <c r="J181" s="54"/>
      <c r="K181" s="54"/>
    </row>
    <row r="182" spans="3:11" x14ac:dyDescent="0.25">
      <c r="C182" s="54"/>
      <c r="D182" s="54"/>
      <c r="E182" s="54"/>
      <c r="F182" s="54"/>
      <c r="G182" s="54"/>
      <c r="H182" s="54"/>
      <c r="I182" s="54"/>
      <c r="J182" s="54"/>
      <c r="K182" s="54"/>
    </row>
    <row r="183" spans="3:11" x14ac:dyDescent="0.25">
      <c r="C183" s="54"/>
      <c r="D183" s="54"/>
      <c r="E183" s="54"/>
      <c r="F183" s="54"/>
      <c r="G183" s="54"/>
      <c r="H183" s="54"/>
      <c r="I183" s="54"/>
      <c r="J183" s="54"/>
      <c r="K183" s="54"/>
    </row>
    <row r="184" spans="3:11" x14ac:dyDescent="0.25">
      <c r="C184" s="54"/>
      <c r="D184" s="54"/>
      <c r="E184" s="54"/>
      <c r="F184" s="54"/>
      <c r="G184" s="54"/>
      <c r="H184" s="54"/>
      <c r="I184" s="54"/>
      <c r="J184" s="54"/>
      <c r="K184" s="54"/>
    </row>
    <row r="185" spans="3:11" x14ac:dyDescent="0.25">
      <c r="C185" s="54"/>
      <c r="D185" s="54"/>
      <c r="E185" s="54"/>
      <c r="F185" s="54"/>
      <c r="G185" s="54"/>
      <c r="H185" s="54"/>
      <c r="I185" s="54"/>
      <c r="J185" s="54"/>
      <c r="K185" s="54"/>
    </row>
    <row r="186" spans="3:11" x14ac:dyDescent="0.25">
      <c r="C186" s="54"/>
      <c r="D186" s="54"/>
      <c r="E186" s="54"/>
      <c r="F186" s="54"/>
      <c r="G186" s="54"/>
      <c r="H186" s="54"/>
      <c r="I186" s="54"/>
      <c r="J186" s="54"/>
      <c r="K186" s="54"/>
    </row>
    <row r="187" spans="3:11" x14ac:dyDescent="0.25">
      <c r="C187" s="54"/>
      <c r="D187" s="54"/>
      <c r="E187" s="54"/>
      <c r="F187" s="54"/>
      <c r="G187" s="54"/>
      <c r="H187" s="54"/>
      <c r="I187" s="54"/>
      <c r="J187" s="54"/>
      <c r="K187" s="54"/>
    </row>
    <row r="188" spans="3:11" x14ac:dyDescent="0.25">
      <c r="C188" s="54"/>
      <c r="D188" s="54"/>
      <c r="E188" s="54"/>
      <c r="F188" s="54"/>
      <c r="G188" s="54"/>
      <c r="H188" s="54"/>
      <c r="I188" s="54"/>
      <c r="J188" s="54"/>
      <c r="K188" s="54"/>
    </row>
    <row r="189" spans="3:11" x14ac:dyDescent="0.25">
      <c r="C189" s="54"/>
      <c r="D189" s="54"/>
      <c r="E189" s="54"/>
      <c r="F189" s="54"/>
      <c r="G189" s="54"/>
      <c r="H189" s="54"/>
      <c r="I189" s="54"/>
      <c r="J189" s="54"/>
      <c r="K189" s="54"/>
    </row>
    <row r="190" spans="3:11" x14ac:dyDescent="0.25">
      <c r="C190" s="54"/>
      <c r="D190" s="54"/>
      <c r="E190" s="54"/>
      <c r="F190" s="54"/>
      <c r="G190" s="54"/>
      <c r="H190" s="54"/>
      <c r="I190" s="54"/>
      <c r="J190" s="54"/>
      <c r="K190" s="54"/>
    </row>
    <row r="191" spans="3:11" x14ac:dyDescent="0.25">
      <c r="C191" s="54"/>
      <c r="D191" s="54"/>
      <c r="E191" s="54"/>
      <c r="F191" s="54"/>
      <c r="G191" s="54"/>
      <c r="H191" s="54"/>
      <c r="I191" s="54"/>
      <c r="J191" s="54"/>
      <c r="K191" s="54"/>
    </row>
    <row r="192" spans="3:11" x14ac:dyDescent="0.25">
      <c r="C192" s="54"/>
      <c r="D192" s="54"/>
      <c r="E192" s="54"/>
      <c r="F192" s="54"/>
      <c r="G192" s="54"/>
      <c r="H192" s="54"/>
      <c r="I192" s="54"/>
      <c r="J192" s="54"/>
      <c r="K192" s="54"/>
    </row>
    <row r="193" spans="3:11" x14ac:dyDescent="0.25">
      <c r="C193" s="54"/>
      <c r="D193" s="54"/>
      <c r="E193" s="54"/>
      <c r="F193" s="54"/>
      <c r="G193" s="54"/>
      <c r="H193" s="54"/>
      <c r="I193" s="54"/>
      <c r="J193" s="54"/>
      <c r="K193" s="54"/>
    </row>
    <row r="194" spans="3:11" x14ac:dyDescent="0.25">
      <c r="C194" s="54"/>
      <c r="D194" s="54"/>
      <c r="E194" s="54"/>
      <c r="F194" s="54"/>
      <c r="G194" s="54"/>
      <c r="H194" s="54"/>
      <c r="I194" s="54"/>
      <c r="J194" s="54"/>
      <c r="K194" s="54"/>
    </row>
    <row r="195" spans="3:11" x14ac:dyDescent="0.25">
      <c r="C195" s="54"/>
      <c r="D195" s="54"/>
      <c r="E195" s="54"/>
      <c r="F195" s="54"/>
      <c r="G195" s="54"/>
      <c r="H195" s="54"/>
      <c r="I195" s="54"/>
      <c r="J195" s="54"/>
      <c r="K195" s="54"/>
    </row>
    <row r="196" spans="3:11" x14ac:dyDescent="0.25">
      <c r="C196" s="54"/>
      <c r="D196" s="54"/>
      <c r="E196" s="54"/>
      <c r="F196" s="54"/>
      <c r="G196" s="54"/>
      <c r="H196" s="54"/>
      <c r="I196" s="54"/>
      <c r="J196" s="54"/>
      <c r="K196" s="54"/>
    </row>
    <row r="197" spans="3:11" x14ac:dyDescent="0.25">
      <c r="C197" s="54"/>
      <c r="D197" s="54"/>
      <c r="E197" s="54"/>
      <c r="F197" s="54"/>
      <c r="G197" s="54"/>
      <c r="H197" s="54"/>
      <c r="I197" s="54"/>
      <c r="J197" s="54"/>
      <c r="K197" s="54"/>
    </row>
    <row r="198" spans="3:11" x14ac:dyDescent="0.25">
      <c r="C198" s="54"/>
      <c r="D198" s="54"/>
      <c r="E198" s="54"/>
      <c r="F198" s="54"/>
      <c r="G198" s="54"/>
      <c r="H198" s="54"/>
      <c r="I198" s="54"/>
      <c r="J198" s="54"/>
      <c r="K198" s="54"/>
    </row>
    <row r="199" spans="3:11" x14ac:dyDescent="0.25">
      <c r="C199" s="54"/>
      <c r="D199" s="54"/>
      <c r="E199" s="54"/>
      <c r="F199" s="54"/>
      <c r="G199" s="54"/>
      <c r="H199" s="54"/>
      <c r="I199" s="54"/>
      <c r="J199" s="54"/>
      <c r="K199" s="54"/>
    </row>
    <row r="200" spans="3:11" x14ac:dyDescent="0.25">
      <c r="C200" s="54"/>
      <c r="D200" s="54"/>
      <c r="E200" s="54"/>
      <c r="F200" s="54"/>
      <c r="G200" s="54"/>
      <c r="H200" s="54"/>
      <c r="I200" s="54"/>
      <c r="J200" s="54"/>
      <c r="K200" s="54"/>
    </row>
    <row r="201" spans="3:11" x14ac:dyDescent="0.25">
      <c r="C201" s="54"/>
      <c r="D201" s="54"/>
      <c r="E201" s="54"/>
      <c r="F201" s="54"/>
      <c r="G201" s="54"/>
      <c r="H201" s="54"/>
      <c r="I201" s="54"/>
      <c r="J201" s="54"/>
      <c r="K201" s="54"/>
    </row>
    <row r="202" spans="3:11" x14ac:dyDescent="0.25">
      <c r="C202" s="54"/>
      <c r="D202" s="54"/>
      <c r="E202" s="54"/>
      <c r="F202" s="54"/>
      <c r="G202" s="54"/>
      <c r="H202" s="54"/>
      <c r="I202" s="54"/>
      <c r="J202" s="54"/>
      <c r="K202" s="54"/>
    </row>
    <row r="203" spans="3:11" x14ac:dyDescent="0.25">
      <c r="C203" s="54"/>
      <c r="D203" s="54"/>
      <c r="E203" s="54"/>
      <c r="F203" s="54"/>
      <c r="G203" s="54"/>
      <c r="H203" s="54"/>
      <c r="I203" s="54"/>
      <c r="J203" s="54"/>
      <c r="K203" s="54"/>
    </row>
    <row r="204" spans="3:11" x14ac:dyDescent="0.25">
      <c r="C204" s="54"/>
      <c r="D204" s="54"/>
      <c r="E204" s="54"/>
      <c r="F204" s="54"/>
      <c r="G204" s="54"/>
      <c r="H204" s="54"/>
      <c r="I204" s="54"/>
      <c r="J204" s="54"/>
      <c r="K204" s="54"/>
    </row>
    <row r="205" spans="3:11" x14ac:dyDescent="0.25">
      <c r="C205" s="54"/>
      <c r="D205" s="54"/>
      <c r="E205" s="54"/>
      <c r="F205" s="54"/>
      <c r="G205" s="54"/>
      <c r="H205" s="54"/>
      <c r="I205" s="54"/>
      <c r="J205" s="54"/>
      <c r="K205" s="54"/>
    </row>
    <row r="206" spans="3:11" x14ac:dyDescent="0.25">
      <c r="C206" s="54"/>
      <c r="D206" s="54"/>
      <c r="E206" s="54"/>
      <c r="F206" s="54"/>
      <c r="G206" s="54"/>
      <c r="H206" s="54"/>
      <c r="I206" s="54"/>
      <c r="J206" s="54"/>
      <c r="K206" s="54"/>
    </row>
    <row r="207" spans="3:11" x14ac:dyDescent="0.25">
      <c r="C207" s="54"/>
      <c r="D207" s="54"/>
      <c r="E207" s="54"/>
      <c r="F207" s="54"/>
      <c r="G207" s="54"/>
      <c r="H207" s="54"/>
      <c r="I207" s="54"/>
      <c r="J207" s="54"/>
      <c r="K207" s="54"/>
    </row>
    <row r="208" spans="3:11" x14ac:dyDescent="0.25">
      <c r="C208" s="54"/>
      <c r="D208" s="54"/>
      <c r="E208" s="54"/>
      <c r="F208" s="54"/>
      <c r="G208" s="54"/>
      <c r="H208" s="54"/>
      <c r="I208" s="54"/>
      <c r="J208" s="54"/>
      <c r="K208" s="54"/>
    </row>
    <row r="209" spans="3:11" x14ac:dyDescent="0.25">
      <c r="C209" s="54"/>
      <c r="D209" s="54"/>
      <c r="E209" s="54"/>
      <c r="F209" s="54"/>
      <c r="G209" s="54"/>
      <c r="H209" s="54"/>
      <c r="I209" s="54"/>
      <c r="J209" s="54"/>
      <c r="K209" s="54"/>
    </row>
    <row r="210" spans="3:11" x14ac:dyDescent="0.25">
      <c r="C210" s="54"/>
      <c r="D210" s="54"/>
      <c r="E210" s="54"/>
      <c r="F210" s="54"/>
      <c r="G210" s="54"/>
      <c r="H210" s="54"/>
      <c r="I210" s="54"/>
      <c r="J210" s="54"/>
      <c r="K210" s="54"/>
    </row>
    <row r="211" spans="3:11" x14ac:dyDescent="0.25">
      <c r="C211" s="54"/>
      <c r="D211" s="54"/>
      <c r="E211" s="54"/>
      <c r="F211" s="54"/>
      <c r="G211" s="54"/>
      <c r="H211" s="54"/>
      <c r="I211" s="54"/>
      <c r="J211" s="54"/>
      <c r="K211" s="54"/>
    </row>
    <row r="212" spans="3:11" x14ac:dyDescent="0.25">
      <c r="C212" s="54"/>
      <c r="D212" s="54"/>
      <c r="E212" s="54"/>
      <c r="F212" s="54"/>
      <c r="G212" s="54"/>
      <c r="H212" s="54"/>
      <c r="I212" s="54"/>
      <c r="J212" s="54"/>
      <c r="K212" s="54"/>
    </row>
    <row r="213" spans="3:11" x14ac:dyDescent="0.25">
      <c r="C213" s="54"/>
      <c r="D213" s="54"/>
      <c r="E213" s="54"/>
      <c r="F213" s="54"/>
      <c r="G213" s="54"/>
      <c r="H213" s="54"/>
      <c r="I213" s="54"/>
      <c r="J213" s="54"/>
      <c r="K213" s="54"/>
    </row>
    <row r="214" spans="3:11" x14ac:dyDescent="0.25">
      <c r="C214" s="54"/>
      <c r="D214" s="54"/>
      <c r="E214" s="54"/>
      <c r="F214" s="54"/>
      <c r="G214" s="54"/>
      <c r="H214" s="54"/>
      <c r="I214" s="54"/>
      <c r="J214" s="54"/>
      <c r="K214" s="54"/>
    </row>
    <row r="215" spans="3:11" x14ac:dyDescent="0.25">
      <c r="C215" s="54"/>
      <c r="D215" s="54"/>
      <c r="E215" s="54"/>
      <c r="F215" s="54"/>
      <c r="G215" s="54"/>
      <c r="H215" s="54"/>
      <c r="I215" s="54"/>
      <c r="J215" s="54"/>
      <c r="K215" s="54"/>
    </row>
    <row r="216" spans="3:11" x14ac:dyDescent="0.25">
      <c r="C216" s="54"/>
      <c r="D216" s="54"/>
      <c r="E216" s="54"/>
      <c r="F216" s="54"/>
      <c r="G216" s="54"/>
      <c r="H216" s="54"/>
      <c r="I216" s="54"/>
      <c r="J216" s="54"/>
      <c r="K216" s="54"/>
    </row>
    <row r="217" spans="3:11" x14ac:dyDescent="0.25">
      <c r="C217" s="54"/>
      <c r="D217" s="54"/>
      <c r="E217" s="54"/>
      <c r="F217" s="54"/>
      <c r="G217" s="54"/>
      <c r="H217" s="54"/>
      <c r="I217" s="54"/>
      <c r="J217" s="54"/>
      <c r="K217" s="54"/>
    </row>
    <row r="218" spans="3:11" x14ac:dyDescent="0.25">
      <c r="C218" s="54"/>
      <c r="D218" s="54"/>
      <c r="E218" s="54"/>
      <c r="F218" s="54"/>
      <c r="G218" s="54"/>
      <c r="H218" s="54"/>
      <c r="I218" s="54"/>
      <c r="J218" s="54"/>
      <c r="K218" s="54"/>
    </row>
    <row r="219" spans="3:11" x14ac:dyDescent="0.25">
      <c r="C219" s="54"/>
      <c r="D219" s="54"/>
      <c r="E219" s="54"/>
      <c r="F219" s="54"/>
      <c r="G219" s="54"/>
      <c r="H219" s="54"/>
      <c r="I219" s="54"/>
      <c r="J219" s="54"/>
      <c r="K219" s="54"/>
    </row>
    <row r="220" spans="3:11" x14ac:dyDescent="0.25">
      <c r="C220" s="54"/>
      <c r="D220" s="54"/>
      <c r="E220" s="54"/>
      <c r="F220" s="54"/>
      <c r="G220" s="54"/>
      <c r="H220" s="54"/>
      <c r="I220" s="54"/>
      <c r="J220" s="54"/>
      <c r="K220" s="54"/>
    </row>
    <row r="221" spans="3:11" x14ac:dyDescent="0.25">
      <c r="C221" s="54"/>
      <c r="D221" s="54"/>
      <c r="E221" s="54"/>
      <c r="F221" s="54"/>
      <c r="G221" s="54"/>
      <c r="H221" s="54"/>
      <c r="I221" s="54"/>
      <c r="J221" s="54"/>
      <c r="K221" s="54"/>
    </row>
    <row r="222" spans="3:11" x14ac:dyDescent="0.25">
      <c r="C222" s="54"/>
      <c r="D222" s="54"/>
      <c r="E222" s="54"/>
      <c r="F222" s="54"/>
      <c r="G222" s="54"/>
      <c r="H222" s="54"/>
      <c r="I222" s="54"/>
      <c r="J222" s="54"/>
      <c r="K222" s="54"/>
    </row>
    <row r="223" spans="3:11" x14ac:dyDescent="0.25">
      <c r="C223" s="54"/>
      <c r="D223" s="54"/>
      <c r="E223" s="54"/>
      <c r="F223" s="54"/>
      <c r="G223" s="54"/>
      <c r="H223" s="54"/>
      <c r="I223" s="54"/>
      <c r="J223" s="54"/>
      <c r="K223" s="54"/>
    </row>
    <row r="224" spans="3:11" x14ac:dyDescent="0.25">
      <c r="C224" s="54"/>
      <c r="D224" s="54"/>
      <c r="E224" s="54"/>
      <c r="F224" s="54"/>
      <c r="G224" s="54"/>
      <c r="H224" s="54"/>
      <c r="I224" s="54"/>
      <c r="J224" s="54"/>
      <c r="K224" s="54"/>
    </row>
    <row r="225" spans="3:11" x14ac:dyDescent="0.25">
      <c r="C225" s="54"/>
      <c r="D225" s="54"/>
      <c r="E225" s="54"/>
      <c r="F225" s="54"/>
      <c r="G225" s="54"/>
      <c r="H225" s="54"/>
      <c r="I225" s="54"/>
      <c r="J225" s="54"/>
      <c r="K225" s="54"/>
    </row>
    <row r="226" spans="3:11" x14ac:dyDescent="0.25">
      <c r="C226" s="54"/>
      <c r="D226" s="54"/>
      <c r="E226" s="54"/>
      <c r="F226" s="54"/>
      <c r="G226" s="54"/>
      <c r="H226" s="54"/>
      <c r="I226" s="54"/>
      <c r="J226" s="54"/>
      <c r="K226" s="54"/>
    </row>
    <row r="227" spans="3:11" x14ac:dyDescent="0.25"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3:11" x14ac:dyDescent="0.25">
      <c r="C228" s="54"/>
      <c r="D228" s="54"/>
      <c r="E228" s="54"/>
      <c r="F228" s="54"/>
      <c r="G228" s="54"/>
      <c r="H228" s="54"/>
      <c r="I228" s="54"/>
      <c r="J228" s="54"/>
      <c r="K228" s="54"/>
    </row>
    <row r="229" spans="3:11" x14ac:dyDescent="0.25">
      <c r="C229" s="54"/>
      <c r="D229" s="54"/>
      <c r="E229" s="54"/>
      <c r="F229" s="54"/>
      <c r="G229" s="54"/>
      <c r="H229" s="54"/>
      <c r="I229" s="54"/>
      <c r="J229" s="54"/>
      <c r="K229" s="54"/>
    </row>
    <row r="230" spans="3:11" x14ac:dyDescent="0.25">
      <c r="C230" s="54"/>
      <c r="D230" s="54"/>
      <c r="E230" s="54"/>
      <c r="F230" s="54"/>
      <c r="G230" s="54"/>
      <c r="H230" s="54"/>
      <c r="I230" s="54"/>
      <c r="J230" s="54"/>
      <c r="K230" s="54"/>
    </row>
    <row r="231" spans="3:11" x14ac:dyDescent="0.25">
      <c r="C231" s="54"/>
      <c r="D231" s="54"/>
      <c r="E231" s="54"/>
      <c r="F231" s="54"/>
      <c r="G231" s="54"/>
      <c r="H231" s="54"/>
      <c r="I231" s="54"/>
      <c r="J231" s="54"/>
      <c r="K231" s="54"/>
    </row>
    <row r="232" spans="3:11" x14ac:dyDescent="0.25">
      <c r="C232" s="54"/>
      <c r="D232" s="54"/>
      <c r="E232" s="54"/>
      <c r="F232" s="54"/>
      <c r="G232" s="54"/>
      <c r="H232" s="54"/>
      <c r="I232" s="54"/>
      <c r="J232" s="54"/>
      <c r="K232" s="54"/>
    </row>
    <row r="233" spans="3:11" x14ac:dyDescent="0.25">
      <c r="C233" s="54"/>
      <c r="D233" s="54"/>
      <c r="E233" s="54"/>
      <c r="F233" s="54"/>
      <c r="G233" s="54"/>
      <c r="H233" s="54"/>
      <c r="I233" s="54"/>
      <c r="J233" s="54"/>
      <c r="K233" s="54"/>
    </row>
    <row r="234" spans="3:11" x14ac:dyDescent="0.25">
      <c r="C234" s="54"/>
      <c r="D234" s="54"/>
      <c r="E234" s="54"/>
      <c r="F234" s="54"/>
      <c r="G234" s="54"/>
      <c r="H234" s="54"/>
      <c r="I234" s="54"/>
      <c r="J234" s="54"/>
      <c r="K234" s="54"/>
    </row>
    <row r="235" spans="3:11" x14ac:dyDescent="0.25">
      <c r="C235" s="54"/>
      <c r="D235" s="54"/>
      <c r="E235" s="54"/>
      <c r="F235" s="54"/>
      <c r="G235" s="54"/>
      <c r="H235" s="54"/>
      <c r="I235" s="54"/>
      <c r="J235" s="54"/>
      <c r="K235" s="54"/>
    </row>
    <row r="236" spans="3:11" x14ac:dyDescent="0.25">
      <c r="C236" s="54"/>
      <c r="D236" s="54"/>
      <c r="E236" s="54"/>
      <c r="F236" s="54"/>
      <c r="G236" s="54"/>
      <c r="H236" s="54"/>
      <c r="I236" s="54"/>
      <c r="J236" s="54"/>
      <c r="K236" s="54"/>
    </row>
    <row r="237" spans="3:11" x14ac:dyDescent="0.25">
      <c r="C237" s="54"/>
      <c r="D237" s="54"/>
      <c r="E237" s="54"/>
      <c r="F237" s="54"/>
      <c r="G237" s="54"/>
      <c r="H237" s="54"/>
      <c r="I237" s="54"/>
      <c r="J237" s="54"/>
      <c r="K237" s="54"/>
    </row>
    <row r="238" spans="3:11" x14ac:dyDescent="0.25">
      <c r="C238" s="54"/>
      <c r="D238" s="54"/>
      <c r="E238" s="54"/>
      <c r="F238" s="54"/>
      <c r="G238" s="54"/>
      <c r="H238" s="54"/>
      <c r="I238" s="54"/>
      <c r="J238" s="54"/>
      <c r="K238" s="54"/>
    </row>
    <row r="239" spans="3:11" x14ac:dyDescent="0.25">
      <c r="C239" s="54"/>
      <c r="D239" s="54"/>
      <c r="E239" s="54"/>
      <c r="F239" s="54"/>
      <c r="G239" s="54"/>
      <c r="H239" s="54"/>
      <c r="I239" s="54"/>
      <c r="J239" s="54"/>
      <c r="K239" s="54"/>
    </row>
    <row r="240" spans="3:11" x14ac:dyDescent="0.25">
      <c r="C240" s="54"/>
      <c r="D240" s="54"/>
      <c r="E240" s="54"/>
      <c r="F240" s="54"/>
      <c r="G240" s="54"/>
      <c r="H240" s="54"/>
      <c r="I240" s="54"/>
      <c r="J240" s="54"/>
      <c r="K240" s="54"/>
    </row>
    <row r="241" spans="3:11" x14ac:dyDescent="0.25">
      <c r="C241" s="54"/>
      <c r="D241" s="54"/>
      <c r="E241" s="54"/>
      <c r="F241" s="54"/>
      <c r="G241" s="54"/>
      <c r="H241" s="54"/>
      <c r="I241" s="54"/>
      <c r="J241" s="54"/>
      <c r="K241" s="54"/>
    </row>
    <row r="242" spans="3:11" x14ac:dyDescent="0.25">
      <c r="C242" s="54"/>
      <c r="D242" s="54"/>
      <c r="E242" s="54"/>
      <c r="F242" s="54"/>
      <c r="G242" s="54"/>
      <c r="H242" s="54"/>
      <c r="I242" s="54"/>
      <c r="J242" s="54"/>
      <c r="K242" s="54"/>
    </row>
    <row r="243" spans="3:11" x14ac:dyDescent="0.25">
      <c r="C243" s="54"/>
      <c r="D243" s="54"/>
      <c r="E243" s="54"/>
      <c r="F243" s="54"/>
      <c r="G243" s="54"/>
      <c r="H243" s="54"/>
      <c r="I243" s="54"/>
      <c r="J243" s="54"/>
      <c r="K243" s="54"/>
    </row>
    <row r="244" spans="3:11" x14ac:dyDescent="0.25">
      <c r="C244" s="54"/>
      <c r="D244" s="54"/>
      <c r="E244" s="54"/>
      <c r="F244" s="54"/>
      <c r="G244" s="54"/>
      <c r="H244" s="54"/>
      <c r="I244" s="54"/>
      <c r="J244" s="54"/>
      <c r="K244" s="54"/>
    </row>
    <row r="245" spans="3:11" x14ac:dyDescent="0.25">
      <c r="C245" s="54"/>
      <c r="D245" s="54"/>
      <c r="E245" s="54"/>
      <c r="F245" s="54"/>
      <c r="G245" s="54"/>
      <c r="H245" s="54"/>
      <c r="I245" s="54"/>
      <c r="J245" s="54"/>
      <c r="K245" s="54"/>
    </row>
    <row r="246" spans="3:11" x14ac:dyDescent="0.25">
      <c r="C246" s="54"/>
      <c r="D246" s="54"/>
      <c r="E246" s="54"/>
      <c r="F246" s="54"/>
      <c r="G246" s="54"/>
      <c r="H246" s="54"/>
      <c r="I246" s="54"/>
      <c r="J246" s="54"/>
      <c r="K246" s="54"/>
    </row>
    <row r="247" spans="3:11" x14ac:dyDescent="0.25">
      <c r="C247" s="54"/>
      <c r="D247" s="54"/>
      <c r="E247" s="54"/>
      <c r="F247" s="54"/>
      <c r="G247" s="54"/>
      <c r="H247" s="54"/>
      <c r="I247" s="54"/>
      <c r="J247" s="54"/>
      <c r="K247" s="54"/>
    </row>
    <row r="248" spans="3:11" x14ac:dyDescent="0.25">
      <c r="C248" s="54"/>
      <c r="D248" s="54"/>
      <c r="E248" s="54"/>
      <c r="F248" s="54"/>
      <c r="G248" s="54"/>
      <c r="H248" s="54"/>
      <c r="I248" s="54"/>
      <c r="J248" s="54"/>
      <c r="K248" s="54"/>
    </row>
    <row r="249" spans="3:11" x14ac:dyDescent="0.25">
      <c r="C249" s="54"/>
      <c r="D249" s="54"/>
      <c r="E249" s="54"/>
      <c r="F249" s="54"/>
      <c r="G249" s="54"/>
      <c r="H249" s="54"/>
      <c r="I249" s="54"/>
      <c r="J249" s="54"/>
      <c r="K249" s="54"/>
    </row>
    <row r="250" spans="3:11" x14ac:dyDescent="0.25">
      <c r="C250" s="54"/>
      <c r="D250" s="54"/>
      <c r="E250" s="54"/>
      <c r="F250" s="54"/>
      <c r="G250" s="54"/>
      <c r="H250" s="54"/>
      <c r="I250" s="54"/>
      <c r="J250" s="54"/>
      <c r="K250" s="54"/>
    </row>
    <row r="251" spans="3:11" x14ac:dyDescent="0.25">
      <c r="C251" s="54"/>
      <c r="D251" s="54"/>
      <c r="E251" s="54"/>
      <c r="F251" s="54"/>
      <c r="G251" s="54"/>
      <c r="H251" s="54"/>
      <c r="I251" s="54"/>
      <c r="J251" s="54"/>
      <c r="K251" s="54"/>
    </row>
    <row r="252" spans="3:11" x14ac:dyDescent="0.25">
      <c r="C252" s="54"/>
      <c r="D252" s="54"/>
      <c r="E252" s="54"/>
      <c r="F252" s="54"/>
      <c r="G252" s="54"/>
      <c r="H252" s="54"/>
      <c r="I252" s="54"/>
      <c r="J252" s="54"/>
      <c r="K252" s="54"/>
    </row>
    <row r="253" spans="3:11" x14ac:dyDescent="0.25">
      <c r="C253" s="54"/>
      <c r="D253" s="54"/>
      <c r="E253" s="54"/>
      <c r="F253" s="54"/>
      <c r="G253" s="54"/>
      <c r="H253" s="54"/>
      <c r="I253" s="54"/>
      <c r="J253" s="54"/>
      <c r="K253" s="54"/>
    </row>
    <row r="254" spans="3:11" x14ac:dyDescent="0.25">
      <c r="C254" s="54"/>
      <c r="D254" s="54"/>
      <c r="E254" s="54"/>
      <c r="F254" s="54"/>
      <c r="G254" s="54"/>
      <c r="H254" s="54"/>
      <c r="I254" s="54"/>
      <c r="J254" s="54"/>
      <c r="K254" s="54"/>
    </row>
    <row r="255" spans="3:11" x14ac:dyDescent="0.25">
      <c r="C255" s="54"/>
      <c r="D255" s="54"/>
      <c r="E255" s="54"/>
      <c r="F255" s="54"/>
      <c r="G255" s="54"/>
      <c r="H255" s="54"/>
      <c r="I255" s="54"/>
      <c r="J255" s="54"/>
      <c r="K255" s="54"/>
    </row>
    <row r="256" spans="3:11" x14ac:dyDescent="0.25">
      <c r="C256" s="54"/>
      <c r="D256" s="54"/>
      <c r="E256" s="54"/>
      <c r="F256" s="54"/>
      <c r="G256" s="54"/>
      <c r="H256" s="54"/>
      <c r="I256" s="54"/>
      <c r="J256" s="54"/>
      <c r="K256" s="54"/>
    </row>
    <row r="257" spans="3:11" x14ac:dyDescent="0.25">
      <c r="C257" s="54"/>
      <c r="D257" s="54"/>
      <c r="E257" s="54"/>
      <c r="F257" s="54"/>
      <c r="G257" s="54"/>
      <c r="H257" s="54"/>
      <c r="I257" s="54"/>
      <c r="J257" s="54"/>
      <c r="K257" s="54"/>
    </row>
    <row r="258" spans="3:11" x14ac:dyDescent="0.25">
      <c r="C258" s="54"/>
      <c r="D258" s="54"/>
      <c r="E258" s="54"/>
      <c r="F258" s="54"/>
      <c r="G258" s="54"/>
      <c r="H258" s="54"/>
      <c r="I258" s="54"/>
      <c r="J258" s="54"/>
      <c r="K258" s="54"/>
    </row>
    <row r="259" spans="3:11" x14ac:dyDescent="0.25">
      <c r="C259" s="54"/>
      <c r="D259" s="54"/>
      <c r="E259" s="54"/>
      <c r="F259" s="54"/>
      <c r="G259" s="54"/>
      <c r="H259" s="54"/>
      <c r="I259" s="54"/>
      <c r="J259" s="54"/>
      <c r="K259" s="54"/>
    </row>
    <row r="260" spans="3:11" x14ac:dyDescent="0.25">
      <c r="C260" s="54"/>
      <c r="D260" s="54"/>
      <c r="E260" s="54"/>
      <c r="F260" s="54"/>
      <c r="G260" s="54"/>
      <c r="H260" s="54"/>
      <c r="I260" s="54"/>
      <c r="J260" s="54"/>
      <c r="K260" s="54"/>
    </row>
    <row r="261" spans="3:11" x14ac:dyDescent="0.25">
      <c r="C261" s="54"/>
      <c r="D261" s="54"/>
      <c r="E261" s="54"/>
      <c r="F261" s="54"/>
      <c r="G261" s="54"/>
      <c r="H261" s="54"/>
      <c r="I261" s="54"/>
      <c r="J261" s="54"/>
      <c r="K261" s="54"/>
    </row>
    <row r="262" spans="3:11" x14ac:dyDescent="0.25">
      <c r="C262" s="54"/>
      <c r="D262" s="54"/>
      <c r="E262" s="54"/>
      <c r="F262" s="54"/>
      <c r="G262" s="54"/>
      <c r="H262" s="54"/>
      <c r="I262" s="54"/>
      <c r="J262" s="54"/>
      <c r="K262" s="54"/>
    </row>
    <row r="263" spans="3:11" x14ac:dyDescent="0.25">
      <c r="C263" s="54"/>
      <c r="D263" s="54"/>
      <c r="E263" s="54"/>
      <c r="F263" s="54"/>
      <c r="G263" s="54"/>
      <c r="H263" s="54"/>
      <c r="I263" s="54"/>
      <c r="J263" s="54"/>
      <c r="K263" s="54"/>
    </row>
    <row r="264" spans="3:11" x14ac:dyDescent="0.25">
      <c r="C264" s="54"/>
      <c r="D264" s="54"/>
      <c r="E264" s="54"/>
      <c r="F264" s="54"/>
      <c r="G264" s="54"/>
      <c r="H264" s="54"/>
      <c r="I264" s="54"/>
      <c r="J264" s="54"/>
      <c r="K264" s="54"/>
    </row>
    <row r="265" spans="3:11" x14ac:dyDescent="0.25">
      <c r="C265" s="54"/>
      <c r="D265" s="54"/>
      <c r="E265" s="54"/>
      <c r="F265" s="54"/>
      <c r="G265" s="54"/>
      <c r="H265" s="54"/>
      <c r="I265" s="54"/>
      <c r="J265" s="54"/>
      <c r="K265" s="54"/>
    </row>
    <row r="266" spans="3:11" x14ac:dyDescent="0.25">
      <c r="C266" s="54"/>
      <c r="D266" s="54"/>
      <c r="E266" s="54"/>
      <c r="F266" s="54"/>
      <c r="G266" s="54"/>
      <c r="H266" s="54"/>
      <c r="I266" s="54"/>
      <c r="J266" s="54"/>
      <c r="K266" s="54"/>
    </row>
    <row r="267" spans="3:11" x14ac:dyDescent="0.25">
      <c r="C267" s="54"/>
      <c r="D267" s="54"/>
      <c r="E267" s="54"/>
      <c r="F267" s="54"/>
      <c r="G267" s="54"/>
      <c r="H267" s="54"/>
      <c r="I267" s="54"/>
      <c r="J267" s="54"/>
      <c r="K267" s="54"/>
    </row>
    <row r="268" spans="3:11" x14ac:dyDescent="0.25">
      <c r="C268" s="54"/>
      <c r="D268" s="54"/>
      <c r="E268" s="54"/>
      <c r="F268" s="54"/>
      <c r="G268" s="54"/>
      <c r="H268" s="54"/>
      <c r="I268" s="54"/>
      <c r="J268" s="54"/>
      <c r="K268" s="54"/>
    </row>
    <row r="269" spans="3:11" x14ac:dyDescent="0.25">
      <c r="C269" s="54"/>
      <c r="D269" s="54"/>
      <c r="E269" s="54"/>
      <c r="F269" s="54"/>
      <c r="G269" s="54"/>
      <c r="H269" s="54"/>
      <c r="I269" s="54"/>
      <c r="J269" s="54"/>
      <c r="K269" s="54"/>
    </row>
    <row r="270" spans="3:11" x14ac:dyDescent="0.25">
      <c r="C270" s="54"/>
      <c r="D270" s="54"/>
      <c r="E270" s="54"/>
      <c r="F270" s="54"/>
      <c r="G270" s="54"/>
      <c r="H270" s="54"/>
      <c r="I270" s="54"/>
      <c r="J270" s="54"/>
      <c r="K270" s="54"/>
    </row>
    <row r="271" spans="3:11" x14ac:dyDescent="0.25">
      <c r="C271" s="54"/>
      <c r="D271" s="54"/>
      <c r="E271" s="54"/>
      <c r="F271" s="54"/>
      <c r="G271" s="54"/>
      <c r="H271" s="54"/>
      <c r="I271" s="54"/>
      <c r="J271" s="54"/>
      <c r="K271" s="54"/>
    </row>
    <row r="272" spans="3:11" x14ac:dyDescent="0.25">
      <c r="C272" s="54"/>
      <c r="D272" s="54"/>
      <c r="E272" s="54"/>
      <c r="F272" s="54"/>
      <c r="G272" s="54"/>
      <c r="H272" s="54"/>
      <c r="I272" s="54"/>
      <c r="J272" s="54"/>
      <c r="K272" s="54"/>
    </row>
    <row r="273" spans="3:11" x14ac:dyDescent="0.25">
      <c r="C273" s="54"/>
      <c r="D273" s="54"/>
      <c r="E273" s="54"/>
      <c r="F273" s="54"/>
      <c r="G273" s="54"/>
      <c r="H273" s="54"/>
      <c r="I273" s="54"/>
      <c r="J273" s="54"/>
      <c r="K273" s="54"/>
    </row>
    <row r="274" spans="3:11" x14ac:dyDescent="0.25">
      <c r="C274" s="54"/>
      <c r="D274" s="54"/>
      <c r="E274" s="54"/>
      <c r="F274" s="54"/>
      <c r="G274" s="54"/>
      <c r="H274" s="54"/>
      <c r="I274" s="54"/>
      <c r="J274" s="54"/>
      <c r="K274" s="54"/>
    </row>
    <row r="275" spans="3:11" x14ac:dyDescent="0.25">
      <c r="C275" s="54"/>
      <c r="D275" s="54"/>
      <c r="E275" s="54"/>
      <c r="F275" s="54"/>
      <c r="G275" s="54"/>
      <c r="H275" s="54"/>
      <c r="I275" s="54"/>
      <c r="J275" s="54"/>
      <c r="K275" s="54"/>
    </row>
    <row r="276" spans="3:11" x14ac:dyDescent="0.25">
      <c r="C276" s="54"/>
      <c r="D276" s="54"/>
      <c r="E276" s="54"/>
      <c r="F276" s="54"/>
      <c r="G276" s="54"/>
      <c r="H276" s="54"/>
      <c r="I276" s="54"/>
      <c r="J276" s="54"/>
      <c r="K276" s="54"/>
    </row>
    <row r="277" spans="3:11" x14ac:dyDescent="0.25">
      <c r="C277" s="54"/>
      <c r="D277" s="54"/>
      <c r="E277" s="54"/>
      <c r="F277" s="54"/>
      <c r="G277" s="54"/>
      <c r="H277" s="54"/>
      <c r="I277" s="54"/>
      <c r="J277" s="54"/>
      <c r="K277" s="54"/>
    </row>
    <row r="278" spans="3:11" x14ac:dyDescent="0.25">
      <c r="C278" s="54"/>
      <c r="D278" s="54"/>
      <c r="E278" s="54"/>
      <c r="F278" s="54"/>
      <c r="G278" s="54"/>
      <c r="H278" s="54"/>
      <c r="I278" s="54"/>
      <c r="J278" s="54"/>
      <c r="K278" s="54"/>
    </row>
    <row r="279" spans="3:11" x14ac:dyDescent="0.25">
      <c r="C279" s="54"/>
      <c r="D279" s="54"/>
      <c r="E279" s="54"/>
      <c r="F279" s="54"/>
      <c r="G279" s="54"/>
      <c r="H279" s="54"/>
      <c r="I279" s="54"/>
      <c r="J279" s="54"/>
      <c r="K279" s="54"/>
    </row>
    <row r="280" spans="3:11" x14ac:dyDescent="0.25">
      <c r="C280" s="54"/>
      <c r="D280" s="54"/>
      <c r="E280" s="54"/>
      <c r="F280" s="54"/>
      <c r="G280" s="54"/>
      <c r="H280" s="54"/>
      <c r="I280" s="54"/>
      <c r="J280" s="54"/>
      <c r="K280" s="54"/>
    </row>
    <row r="281" spans="3:11" x14ac:dyDescent="0.25"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3:11" x14ac:dyDescent="0.25">
      <c r="C282" s="54"/>
      <c r="D282" s="54"/>
      <c r="E282" s="54"/>
      <c r="F282" s="54"/>
      <c r="G282" s="54"/>
      <c r="H282" s="54"/>
      <c r="I282" s="54"/>
      <c r="J282" s="54"/>
      <c r="K282" s="54"/>
    </row>
    <row r="283" spans="3:11" x14ac:dyDescent="0.25">
      <c r="C283" s="54"/>
      <c r="D283" s="54"/>
      <c r="E283" s="54"/>
      <c r="F283" s="54"/>
      <c r="G283" s="54"/>
      <c r="H283" s="54"/>
      <c r="I283" s="54"/>
      <c r="J283" s="54"/>
      <c r="K283" s="54"/>
    </row>
    <row r="284" spans="3:11" x14ac:dyDescent="0.25">
      <c r="C284" s="54"/>
      <c r="D284" s="54"/>
      <c r="E284" s="54"/>
      <c r="F284" s="54"/>
      <c r="G284" s="54"/>
      <c r="H284" s="54"/>
      <c r="I284" s="54"/>
      <c r="J284" s="54"/>
      <c r="K284" s="54"/>
    </row>
    <row r="285" spans="3:11" x14ac:dyDescent="0.25">
      <c r="C285" s="54"/>
      <c r="D285" s="54"/>
      <c r="E285" s="54"/>
      <c r="F285" s="54"/>
      <c r="G285" s="54"/>
      <c r="H285" s="54"/>
      <c r="I285" s="54"/>
      <c r="J285" s="54"/>
      <c r="K285" s="54"/>
    </row>
    <row r="286" spans="3:11" x14ac:dyDescent="0.25">
      <c r="C286" s="54"/>
      <c r="D286" s="54"/>
      <c r="E286" s="54"/>
      <c r="F286" s="54"/>
      <c r="G286" s="54"/>
      <c r="H286" s="54"/>
      <c r="I286" s="54"/>
      <c r="J286" s="54"/>
      <c r="K286" s="54"/>
    </row>
    <row r="287" spans="3:11" x14ac:dyDescent="0.25">
      <c r="C287" s="54"/>
      <c r="D287" s="54"/>
      <c r="E287" s="54"/>
      <c r="F287" s="54"/>
      <c r="G287" s="54"/>
      <c r="H287" s="54"/>
      <c r="I287" s="54"/>
      <c r="J287" s="54"/>
      <c r="K287" s="54"/>
    </row>
    <row r="288" spans="3:11" x14ac:dyDescent="0.25">
      <c r="C288" s="54"/>
      <c r="D288" s="54"/>
      <c r="E288" s="54"/>
      <c r="F288" s="54"/>
      <c r="G288" s="54"/>
      <c r="H288" s="54"/>
      <c r="I288" s="54"/>
      <c r="J288" s="54"/>
      <c r="K288" s="54"/>
    </row>
    <row r="289" spans="3:11" x14ac:dyDescent="0.25">
      <c r="C289" s="54"/>
      <c r="D289" s="54"/>
      <c r="E289" s="54"/>
      <c r="F289" s="54"/>
      <c r="G289" s="54"/>
      <c r="H289" s="54"/>
      <c r="I289" s="54"/>
      <c r="J289" s="54"/>
      <c r="K289" s="54"/>
    </row>
    <row r="290" spans="3:11" x14ac:dyDescent="0.25">
      <c r="C290" s="54"/>
      <c r="D290" s="54"/>
      <c r="E290" s="54"/>
      <c r="F290" s="54"/>
      <c r="G290" s="54"/>
      <c r="H290" s="54"/>
      <c r="I290" s="54"/>
      <c r="J290" s="54"/>
      <c r="K290" s="54"/>
    </row>
    <row r="291" spans="3:11" x14ac:dyDescent="0.25">
      <c r="C291" s="54"/>
      <c r="D291" s="54"/>
      <c r="E291" s="54"/>
      <c r="F291" s="54"/>
      <c r="G291" s="54"/>
      <c r="H291" s="54"/>
      <c r="I291" s="54"/>
      <c r="J291" s="54"/>
      <c r="K291" s="54"/>
    </row>
    <row r="292" spans="3:11" x14ac:dyDescent="0.25">
      <c r="C292" s="54"/>
      <c r="D292" s="54"/>
      <c r="E292" s="54"/>
      <c r="F292" s="54"/>
      <c r="G292" s="54"/>
      <c r="H292" s="54"/>
      <c r="I292" s="54"/>
      <c r="J292" s="54"/>
      <c r="K292" s="54"/>
    </row>
    <row r="293" spans="3:11" x14ac:dyDescent="0.25">
      <c r="C293" s="54"/>
      <c r="D293" s="54"/>
      <c r="E293" s="54"/>
      <c r="F293" s="54"/>
      <c r="G293" s="54"/>
      <c r="H293" s="54"/>
      <c r="I293" s="54"/>
      <c r="J293" s="54"/>
      <c r="K293" s="54"/>
    </row>
    <row r="294" spans="3:11" x14ac:dyDescent="0.25">
      <c r="C294" s="54"/>
      <c r="D294" s="54"/>
      <c r="E294" s="54"/>
      <c r="F294" s="54"/>
      <c r="G294" s="54"/>
      <c r="H294" s="54"/>
      <c r="I294" s="54"/>
      <c r="J294" s="54"/>
      <c r="K294" s="54"/>
    </row>
    <row r="295" spans="3:11" x14ac:dyDescent="0.25">
      <c r="C295" s="54"/>
      <c r="D295" s="54"/>
      <c r="E295" s="54"/>
      <c r="F295" s="54"/>
      <c r="G295" s="54"/>
      <c r="H295" s="54"/>
      <c r="I295" s="54"/>
      <c r="J295" s="54"/>
      <c r="K295" s="54"/>
    </row>
    <row r="296" spans="3:11" x14ac:dyDescent="0.25">
      <c r="C296" s="54"/>
      <c r="D296" s="54"/>
      <c r="E296" s="54"/>
      <c r="F296" s="54"/>
      <c r="G296" s="54"/>
      <c r="H296" s="54"/>
      <c r="I296" s="54"/>
      <c r="J296" s="54"/>
      <c r="K296" s="54"/>
    </row>
    <row r="297" spans="3:11" x14ac:dyDescent="0.25">
      <c r="C297" s="54"/>
      <c r="D297" s="54"/>
      <c r="E297" s="54"/>
      <c r="F297" s="54"/>
      <c r="G297" s="54"/>
      <c r="H297" s="54"/>
      <c r="I297" s="54"/>
      <c r="J297" s="54"/>
      <c r="K297" s="54"/>
    </row>
    <row r="298" spans="3:11" x14ac:dyDescent="0.25">
      <c r="C298" s="54"/>
      <c r="D298" s="54"/>
      <c r="E298" s="54"/>
      <c r="F298" s="54"/>
      <c r="G298" s="54"/>
      <c r="H298" s="54"/>
      <c r="I298" s="54"/>
      <c r="J298" s="54"/>
      <c r="K298" s="54"/>
    </row>
    <row r="299" spans="3:11" x14ac:dyDescent="0.25">
      <c r="C299" s="54"/>
      <c r="D299" s="54"/>
      <c r="E299" s="54"/>
      <c r="F299" s="54"/>
      <c r="G299" s="54"/>
      <c r="H299" s="54"/>
      <c r="I299" s="54"/>
      <c r="J299" s="54"/>
      <c r="K299" s="54"/>
    </row>
    <row r="300" spans="3:11" x14ac:dyDescent="0.25">
      <c r="C300" s="54"/>
      <c r="D300" s="54"/>
      <c r="E300" s="54"/>
      <c r="F300" s="54"/>
      <c r="G300" s="54"/>
      <c r="H300" s="54"/>
      <c r="I300" s="54"/>
      <c r="J300" s="54"/>
      <c r="K300" s="54"/>
    </row>
    <row r="301" spans="3:11" x14ac:dyDescent="0.25">
      <c r="C301" s="54"/>
      <c r="D301" s="54"/>
      <c r="E301" s="54"/>
      <c r="F301" s="54"/>
      <c r="G301" s="54"/>
      <c r="H301" s="54"/>
      <c r="I301" s="54"/>
      <c r="J301" s="54"/>
      <c r="K301" s="54"/>
    </row>
    <row r="302" spans="3:11" x14ac:dyDescent="0.25">
      <c r="C302" s="54"/>
      <c r="D302" s="54"/>
      <c r="E302" s="54"/>
      <c r="F302" s="54"/>
      <c r="G302" s="54"/>
      <c r="H302" s="54"/>
      <c r="I302" s="54"/>
      <c r="J302" s="54"/>
      <c r="K302" s="54"/>
    </row>
    <row r="303" spans="3:11" x14ac:dyDescent="0.25">
      <c r="C303" s="54"/>
      <c r="D303" s="54"/>
      <c r="E303" s="54"/>
      <c r="F303" s="54"/>
      <c r="G303" s="54"/>
      <c r="H303" s="54"/>
      <c r="I303" s="54"/>
      <c r="J303" s="54"/>
      <c r="K303" s="54"/>
    </row>
    <row r="304" spans="3:11" x14ac:dyDescent="0.25">
      <c r="C304" s="54"/>
      <c r="D304" s="54"/>
      <c r="E304" s="54"/>
      <c r="F304" s="54"/>
      <c r="G304" s="54"/>
      <c r="H304" s="54"/>
      <c r="I304" s="54"/>
      <c r="J304" s="54"/>
      <c r="K304" s="54"/>
    </row>
    <row r="305" spans="3:11" x14ac:dyDescent="0.25">
      <c r="C305" s="54"/>
      <c r="D305" s="54"/>
      <c r="E305" s="54"/>
      <c r="F305" s="54"/>
      <c r="G305" s="54"/>
      <c r="H305" s="54"/>
      <c r="I305" s="54"/>
      <c r="J305" s="54"/>
      <c r="K305" s="54"/>
    </row>
    <row r="306" spans="3:11" x14ac:dyDescent="0.25">
      <c r="C306" s="54"/>
      <c r="D306" s="54"/>
      <c r="E306" s="54"/>
      <c r="F306" s="54"/>
      <c r="G306" s="54"/>
      <c r="H306" s="54"/>
      <c r="I306" s="54"/>
      <c r="J306" s="54"/>
      <c r="K306" s="54"/>
    </row>
    <row r="307" spans="3:11" x14ac:dyDescent="0.25">
      <c r="C307" s="54"/>
      <c r="D307" s="54"/>
      <c r="E307" s="54"/>
      <c r="F307" s="54"/>
      <c r="G307" s="54"/>
      <c r="H307" s="54"/>
      <c r="I307" s="54"/>
      <c r="J307" s="54"/>
      <c r="K307" s="54"/>
    </row>
    <row r="308" spans="3:11" x14ac:dyDescent="0.25">
      <c r="C308" s="54"/>
      <c r="D308" s="54"/>
      <c r="E308" s="54"/>
      <c r="F308" s="54"/>
      <c r="G308" s="54"/>
      <c r="H308" s="54"/>
      <c r="I308" s="54"/>
      <c r="J308" s="54"/>
      <c r="K308" s="54"/>
    </row>
    <row r="309" spans="3:11" x14ac:dyDescent="0.25">
      <c r="C309" s="54"/>
      <c r="D309" s="54"/>
      <c r="E309" s="54"/>
      <c r="F309" s="54"/>
      <c r="G309" s="54"/>
      <c r="H309" s="54"/>
      <c r="I309" s="54"/>
      <c r="J309" s="54"/>
      <c r="K309" s="54"/>
    </row>
    <row r="310" spans="3:11" x14ac:dyDescent="0.25">
      <c r="C310" s="54"/>
      <c r="D310" s="54"/>
      <c r="E310" s="54"/>
      <c r="F310" s="54"/>
      <c r="G310" s="54"/>
      <c r="H310" s="54"/>
      <c r="I310" s="54"/>
      <c r="J310" s="54"/>
      <c r="K310" s="54"/>
    </row>
    <row r="311" spans="3:11" x14ac:dyDescent="0.25">
      <c r="C311" s="54"/>
      <c r="D311" s="54"/>
      <c r="E311" s="54"/>
      <c r="F311" s="54"/>
      <c r="G311" s="54"/>
      <c r="H311" s="54"/>
      <c r="I311" s="54"/>
      <c r="J311" s="54"/>
      <c r="K311" s="54"/>
    </row>
    <row r="312" spans="3:11" x14ac:dyDescent="0.25">
      <c r="C312" s="54"/>
      <c r="D312" s="54"/>
      <c r="E312" s="54"/>
      <c r="F312" s="54"/>
      <c r="G312" s="54"/>
      <c r="H312" s="54"/>
      <c r="I312" s="54"/>
      <c r="J312" s="54"/>
      <c r="K312" s="54"/>
    </row>
    <row r="313" spans="3:11" x14ac:dyDescent="0.25">
      <c r="C313" s="54"/>
      <c r="D313" s="54"/>
      <c r="E313" s="54"/>
      <c r="F313" s="54"/>
      <c r="G313" s="54"/>
      <c r="H313" s="54"/>
      <c r="I313" s="54"/>
      <c r="J313" s="54"/>
      <c r="K313" s="54"/>
    </row>
    <row r="314" spans="3:11" x14ac:dyDescent="0.25">
      <c r="C314" s="54"/>
      <c r="D314" s="54"/>
      <c r="E314" s="54"/>
      <c r="F314" s="54"/>
      <c r="G314" s="54"/>
      <c r="H314" s="54"/>
      <c r="I314" s="54"/>
      <c r="J314" s="54"/>
      <c r="K314" s="54"/>
    </row>
    <row r="315" spans="3:11" x14ac:dyDescent="0.25">
      <c r="C315" s="54"/>
      <c r="D315" s="54"/>
      <c r="E315" s="54"/>
      <c r="F315" s="54"/>
      <c r="G315" s="54"/>
      <c r="H315" s="54"/>
      <c r="I315" s="54"/>
      <c r="J315" s="54"/>
      <c r="K315" s="54"/>
    </row>
    <row r="316" spans="3:11" x14ac:dyDescent="0.25">
      <c r="C316" s="54"/>
      <c r="D316" s="54"/>
      <c r="E316" s="54"/>
      <c r="F316" s="54"/>
      <c r="G316" s="54"/>
      <c r="H316" s="54"/>
      <c r="I316" s="54"/>
      <c r="J316" s="54"/>
      <c r="K316" s="54"/>
    </row>
    <row r="317" spans="3:11" x14ac:dyDescent="0.25">
      <c r="C317" s="54"/>
      <c r="D317" s="54"/>
      <c r="E317" s="54"/>
      <c r="F317" s="54"/>
      <c r="G317" s="54"/>
      <c r="H317" s="54"/>
      <c r="I317" s="54"/>
      <c r="J317" s="54"/>
      <c r="K317" s="54"/>
    </row>
    <row r="318" spans="3:11" x14ac:dyDescent="0.25">
      <c r="C318" s="54"/>
      <c r="D318" s="54"/>
      <c r="E318" s="54"/>
      <c r="F318" s="54"/>
      <c r="G318" s="54"/>
      <c r="H318" s="54"/>
      <c r="I318" s="54"/>
      <c r="J318" s="54"/>
      <c r="K318" s="54"/>
    </row>
    <row r="319" spans="3:11" x14ac:dyDescent="0.25">
      <c r="C319" s="54"/>
      <c r="D319" s="54"/>
      <c r="E319" s="54"/>
      <c r="F319" s="54"/>
      <c r="G319" s="54"/>
      <c r="H319" s="54"/>
      <c r="I319" s="54"/>
      <c r="J319" s="54"/>
      <c r="K319" s="54"/>
    </row>
    <row r="320" spans="3:11" x14ac:dyDescent="0.25">
      <c r="C320" s="54"/>
      <c r="D320" s="54"/>
      <c r="E320" s="54"/>
      <c r="F320" s="54"/>
      <c r="G320" s="54"/>
      <c r="H320" s="54"/>
      <c r="I320" s="54"/>
      <c r="J320" s="54"/>
      <c r="K320" s="54"/>
    </row>
    <row r="321" spans="3:11" x14ac:dyDescent="0.25">
      <c r="C321" s="54"/>
      <c r="D321" s="54"/>
      <c r="E321" s="54"/>
      <c r="F321" s="54"/>
      <c r="G321" s="54"/>
      <c r="H321" s="54"/>
      <c r="I321" s="54"/>
      <c r="J321" s="54"/>
      <c r="K321" s="54"/>
    </row>
    <row r="322" spans="3:11" x14ac:dyDescent="0.25">
      <c r="C322" s="54"/>
      <c r="D322" s="54"/>
      <c r="E322" s="54"/>
      <c r="F322" s="54"/>
      <c r="G322" s="54"/>
      <c r="H322" s="54"/>
      <c r="I322" s="54"/>
      <c r="J322" s="54"/>
      <c r="K322" s="54"/>
    </row>
    <row r="323" spans="3:11" x14ac:dyDescent="0.25">
      <c r="C323" s="54"/>
      <c r="D323" s="54"/>
      <c r="E323" s="54"/>
      <c r="F323" s="54"/>
      <c r="G323" s="54"/>
      <c r="H323" s="54"/>
      <c r="I323" s="54"/>
      <c r="J323" s="54"/>
      <c r="K323" s="54"/>
    </row>
    <row r="324" spans="3:11" x14ac:dyDescent="0.25">
      <c r="C324" s="54"/>
      <c r="D324" s="54"/>
      <c r="E324" s="54"/>
      <c r="F324" s="54"/>
      <c r="G324" s="54"/>
      <c r="H324" s="54"/>
      <c r="I324" s="54"/>
      <c r="J324" s="54"/>
      <c r="K324" s="54"/>
    </row>
    <row r="325" spans="3:11" x14ac:dyDescent="0.25">
      <c r="C325" s="54"/>
      <c r="D325" s="54"/>
      <c r="E325" s="54"/>
      <c r="F325" s="54"/>
      <c r="G325" s="54"/>
      <c r="H325" s="54"/>
      <c r="I325" s="54"/>
      <c r="J325" s="54"/>
      <c r="K325" s="54"/>
    </row>
    <row r="326" spans="3:11" x14ac:dyDescent="0.25">
      <c r="C326" s="54"/>
      <c r="D326" s="54"/>
      <c r="E326" s="54"/>
      <c r="F326" s="54"/>
      <c r="G326" s="54"/>
      <c r="H326" s="54"/>
      <c r="I326" s="54"/>
      <c r="J326" s="54"/>
      <c r="K326" s="54"/>
    </row>
    <row r="327" spans="3:11" x14ac:dyDescent="0.25">
      <c r="C327" s="54"/>
      <c r="D327" s="54"/>
      <c r="E327" s="54"/>
      <c r="F327" s="54"/>
      <c r="G327" s="54"/>
      <c r="H327" s="54"/>
      <c r="I327" s="54"/>
      <c r="J327" s="54"/>
      <c r="K327" s="54"/>
    </row>
    <row r="328" spans="3:11" x14ac:dyDescent="0.25">
      <c r="C328" s="54"/>
      <c r="D328" s="54"/>
      <c r="E328" s="54"/>
      <c r="F328" s="54"/>
      <c r="G328" s="54"/>
      <c r="H328" s="54"/>
      <c r="I328" s="54"/>
      <c r="J328" s="54"/>
      <c r="K328" s="54"/>
    </row>
    <row r="329" spans="3:11" x14ac:dyDescent="0.25">
      <c r="C329" s="54"/>
      <c r="D329" s="54"/>
      <c r="E329" s="54"/>
      <c r="F329" s="54"/>
      <c r="G329" s="54"/>
      <c r="H329" s="54"/>
      <c r="I329" s="54"/>
      <c r="J329" s="54"/>
      <c r="K329" s="54"/>
    </row>
    <row r="330" spans="3:11" x14ac:dyDescent="0.25">
      <c r="C330" s="54"/>
      <c r="D330" s="54"/>
      <c r="E330" s="54"/>
      <c r="F330" s="54"/>
      <c r="G330" s="54"/>
      <c r="H330" s="54"/>
      <c r="I330" s="54"/>
      <c r="J330" s="54"/>
      <c r="K330" s="54"/>
    </row>
    <row r="331" spans="3:11" x14ac:dyDescent="0.25">
      <c r="C331" s="54"/>
      <c r="D331" s="54"/>
      <c r="E331" s="54"/>
      <c r="F331" s="54"/>
      <c r="G331" s="54"/>
      <c r="H331" s="54"/>
      <c r="I331" s="54"/>
      <c r="J331" s="54"/>
      <c r="K331" s="54"/>
    </row>
    <row r="332" spans="3:11" x14ac:dyDescent="0.25">
      <c r="C332" s="54"/>
      <c r="D332" s="54"/>
      <c r="E332" s="54"/>
      <c r="F332" s="54"/>
      <c r="G332" s="54"/>
      <c r="H332" s="54"/>
      <c r="I332" s="54"/>
      <c r="J332" s="54"/>
      <c r="K332" s="54"/>
    </row>
    <row r="333" spans="3:11" x14ac:dyDescent="0.25">
      <c r="C333" s="54"/>
      <c r="D333" s="54"/>
      <c r="E333" s="54"/>
      <c r="F333" s="54"/>
      <c r="G333" s="54"/>
      <c r="H333" s="54"/>
      <c r="I333" s="54"/>
      <c r="J333" s="54"/>
      <c r="K333" s="54"/>
    </row>
    <row r="334" spans="3:11" x14ac:dyDescent="0.25">
      <c r="C334" s="54"/>
      <c r="D334" s="54"/>
      <c r="E334" s="54"/>
      <c r="F334" s="54"/>
      <c r="G334" s="54"/>
      <c r="H334" s="54"/>
      <c r="I334" s="54"/>
      <c r="J334" s="54"/>
      <c r="K334" s="54"/>
    </row>
    <row r="335" spans="3:11" x14ac:dyDescent="0.25"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3:11" x14ac:dyDescent="0.25">
      <c r="C336" s="54"/>
      <c r="D336" s="54"/>
      <c r="E336" s="54"/>
      <c r="F336" s="54"/>
      <c r="G336" s="54"/>
      <c r="H336" s="54"/>
      <c r="I336" s="54"/>
      <c r="J336" s="54"/>
      <c r="K336" s="54"/>
    </row>
    <row r="337" spans="3:11" x14ac:dyDescent="0.25">
      <c r="C337" s="54"/>
      <c r="D337" s="54"/>
      <c r="E337" s="54"/>
      <c r="F337" s="54"/>
      <c r="G337" s="54"/>
      <c r="H337" s="54"/>
      <c r="I337" s="54"/>
      <c r="J337" s="54"/>
      <c r="K337" s="54"/>
    </row>
    <row r="338" spans="3:11" x14ac:dyDescent="0.25">
      <c r="C338" s="54"/>
      <c r="D338" s="54"/>
      <c r="E338" s="54"/>
      <c r="F338" s="54"/>
      <c r="G338" s="54"/>
      <c r="H338" s="54"/>
      <c r="I338" s="54"/>
      <c r="J338" s="54"/>
      <c r="K338" s="54"/>
    </row>
    <row r="339" spans="3:11" x14ac:dyDescent="0.25">
      <c r="C339" s="54"/>
      <c r="D339" s="54"/>
      <c r="E339" s="54"/>
      <c r="F339" s="54"/>
      <c r="G339" s="54"/>
      <c r="H339" s="54"/>
      <c r="I339" s="54"/>
      <c r="J339" s="54"/>
      <c r="K339" s="54"/>
    </row>
    <row r="340" spans="3:11" x14ac:dyDescent="0.25">
      <c r="C340" s="54"/>
      <c r="D340" s="54"/>
      <c r="E340" s="54"/>
      <c r="F340" s="54"/>
      <c r="G340" s="54"/>
      <c r="H340" s="54"/>
      <c r="I340" s="54"/>
      <c r="J340" s="54"/>
      <c r="K340" s="54"/>
    </row>
    <row r="341" spans="3:11" x14ac:dyDescent="0.25">
      <c r="C341" s="54"/>
      <c r="D341" s="54"/>
      <c r="E341" s="54"/>
      <c r="F341" s="54"/>
      <c r="G341" s="54"/>
      <c r="H341" s="54"/>
      <c r="I341" s="54"/>
      <c r="J341" s="54"/>
      <c r="K341" s="54"/>
    </row>
    <row r="342" spans="3:11" x14ac:dyDescent="0.25">
      <c r="C342" s="54"/>
      <c r="D342" s="54"/>
      <c r="E342" s="54"/>
      <c r="F342" s="54"/>
      <c r="G342" s="54"/>
      <c r="H342" s="54"/>
      <c r="I342" s="54"/>
      <c r="J342" s="54"/>
      <c r="K342" s="54"/>
    </row>
    <row r="343" spans="3:11" x14ac:dyDescent="0.25">
      <c r="C343" s="54"/>
      <c r="D343" s="54"/>
      <c r="E343" s="54"/>
      <c r="F343" s="54"/>
      <c r="G343" s="54"/>
      <c r="H343" s="54"/>
      <c r="I343" s="54"/>
      <c r="J343" s="54"/>
      <c r="K343" s="54"/>
    </row>
    <row r="344" spans="3:11" x14ac:dyDescent="0.25">
      <c r="C344" s="54"/>
      <c r="D344" s="54"/>
      <c r="E344" s="54"/>
      <c r="F344" s="54"/>
      <c r="G344" s="54"/>
      <c r="H344" s="54"/>
      <c r="I344" s="54"/>
      <c r="J344" s="54"/>
      <c r="K344" s="54"/>
    </row>
    <row r="345" spans="3:11" x14ac:dyDescent="0.25">
      <c r="C345" s="54"/>
      <c r="D345" s="54"/>
      <c r="E345" s="54"/>
      <c r="F345" s="54"/>
      <c r="G345" s="54"/>
      <c r="H345" s="54"/>
      <c r="I345" s="54"/>
      <c r="J345" s="54"/>
      <c r="K345" s="54"/>
    </row>
    <row r="346" spans="3:11" x14ac:dyDescent="0.25">
      <c r="C346" s="54"/>
      <c r="D346" s="54"/>
      <c r="E346" s="54"/>
      <c r="F346" s="54"/>
      <c r="G346" s="54"/>
      <c r="H346" s="54"/>
      <c r="I346" s="54"/>
      <c r="J346" s="54"/>
      <c r="K346" s="54"/>
    </row>
    <row r="347" spans="3:11" x14ac:dyDescent="0.25">
      <c r="C347" s="54"/>
      <c r="D347" s="54"/>
      <c r="E347" s="54"/>
      <c r="F347" s="54"/>
      <c r="G347" s="54"/>
      <c r="H347" s="54"/>
      <c r="I347" s="54"/>
      <c r="J347" s="54"/>
      <c r="K347" s="54"/>
    </row>
    <row r="348" spans="3:11" x14ac:dyDescent="0.25">
      <c r="C348" s="54"/>
      <c r="D348" s="54"/>
      <c r="E348" s="54"/>
      <c r="F348" s="54"/>
      <c r="G348" s="54"/>
      <c r="H348" s="54"/>
      <c r="I348" s="54"/>
      <c r="J348" s="54"/>
      <c r="K348" s="54"/>
    </row>
    <row r="349" spans="3:11" x14ac:dyDescent="0.25">
      <c r="C349" s="54"/>
      <c r="D349" s="54"/>
      <c r="E349" s="54"/>
      <c r="F349" s="54"/>
      <c r="G349" s="54"/>
      <c r="H349" s="54"/>
      <c r="I349" s="54"/>
      <c r="J349" s="54"/>
      <c r="K349" s="54"/>
    </row>
    <row r="350" spans="3:11" x14ac:dyDescent="0.25">
      <c r="C350" s="54"/>
      <c r="D350" s="54"/>
      <c r="E350" s="54"/>
      <c r="F350" s="54"/>
      <c r="G350" s="54"/>
      <c r="H350" s="54"/>
      <c r="I350" s="54"/>
      <c r="J350" s="54"/>
      <c r="K350" s="54"/>
    </row>
    <row r="351" spans="3:11" x14ac:dyDescent="0.25">
      <c r="C351" s="54"/>
      <c r="D351" s="54"/>
      <c r="E351" s="54"/>
      <c r="F351" s="54"/>
      <c r="G351" s="54"/>
      <c r="H351" s="54"/>
      <c r="I351" s="54"/>
      <c r="J351" s="54"/>
      <c r="K351" s="54"/>
    </row>
    <row r="352" spans="3:11" x14ac:dyDescent="0.25">
      <c r="C352" s="54"/>
      <c r="D352" s="54"/>
      <c r="E352" s="54"/>
      <c r="F352" s="54"/>
      <c r="G352" s="54"/>
      <c r="H352" s="54"/>
      <c r="I352" s="54"/>
      <c r="J352" s="54"/>
      <c r="K352" s="54"/>
    </row>
    <row r="353" spans="3:11" x14ac:dyDescent="0.25">
      <c r="C353" s="54"/>
      <c r="D353" s="54"/>
      <c r="E353" s="54"/>
      <c r="F353" s="54"/>
      <c r="G353" s="54"/>
      <c r="H353" s="54"/>
      <c r="I353" s="54"/>
      <c r="J353" s="54"/>
      <c r="K353" s="54"/>
    </row>
    <row r="354" spans="3:11" x14ac:dyDescent="0.25">
      <c r="C354" s="54"/>
      <c r="D354" s="54"/>
      <c r="E354" s="54"/>
      <c r="F354" s="54"/>
      <c r="G354" s="54"/>
      <c r="H354" s="54"/>
      <c r="I354" s="54"/>
      <c r="J354" s="54"/>
      <c r="K354" s="54"/>
    </row>
    <row r="355" spans="3:11" x14ac:dyDescent="0.25">
      <c r="C355" s="54"/>
      <c r="D355" s="54"/>
      <c r="E355" s="54"/>
      <c r="F355" s="54"/>
      <c r="G355" s="54"/>
      <c r="H355" s="54"/>
      <c r="I355" s="54"/>
      <c r="J355" s="54"/>
      <c r="K355" s="54"/>
    </row>
    <row r="356" spans="3:11" x14ac:dyDescent="0.25">
      <c r="C356" s="54"/>
      <c r="D356" s="54"/>
      <c r="E356" s="54"/>
      <c r="F356" s="54"/>
      <c r="G356" s="54"/>
      <c r="H356" s="54"/>
      <c r="I356" s="54"/>
      <c r="J356" s="54"/>
      <c r="K356" s="54"/>
    </row>
    <row r="357" spans="3:11" x14ac:dyDescent="0.25">
      <c r="C357" s="54"/>
      <c r="D357" s="54"/>
      <c r="E357" s="54"/>
      <c r="F357" s="54"/>
      <c r="G357" s="54"/>
      <c r="H357" s="54"/>
      <c r="I357" s="54"/>
      <c r="J357" s="54"/>
      <c r="K357" s="54"/>
    </row>
    <row r="358" spans="3:11" x14ac:dyDescent="0.25">
      <c r="C358" s="54"/>
      <c r="D358" s="54"/>
      <c r="E358" s="54"/>
      <c r="F358" s="54"/>
      <c r="G358" s="54"/>
      <c r="H358" s="54"/>
      <c r="I358" s="54"/>
      <c r="J358" s="54"/>
      <c r="K358" s="54"/>
    </row>
    <row r="359" spans="3:11" x14ac:dyDescent="0.25">
      <c r="C359" s="54"/>
      <c r="D359" s="54"/>
      <c r="E359" s="54"/>
      <c r="F359" s="54"/>
      <c r="G359" s="54"/>
      <c r="H359" s="54"/>
      <c r="I359" s="54"/>
      <c r="J359" s="54"/>
      <c r="K359" s="54"/>
    </row>
    <row r="360" spans="3:11" x14ac:dyDescent="0.25">
      <c r="C360" s="54"/>
      <c r="D360" s="54"/>
      <c r="E360" s="54"/>
      <c r="F360" s="54"/>
      <c r="G360" s="54"/>
      <c r="H360" s="54"/>
      <c r="I360" s="54"/>
      <c r="J360" s="54"/>
      <c r="K360" s="54"/>
    </row>
    <row r="361" spans="3:11" x14ac:dyDescent="0.25">
      <c r="C361" s="54"/>
      <c r="D361" s="54"/>
      <c r="E361" s="54"/>
      <c r="F361" s="54"/>
      <c r="G361" s="54"/>
      <c r="H361" s="54"/>
      <c r="I361" s="54"/>
      <c r="J361" s="54"/>
      <c r="K361" s="54"/>
    </row>
    <row r="362" spans="3:11" x14ac:dyDescent="0.25">
      <c r="C362" s="54"/>
      <c r="D362" s="54"/>
      <c r="E362" s="54"/>
      <c r="F362" s="54"/>
      <c r="G362" s="54"/>
      <c r="H362" s="54"/>
      <c r="I362" s="54"/>
      <c r="J362" s="54"/>
      <c r="K362" s="54"/>
    </row>
    <row r="363" spans="3:11" x14ac:dyDescent="0.25">
      <c r="C363" s="54"/>
      <c r="D363" s="54"/>
      <c r="E363" s="54"/>
      <c r="F363" s="54"/>
      <c r="G363" s="54"/>
      <c r="H363" s="54"/>
      <c r="I363" s="54"/>
      <c r="J363" s="54"/>
      <c r="K363" s="54"/>
    </row>
    <row r="364" spans="3:11" x14ac:dyDescent="0.25">
      <c r="C364" s="54"/>
      <c r="D364" s="54"/>
      <c r="E364" s="54"/>
      <c r="F364" s="54"/>
      <c r="G364" s="54"/>
      <c r="H364" s="54"/>
      <c r="I364" s="54"/>
      <c r="J364" s="54"/>
      <c r="K364" s="54"/>
    </row>
    <row r="365" spans="3:11" x14ac:dyDescent="0.25">
      <c r="C365" s="54"/>
      <c r="D365" s="54"/>
      <c r="E365" s="54"/>
      <c r="F365" s="54"/>
      <c r="G365" s="54"/>
      <c r="H365" s="54"/>
      <c r="I365" s="54"/>
      <c r="J365" s="54"/>
      <c r="K365" s="54"/>
    </row>
    <row r="366" spans="3:11" x14ac:dyDescent="0.25">
      <c r="C366" s="54"/>
      <c r="D366" s="54"/>
      <c r="E366" s="54"/>
      <c r="F366" s="54"/>
      <c r="G366" s="54"/>
      <c r="H366" s="54"/>
      <c r="I366" s="54"/>
      <c r="J366" s="54"/>
      <c r="K366" s="54"/>
    </row>
    <row r="367" spans="3:11" x14ac:dyDescent="0.25">
      <c r="C367" s="54"/>
      <c r="D367" s="54"/>
      <c r="E367" s="54"/>
      <c r="F367" s="54"/>
      <c r="G367" s="54"/>
      <c r="H367" s="54"/>
      <c r="I367" s="54"/>
      <c r="J367" s="54"/>
      <c r="K367" s="54"/>
    </row>
    <row r="368" spans="3:11" x14ac:dyDescent="0.25">
      <c r="C368" s="54"/>
      <c r="D368" s="54"/>
      <c r="E368" s="54"/>
      <c r="F368" s="54"/>
      <c r="G368" s="54"/>
      <c r="H368" s="54"/>
      <c r="I368" s="54"/>
      <c r="J368" s="54"/>
      <c r="K368" s="54"/>
    </row>
    <row r="369" spans="3:11" x14ac:dyDescent="0.25">
      <c r="C369" s="54"/>
      <c r="D369" s="54"/>
      <c r="E369" s="54"/>
      <c r="F369" s="54"/>
      <c r="G369" s="54"/>
      <c r="H369" s="54"/>
      <c r="I369" s="54"/>
      <c r="J369" s="54"/>
      <c r="K369" s="54"/>
    </row>
    <row r="370" spans="3:11" x14ac:dyDescent="0.25">
      <c r="C370" s="54"/>
      <c r="D370" s="54"/>
      <c r="E370" s="54"/>
      <c r="F370" s="54"/>
      <c r="G370" s="54"/>
      <c r="H370" s="54"/>
      <c r="I370" s="54"/>
      <c r="J370" s="54"/>
      <c r="K370" s="54"/>
    </row>
    <row r="371" spans="3:11" x14ac:dyDescent="0.25">
      <c r="C371" s="54"/>
      <c r="D371" s="54"/>
      <c r="E371" s="54"/>
      <c r="F371" s="54"/>
      <c r="G371" s="54"/>
      <c r="H371" s="54"/>
      <c r="I371" s="54"/>
      <c r="J371" s="54"/>
      <c r="K371" s="54"/>
    </row>
    <row r="372" spans="3:11" x14ac:dyDescent="0.25">
      <c r="C372" s="54"/>
      <c r="D372" s="54"/>
      <c r="E372" s="54"/>
      <c r="F372" s="54"/>
      <c r="G372" s="54"/>
      <c r="H372" s="54"/>
      <c r="I372" s="54"/>
      <c r="J372" s="54"/>
      <c r="K372" s="54"/>
    </row>
    <row r="373" spans="3:11" x14ac:dyDescent="0.25">
      <c r="C373" s="54"/>
      <c r="D373" s="54"/>
      <c r="E373" s="54"/>
      <c r="F373" s="54"/>
      <c r="G373" s="54"/>
      <c r="H373" s="54"/>
      <c r="I373" s="54"/>
      <c r="J373" s="54"/>
      <c r="K373" s="54"/>
    </row>
    <row r="374" spans="3:11" x14ac:dyDescent="0.25">
      <c r="C374" s="54"/>
      <c r="D374" s="54"/>
      <c r="E374" s="54"/>
      <c r="F374" s="54"/>
      <c r="G374" s="54"/>
      <c r="H374" s="54"/>
      <c r="I374" s="54"/>
      <c r="J374" s="54"/>
      <c r="K374" s="54"/>
    </row>
    <row r="375" spans="3:11" x14ac:dyDescent="0.25">
      <c r="C375" s="54"/>
      <c r="D375" s="54"/>
      <c r="E375" s="54"/>
      <c r="F375" s="54"/>
      <c r="G375" s="54"/>
      <c r="H375" s="54"/>
      <c r="I375" s="54"/>
      <c r="J375" s="54"/>
      <c r="K375" s="54"/>
    </row>
    <row r="376" spans="3:11" x14ac:dyDescent="0.25">
      <c r="C376" s="54"/>
      <c r="D376" s="54"/>
      <c r="E376" s="54"/>
      <c r="F376" s="54"/>
      <c r="G376" s="54"/>
      <c r="H376" s="54"/>
      <c r="I376" s="54"/>
      <c r="J376" s="54"/>
      <c r="K376" s="54"/>
    </row>
    <row r="377" spans="3:11" x14ac:dyDescent="0.25">
      <c r="C377" s="54"/>
      <c r="D377" s="54"/>
      <c r="E377" s="54"/>
      <c r="F377" s="54"/>
      <c r="G377" s="54"/>
      <c r="H377" s="54"/>
      <c r="I377" s="54"/>
      <c r="J377" s="54"/>
      <c r="K377" s="54"/>
    </row>
    <row r="378" spans="3:11" x14ac:dyDescent="0.25">
      <c r="C378" s="54"/>
      <c r="D378" s="54"/>
      <c r="E378" s="54"/>
      <c r="F378" s="54"/>
      <c r="G378" s="54"/>
      <c r="H378" s="54"/>
      <c r="I378" s="54"/>
      <c r="J378" s="54"/>
      <c r="K378" s="54"/>
    </row>
    <row r="379" spans="3:11" x14ac:dyDescent="0.25">
      <c r="C379" s="54"/>
      <c r="D379" s="54"/>
      <c r="E379" s="54"/>
      <c r="F379" s="54"/>
      <c r="G379" s="54"/>
      <c r="H379" s="54"/>
      <c r="I379" s="54"/>
      <c r="J379" s="54"/>
      <c r="K379" s="54"/>
    </row>
    <row r="380" spans="3:11" x14ac:dyDescent="0.25">
      <c r="C380" s="54"/>
      <c r="D380" s="54"/>
      <c r="E380" s="54"/>
      <c r="F380" s="54"/>
      <c r="G380" s="54"/>
      <c r="H380" s="54"/>
      <c r="I380" s="54"/>
      <c r="J380" s="54"/>
      <c r="K380" s="54"/>
    </row>
    <row r="381" spans="3:11" x14ac:dyDescent="0.25">
      <c r="C381" s="54"/>
      <c r="D381" s="54"/>
      <c r="E381" s="54"/>
      <c r="F381" s="54"/>
      <c r="G381" s="54"/>
      <c r="H381" s="54"/>
      <c r="I381" s="54"/>
      <c r="J381" s="54"/>
      <c r="K381" s="54"/>
    </row>
    <row r="382" spans="3:11" x14ac:dyDescent="0.25">
      <c r="C382" s="54"/>
      <c r="D382" s="54"/>
      <c r="E382" s="54"/>
      <c r="F382" s="54"/>
      <c r="G382" s="54"/>
      <c r="H382" s="54"/>
      <c r="I382" s="54"/>
      <c r="J382" s="54"/>
      <c r="K382" s="54"/>
    </row>
    <row r="383" spans="3:11" x14ac:dyDescent="0.25">
      <c r="C383" s="54"/>
      <c r="D383" s="54"/>
      <c r="E383" s="54"/>
      <c r="F383" s="54"/>
      <c r="G383" s="54"/>
      <c r="H383" s="54"/>
      <c r="I383" s="54"/>
      <c r="J383" s="54"/>
      <c r="K383" s="54"/>
    </row>
    <row r="384" spans="3:11" x14ac:dyDescent="0.25">
      <c r="C384" s="54"/>
      <c r="D384" s="54"/>
      <c r="E384" s="54"/>
      <c r="F384" s="54"/>
      <c r="G384" s="54"/>
      <c r="H384" s="54"/>
      <c r="I384" s="54"/>
      <c r="J384" s="54"/>
      <c r="K384" s="54"/>
    </row>
    <row r="385" spans="3:11" x14ac:dyDescent="0.25">
      <c r="C385" s="54"/>
      <c r="D385" s="54"/>
      <c r="E385" s="54"/>
      <c r="F385" s="54"/>
      <c r="G385" s="54"/>
      <c r="H385" s="54"/>
      <c r="I385" s="54"/>
      <c r="J385" s="54"/>
      <c r="K385" s="54"/>
    </row>
    <row r="386" spans="3:11" x14ac:dyDescent="0.25">
      <c r="C386" s="54"/>
      <c r="D386" s="54"/>
      <c r="E386" s="54"/>
      <c r="F386" s="54"/>
      <c r="G386" s="54"/>
      <c r="H386" s="54"/>
      <c r="I386" s="54"/>
      <c r="J386" s="54"/>
      <c r="K386" s="54"/>
    </row>
    <row r="387" spans="3:11" x14ac:dyDescent="0.25">
      <c r="C387" s="54"/>
      <c r="D387" s="54"/>
      <c r="E387" s="54"/>
      <c r="F387" s="54"/>
      <c r="G387" s="54"/>
      <c r="H387" s="54"/>
      <c r="I387" s="54"/>
      <c r="J387" s="54"/>
      <c r="K387" s="54"/>
    </row>
    <row r="388" spans="3:11" x14ac:dyDescent="0.25">
      <c r="C388" s="54"/>
      <c r="D388" s="54"/>
      <c r="E388" s="54"/>
      <c r="F388" s="54"/>
      <c r="G388" s="54"/>
      <c r="H388" s="54"/>
      <c r="I388" s="54"/>
      <c r="J388" s="54"/>
      <c r="K388" s="54"/>
    </row>
    <row r="389" spans="3:11" x14ac:dyDescent="0.25"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3:11" x14ac:dyDescent="0.25">
      <c r="C390" s="54"/>
      <c r="D390" s="54"/>
      <c r="E390" s="54"/>
      <c r="F390" s="54"/>
      <c r="G390" s="54"/>
      <c r="H390" s="54"/>
      <c r="I390" s="54"/>
      <c r="J390" s="54"/>
      <c r="K390" s="54"/>
    </row>
    <row r="391" spans="3:11" x14ac:dyDescent="0.25">
      <c r="C391" s="54"/>
      <c r="D391" s="54"/>
      <c r="E391" s="54"/>
      <c r="F391" s="54"/>
      <c r="G391" s="54"/>
      <c r="H391" s="54"/>
      <c r="I391" s="54"/>
      <c r="J391" s="54"/>
      <c r="K391" s="54"/>
    </row>
    <row r="392" spans="3:11" x14ac:dyDescent="0.25">
      <c r="C392" s="54"/>
      <c r="D392" s="54"/>
      <c r="E392" s="54"/>
      <c r="F392" s="54"/>
      <c r="G392" s="54"/>
      <c r="H392" s="54"/>
      <c r="I392" s="54"/>
      <c r="J392" s="54"/>
      <c r="K392" s="54"/>
    </row>
    <row r="393" spans="3:11" x14ac:dyDescent="0.25">
      <c r="C393" s="54"/>
      <c r="D393" s="54"/>
      <c r="E393" s="54"/>
      <c r="F393" s="54"/>
      <c r="G393" s="54"/>
      <c r="H393" s="54"/>
      <c r="I393" s="54"/>
      <c r="J393" s="54"/>
      <c r="K393" s="54"/>
    </row>
    <row r="394" spans="3:11" x14ac:dyDescent="0.25">
      <c r="C394" s="54"/>
      <c r="D394" s="54"/>
      <c r="E394" s="54"/>
      <c r="F394" s="54"/>
      <c r="G394" s="54"/>
      <c r="H394" s="54"/>
      <c r="I394" s="54"/>
      <c r="J394" s="54"/>
      <c r="K394" s="54"/>
    </row>
    <row r="395" spans="3:11" x14ac:dyDescent="0.25">
      <c r="C395" s="54"/>
      <c r="D395" s="54"/>
      <c r="E395" s="54"/>
      <c r="F395" s="54"/>
      <c r="G395" s="54"/>
      <c r="H395" s="54"/>
      <c r="I395" s="54"/>
      <c r="J395" s="54"/>
      <c r="K395" s="54"/>
    </row>
    <row r="396" spans="3:11" x14ac:dyDescent="0.25">
      <c r="C396" s="54"/>
      <c r="D396" s="54"/>
      <c r="E396" s="54"/>
      <c r="F396" s="54"/>
      <c r="G396" s="54"/>
      <c r="H396" s="54"/>
      <c r="I396" s="54"/>
      <c r="J396" s="54"/>
      <c r="K396" s="54"/>
    </row>
    <row r="397" spans="3:11" x14ac:dyDescent="0.25">
      <c r="C397" s="54"/>
      <c r="D397" s="54"/>
      <c r="E397" s="54"/>
      <c r="F397" s="54"/>
      <c r="G397" s="54"/>
      <c r="H397" s="54"/>
      <c r="I397" s="54"/>
      <c r="J397" s="54"/>
      <c r="K397" s="54"/>
    </row>
    <row r="398" spans="3:11" x14ac:dyDescent="0.25">
      <c r="C398" s="54"/>
      <c r="D398" s="54"/>
      <c r="E398" s="54"/>
      <c r="F398" s="54"/>
      <c r="G398" s="54"/>
      <c r="H398" s="54"/>
      <c r="I398" s="54"/>
      <c r="J398" s="54"/>
      <c r="K398" s="54"/>
    </row>
    <row r="399" spans="3:11" x14ac:dyDescent="0.25">
      <c r="C399" s="54"/>
      <c r="D399" s="54"/>
      <c r="E399" s="54"/>
      <c r="F399" s="54"/>
      <c r="G399" s="54"/>
      <c r="H399" s="54"/>
      <c r="I399" s="54"/>
      <c r="J399" s="54"/>
      <c r="K399" s="54"/>
    </row>
    <row r="400" spans="3:11" x14ac:dyDescent="0.25">
      <c r="C400" s="54"/>
      <c r="D400" s="54"/>
      <c r="E400" s="54"/>
      <c r="F400" s="54"/>
      <c r="G400" s="54"/>
      <c r="H400" s="54"/>
      <c r="I400" s="54"/>
      <c r="J400" s="54"/>
      <c r="K400" s="54"/>
    </row>
    <row r="401" spans="3:11" x14ac:dyDescent="0.25">
      <c r="C401" s="54"/>
      <c r="D401" s="54"/>
      <c r="E401" s="54"/>
      <c r="F401" s="54"/>
      <c r="G401" s="54"/>
      <c r="H401" s="54"/>
      <c r="I401" s="54"/>
      <c r="J401" s="54"/>
      <c r="K401" s="54"/>
    </row>
    <row r="402" spans="3:11" x14ac:dyDescent="0.25">
      <c r="C402" s="54"/>
      <c r="D402" s="54"/>
      <c r="E402" s="54"/>
      <c r="F402" s="54"/>
      <c r="G402" s="54"/>
      <c r="H402" s="54"/>
      <c r="I402" s="54"/>
      <c r="J402" s="54"/>
      <c r="K402" s="54"/>
    </row>
    <row r="403" spans="3:11" x14ac:dyDescent="0.25">
      <c r="C403" s="54"/>
      <c r="D403" s="54"/>
      <c r="E403" s="54"/>
      <c r="F403" s="54"/>
      <c r="G403" s="54"/>
      <c r="H403" s="54"/>
      <c r="I403" s="54"/>
      <c r="J403" s="54"/>
      <c r="K403" s="54"/>
    </row>
    <row r="404" spans="3:11" x14ac:dyDescent="0.25">
      <c r="C404" s="54"/>
      <c r="D404" s="54"/>
      <c r="E404" s="54"/>
      <c r="F404" s="54"/>
      <c r="G404" s="54"/>
      <c r="H404" s="54"/>
      <c r="I404" s="54"/>
      <c r="J404" s="54"/>
      <c r="K404" s="54"/>
    </row>
    <row r="405" spans="3:11" x14ac:dyDescent="0.25">
      <c r="C405" s="54"/>
      <c r="D405" s="54"/>
      <c r="E405" s="54"/>
      <c r="F405" s="54"/>
      <c r="G405" s="54"/>
      <c r="H405" s="54"/>
      <c r="I405" s="54"/>
      <c r="J405" s="54"/>
      <c r="K405" s="54"/>
    </row>
    <row r="406" spans="3:11" x14ac:dyDescent="0.25">
      <c r="C406" s="54"/>
      <c r="D406" s="54"/>
      <c r="E406" s="54"/>
      <c r="F406" s="54"/>
      <c r="G406" s="54"/>
      <c r="H406" s="54"/>
      <c r="I406" s="54"/>
      <c r="J406" s="54"/>
      <c r="K406" s="54"/>
    </row>
    <row r="407" spans="3:11" x14ac:dyDescent="0.25">
      <c r="C407" s="54"/>
      <c r="D407" s="54"/>
      <c r="E407" s="54"/>
      <c r="F407" s="54"/>
      <c r="G407" s="54"/>
      <c r="H407" s="54"/>
      <c r="I407" s="54"/>
      <c r="J407" s="54"/>
      <c r="K407" s="54"/>
    </row>
    <row r="408" spans="3:11" x14ac:dyDescent="0.25">
      <c r="C408" s="54"/>
      <c r="D408" s="54"/>
      <c r="E408" s="54"/>
      <c r="F408" s="54"/>
      <c r="G408" s="54"/>
      <c r="H408" s="54"/>
      <c r="I408" s="54"/>
      <c r="J408" s="54"/>
      <c r="K408" s="54"/>
    </row>
    <row r="409" spans="3:11" x14ac:dyDescent="0.25">
      <c r="C409" s="54"/>
      <c r="D409" s="54"/>
      <c r="E409" s="54"/>
      <c r="F409" s="54"/>
      <c r="G409" s="54"/>
      <c r="H409" s="54"/>
      <c r="I409" s="54"/>
      <c r="J409" s="54"/>
      <c r="K409" s="54"/>
    </row>
    <row r="410" spans="3:11" x14ac:dyDescent="0.25">
      <c r="C410" s="54"/>
      <c r="D410" s="54"/>
      <c r="E410" s="54"/>
      <c r="F410" s="54"/>
      <c r="G410" s="54"/>
      <c r="H410" s="54"/>
      <c r="I410" s="54"/>
      <c r="J410" s="54"/>
      <c r="K410" s="54"/>
    </row>
    <row r="411" spans="3:11" x14ac:dyDescent="0.25">
      <c r="C411" s="54"/>
      <c r="D411" s="54"/>
      <c r="E411" s="54"/>
      <c r="F411" s="54"/>
      <c r="G411" s="54"/>
      <c r="H411" s="54"/>
      <c r="I411" s="54"/>
      <c r="J411" s="54"/>
      <c r="K411" s="54"/>
    </row>
    <row r="412" spans="3:11" x14ac:dyDescent="0.25">
      <c r="C412" s="54"/>
      <c r="D412" s="54"/>
      <c r="E412" s="54"/>
      <c r="F412" s="54"/>
      <c r="G412" s="54"/>
      <c r="H412" s="54"/>
      <c r="I412" s="54"/>
      <c r="J412" s="54"/>
      <c r="K412" s="54"/>
    </row>
    <row r="413" spans="3:11" x14ac:dyDescent="0.25">
      <c r="C413" s="54"/>
      <c r="D413" s="54"/>
      <c r="E413" s="54"/>
      <c r="F413" s="54"/>
      <c r="G413" s="54"/>
      <c r="H413" s="54"/>
      <c r="I413" s="54"/>
      <c r="J413" s="54"/>
      <c r="K413" s="54"/>
    </row>
    <row r="414" spans="3:11" x14ac:dyDescent="0.25">
      <c r="C414" s="54"/>
      <c r="D414" s="54"/>
      <c r="E414" s="54"/>
      <c r="F414" s="54"/>
      <c r="G414" s="54"/>
      <c r="H414" s="54"/>
      <c r="I414" s="54"/>
      <c r="J414" s="54"/>
      <c r="K414" s="54"/>
    </row>
    <row r="415" spans="3:11" x14ac:dyDescent="0.25">
      <c r="C415" s="54"/>
      <c r="D415" s="54"/>
      <c r="E415" s="54"/>
      <c r="F415" s="54"/>
      <c r="G415" s="54"/>
      <c r="H415" s="54"/>
      <c r="I415" s="54"/>
      <c r="J415" s="54"/>
      <c r="K415" s="54"/>
    </row>
    <row r="416" spans="3:11" x14ac:dyDescent="0.25">
      <c r="C416" s="54"/>
      <c r="D416" s="54"/>
      <c r="E416" s="54"/>
      <c r="F416" s="54"/>
      <c r="G416" s="54"/>
      <c r="H416" s="54"/>
      <c r="I416" s="54"/>
      <c r="J416" s="54"/>
      <c r="K416" s="54"/>
    </row>
    <row r="417" spans="3:11" x14ac:dyDescent="0.25">
      <c r="C417" s="54"/>
      <c r="D417" s="54"/>
      <c r="E417" s="54"/>
      <c r="F417" s="54"/>
      <c r="G417" s="54"/>
      <c r="H417" s="54"/>
      <c r="I417" s="54"/>
      <c r="J417" s="54"/>
      <c r="K417" s="54"/>
    </row>
    <row r="418" spans="3:11" x14ac:dyDescent="0.25">
      <c r="C418" s="54"/>
      <c r="D418" s="54"/>
      <c r="E418" s="54"/>
      <c r="F418" s="54"/>
      <c r="G418" s="54"/>
      <c r="H418" s="54"/>
      <c r="I418" s="54"/>
      <c r="J418" s="54"/>
      <c r="K418" s="54"/>
    </row>
    <row r="419" spans="3:11" x14ac:dyDescent="0.25">
      <c r="C419" s="54"/>
      <c r="D419" s="54"/>
      <c r="E419" s="54"/>
      <c r="F419" s="54"/>
      <c r="G419" s="54"/>
      <c r="H419" s="54"/>
      <c r="I419" s="54"/>
      <c r="J419" s="54"/>
      <c r="K419" s="54"/>
    </row>
    <row r="420" spans="3:11" x14ac:dyDescent="0.25">
      <c r="C420" s="54"/>
      <c r="D420" s="54"/>
      <c r="E420" s="54"/>
      <c r="F420" s="54"/>
      <c r="G420" s="54"/>
      <c r="H420" s="54"/>
      <c r="I420" s="54"/>
      <c r="J420" s="54"/>
      <c r="K420" s="54"/>
    </row>
    <row r="421" spans="3:11" x14ac:dyDescent="0.25">
      <c r="C421" s="54"/>
      <c r="D421" s="54"/>
      <c r="E421" s="54"/>
      <c r="F421" s="54"/>
      <c r="G421" s="54"/>
      <c r="H421" s="54"/>
      <c r="I421" s="54"/>
      <c r="J421" s="54"/>
      <c r="K421" s="54"/>
    </row>
    <row r="422" spans="3:11" x14ac:dyDescent="0.25">
      <c r="C422" s="54"/>
      <c r="D422" s="54"/>
      <c r="E422" s="54"/>
      <c r="F422" s="54"/>
      <c r="G422" s="54"/>
      <c r="H422" s="54"/>
      <c r="I422" s="54"/>
      <c r="J422" s="54"/>
      <c r="K422" s="54"/>
    </row>
    <row r="423" spans="3:11" x14ac:dyDescent="0.25">
      <c r="C423" s="54"/>
      <c r="D423" s="54"/>
      <c r="E423" s="54"/>
      <c r="F423" s="54"/>
      <c r="G423" s="54"/>
      <c r="H423" s="54"/>
      <c r="I423" s="54"/>
      <c r="J423" s="54"/>
      <c r="K423" s="54"/>
    </row>
    <row r="424" spans="3:11" x14ac:dyDescent="0.25">
      <c r="C424" s="54"/>
      <c r="D424" s="54"/>
      <c r="E424" s="54"/>
      <c r="F424" s="54"/>
      <c r="G424" s="54"/>
      <c r="H424" s="54"/>
      <c r="I424" s="54"/>
      <c r="J424" s="54"/>
      <c r="K424" s="54"/>
    </row>
    <row r="425" spans="3:11" x14ac:dyDescent="0.25">
      <c r="C425" s="54"/>
      <c r="D425" s="54"/>
      <c r="E425" s="54"/>
      <c r="F425" s="54"/>
      <c r="G425" s="54"/>
      <c r="H425" s="54"/>
      <c r="I425" s="54"/>
      <c r="J425" s="54"/>
      <c r="K425" s="54"/>
    </row>
    <row r="426" spans="3:11" x14ac:dyDescent="0.25">
      <c r="C426" s="54"/>
      <c r="D426" s="54"/>
      <c r="E426" s="54"/>
      <c r="F426" s="54"/>
      <c r="G426" s="54"/>
      <c r="H426" s="54"/>
      <c r="I426" s="54"/>
      <c r="J426" s="54"/>
      <c r="K426" s="54"/>
    </row>
    <row r="427" spans="3:11" x14ac:dyDescent="0.25">
      <c r="C427" s="54"/>
      <c r="D427" s="54"/>
      <c r="E427" s="54"/>
      <c r="F427" s="54"/>
      <c r="G427" s="54"/>
      <c r="H427" s="54"/>
      <c r="I427" s="54"/>
      <c r="J427" s="54"/>
      <c r="K427" s="54"/>
    </row>
    <row r="428" spans="3:11" x14ac:dyDescent="0.25">
      <c r="C428" s="54"/>
      <c r="D428" s="54"/>
      <c r="E428" s="54"/>
      <c r="F428" s="54"/>
      <c r="G428" s="54"/>
      <c r="H428" s="54"/>
      <c r="I428" s="54"/>
      <c r="J428" s="54"/>
      <c r="K428" s="54"/>
    </row>
    <row r="429" spans="3:11" x14ac:dyDescent="0.25">
      <c r="C429" s="54"/>
      <c r="D429" s="54"/>
      <c r="E429" s="54"/>
      <c r="F429" s="54"/>
      <c r="G429" s="54"/>
      <c r="H429" s="54"/>
      <c r="I429" s="54"/>
      <c r="J429" s="54"/>
      <c r="K429" s="54"/>
    </row>
    <row r="430" spans="3:11" x14ac:dyDescent="0.25">
      <c r="C430" s="54"/>
      <c r="D430" s="54"/>
      <c r="E430" s="54"/>
      <c r="F430" s="54"/>
      <c r="G430" s="54"/>
      <c r="H430" s="54"/>
      <c r="I430" s="54"/>
      <c r="J430" s="54"/>
      <c r="K430" s="54"/>
    </row>
    <row r="431" spans="3:11" x14ac:dyDescent="0.25">
      <c r="C431" s="54"/>
      <c r="D431" s="54"/>
      <c r="E431" s="54"/>
      <c r="F431" s="54"/>
      <c r="G431" s="54"/>
      <c r="H431" s="54"/>
      <c r="I431" s="54"/>
      <c r="J431" s="54"/>
      <c r="K431" s="54"/>
    </row>
    <row r="432" spans="3:11" x14ac:dyDescent="0.25">
      <c r="C432" s="54"/>
      <c r="D432" s="54"/>
      <c r="E432" s="54"/>
      <c r="F432" s="54"/>
      <c r="G432" s="54"/>
      <c r="H432" s="54"/>
      <c r="I432" s="54"/>
      <c r="J432" s="54"/>
      <c r="K432" s="54"/>
    </row>
    <row r="433" spans="3:11" x14ac:dyDescent="0.25">
      <c r="C433" s="54"/>
      <c r="D433" s="54"/>
      <c r="E433" s="54"/>
      <c r="F433" s="54"/>
      <c r="G433" s="54"/>
      <c r="H433" s="54"/>
      <c r="I433" s="54"/>
      <c r="J433" s="54"/>
      <c r="K433" s="54"/>
    </row>
    <row r="434" spans="3:11" x14ac:dyDescent="0.25">
      <c r="C434" s="54"/>
      <c r="D434" s="54"/>
      <c r="E434" s="54"/>
      <c r="F434" s="54"/>
      <c r="G434" s="54"/>
      <c r="H434" s="54"/>
      <c r="I434" s="54"/>
      <c r="J434" s="54"/>
      <c r="K434" s="54"/>
    </row>
    <row r="435" spans="3:11" x14ac:dyDescent="0.25">
      <c r="C435" s="54"/>
      <c r="D435" s="54"/>
      <c r="E435" s="54"/>
      <c r="F435" s="54"/>
      <c r="G435" s="54"/>
      <c r="H435" s="54"/>
      <c r="I435" s="54"/>
      <c r="J435" s="54"/>
      <c r="K435" s="54"/>
    </row>
    <row r="436" spans="3:11" x14ac:dyDescent="0.25">
      <c r="C436" s="54"/>
      <c r="D436" s="54"/>
      <c r="E436" s="54"/>
      <c r="F436" s="54"/>
      <c r="G436" s="54"/>
      <c r="H436" s="54"/>
      <c r="I436" s="54"/>
      <c r="J436" s="54"/>
      <c r="K436" s="54"/>
    </row>
    <row r="437" spans="3:11" x14ac:dyDescent="0.25">
      <c r="C437" s="54"/>
      <c r="D437" s="54"/>
      <c r="E437" s="54"/>
      <c r="F437" s="54"/>
      <c r="G437" s="54"/>
      <c r="H437" s="54"/>
      <c r="I437" s="54"/>
      <c r="J437" s="54"/>
      <c r="K437" s="54"/>
    </row>
    <row r="438" spans="3:11" x14ac:dyDescent="0.25">
      <c r="C438" s="54"/>
      <c r="D438" s="54"/>
      <c r="E438" s="54"/>
      <c r="F438" s="54"/>
      <c r="G438" s="54"/>
      <c r="H438" s="54"/>
      <c r="I438" s="54"/>
      <c r="J438" s="54"/>
      <c r="K438" s="54"/>
    </row>
    <row r="439" spans="3:11" x14ac:dyDescent="0.25">
      <c r="C439" s="54"/>
      <c r="D439" s="54"/>
      <c r="E439" s="54"/>
      <c r="F439" s="54"/>
      <c r="G439" s="54"/>
      <c r="H439" s="54"/>
      <c r="I439" s="54"/>
      <c r="J439" s="54"/>
      <c r="K439" s="54"/>
    </row>
    <row r="440" spans="3:11" x14ac:dyDescent="0.25">
      <c r="C440" s="54"/>
      <c r="D440" s="54"/>
      <c r="E440" s="54"/>
      <c r="F440" s="54"/>
      <c r="G440" s="54"/>
      <c r="H440" s="54"/>
      <c r="I440" s="54"/>
      <c r="J440" s="54"/>
      <c r="K440" s="54"/>
    </row>
    <row r="441" spans="3:11" x14ac:dyDescent="0.25">
      <c r="C441" s="54"/>
      <c r="D441" s="54"/>
      <c r="E441" s="54"/>
      <c r="F441" s="54"/>
      <c r="G441" s="54"/>
      <c r="H441" s="54"/>
      <c r="I441" s="54"/>
      <c r="J441" s="54"/>
      <c r="K441" s="54"/>
    </row>
    <row r="442" spans="3:11" x14ac:dyDescent="0.25">
      <c r="C442" s="54"/>
      <c r="D442" s="54"/>
      <c r="E442" s="54"/>
      <c r="F442" s="54"/>
      <c r="G442" s="54"/>
      <c r="H442" s="54"/>
      <c r="I442" s="54"/>
      <c r="J442" s="54"/>
      <c r="K442" s="54"/>
    </row>
    <row r="443" spans="3:11" x14ac:dyDescent="0.25"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3:11" x14ac:dyDescent="0.25">
      <c r="C444" s="54"/>
      <c r="D444" s="54"/>
      <c r="E444" s="54"/>
      <c r="F444" s="54"/>
      <c r="G444" s="54"/>
      <c r="H444" s="54"/>
      <c r="I444" s="54"/>
      <c r="J444" s="54"/>
      <c r="K444" s="54"/>
    </row>
    <row r="445" spans="3:11" x14ac:dyDescent="0.25">
      <c r="C445" s="54"/>
      <c r="D445" s="54"/>
      <c r="E445" s="54"/>
      <c r="F445" s="54"/>
      <c r="G445" s="54"/>
      <c r="H445" s="54"/>
      <c r="I445" s="54"/>
      <c r="J445" s="54"/>
      <c r="K445" s="54"/>
    </row>
    <row r="446" spans="3:11" x14ac:dyDescent="0.25">
      <c r="C446" s="54"/>
      <c r="D446" s="54"/>
      <c r="E446" s="54"/>
      <c r="F446" s="54"/>
      <c r="G446" s="54"/>
      <c r="H446" s="54"/>
      <c r="I446" s="54"/>
      <c r="J446" s="54"/>
      <c r="K446" s="54"/>
    </row>
    <row r="447" spans="3:11" x14ac:dyDescent="0.25">
      <c r="C447" s="54"/>
      <c r="D447" s="54"/>
      <c r="E447" s="54"/>
      <c r="F447" s="54"/>
      <c r="G447" s="54"/>
      <c r="H447" s="54"/>
      <c r="I447" s="54"/>
      <c r="J447" s="54"/>
      <c r="K447" s="54"/>
    </row>
    <row r="448" spans="3:11" x14ac:dyDescent="0.25">
      <c r="C448" s="54"/>
      <c r="D448" s="54"/>
      <c r="E448" s="54"/>
      <c r="F448" s="54"/>
      <c r="G448" s="54"/>
      <c r="H448" s="54"/>
      <c r="I448" s="54"/>
      <c r="J448" s="54"/>
      <c r="K448" s="54"/>
    </row>
    <row r="449" spans="3:11" x14ac:dyDescent="0.25">
      <c r="C449" s="54"/>
      <c r="D449" s="54"/>
      <c r="E449" s="54"/>
      <c r="F449" s="54"/>
      <c r="G449" s="54"/>
      <c r="H449" s="54"/>
      <c r="I449" s="54"/>
      <c r="J449" s="54"/>
      <c r="K449" s="54"/>
    </row>
    <row r="450" spans="3:11" x14ac:dyDescent="0.25">
      <c r="C450" s="54"/>
      <c r="D450" s="54"/>
      <c r="E450" s="54"/>
      <c r="F450" s="54"/>
      <c r="G450" s="54"/>
      <c r="H450" s="54"/>
      <c r="I450" s="54"/>
      <c r="J450" s="54"/>
      <c r="K450" s="54"/>
    </row>
    <row r="451" spans="3:11" x14ac:dyDescent="0.25">
      <c r="C451" s="54"/>
      <c r="D451" s="54"/>
      <c r="E451" s="54"/>
      <c r="F451" s="54"/>
      <c r="G451" s="54"/>
      <c r="H451" s="54"/>
      <c r="I451" s="54"/>
      <c r="J451" s="54"/>
      <c r="K451" s="54"/>
    </row>
    <row r="452" spans="3:11" x14ac:dyDescent="0.25">
      <c r="C452" s="54"/>
      <c r="D452" s="54"/>
      <c r="E452" s="54"/>
      <c r="F452" s="54"/>
      <c r="G452" s="54"/>
      <c r="H452" s="54"/>
      <c r="I452" s="54"/>
      <c r="J452" s="54"/>
      <c r="K452" s="54"/>
    </row>
    <row r="453" spans="3:11" x14ac:dyDescent="0.25">
      <c r="C453" s="54"/>
      <c r="D453" s="54"/>
      <c r="E453" s="54"/>
      <c r="F453" s="54"/>
      <c r="G453" s="54"/>
      <c r="H453" s="54"/>
      <c r="I453" s="54"/>
      <c r="J453" s="54"/>
      <c r="K453" s="54"/>
    </row>
    <row r="454" spans="3:11" x14ac:dyDescent="0.25">
      <c r="C454" s="54"/>
      <c r="D454" s="54"/>
      <c r="E454" s="54"/>
      <c r="F454" s="54"/>
      <c r="G454" s="54"/>
      <c r="H454" s="54"/>
      <c r="I454" s="54"/>
      <c r="J454" s="54"/>
      <c r="K454" s="54"/>
    </row>
    <row r="455" spans="3:11" x14ac:dyDescent="0.25">
      <c r="C455" s="54"/>
      <c r="D455" s="54"/>
      <c r="E455" s="54"/>
      <c r="F455" s="54"/>
      <c r="G455" s="54"/>
      <c r="H455" s="54"/>
      <c r="I455" s="54"/>
      <c r="J455" s="54"/>
      <c r="K455" s="54"/>
    </row>
    <row r="456" spans="3:11" x14ac:dyDescent="0.25">
      <c r="C456" s="54"/>
      <c r="D456" s="54"/>
      <c r="E456" s="54"/>
      <c r="F456" s="54"/>
      <c r="G456" s="54"/>
      <c r="H456" s="54"/>
      <c r="I456" s="54"/>
      <c r="J456" s="54"/>
      <c r="K456" s="54"/>
    </row>
    <row r="457" spans="3:11" x14ac:dyDescent="0.25">
      <c r="C457" s="54"/>
      <c r="D457" s="54"/>
      <c r="E457" s="54"/>
      <c r="F457" s="54"/>
      <c r="G457" s="54"/>
      <c r="H457" s="54"/>
      <c r="I457" s="54"/>
      <c r="J457" s="54"/>
      <c r="K457" s="54"/>
    </row>
    <row r="458" spans="3:11" x14ac:dyDescent="0.25">
      <c r="C458" s="54"/>
      <c r="D458" s="54"/>
      <c r="E458" s="54"/>
      <c r="F458" s="54"/>
      <c r="G458" s="54"/>
      <c r="H458" s="54"/>
      <c r="I458" s="54"/>
      <c r="J458" s="54"/>
      <c r="K458" s="54"/>
    </row>
    <row r="459" spans="3:11" x14ac:dyDescent="0.25">
      <c r="C459" s="54"/>
      <c r="D459" s="54"/>
      <c r="E459" s="54"/>
      <c r="F459" s="54"/>
      <c r="G459" s="54"/>
      <c r="H459" s="54"/>
      <c r="I459" s="54"/>
      <c r="J459" s="54"/>
      <c r="K459" s="54"/>
    </row>
    <row r="460" spans="3:11" x14ac:dyDescent="0.25">
      <c r="C460" s="54"/>
      <c r="D460" s="54"/>
      <c r="E460" s="54"/>
      <c r="F460" s="54"/>
      <c r="G460" s="54"/>
      <c r="H460" s="54"/>
      <c r="I460" s="54"/>
      <c r="J460" s="54"/>
      <c r="K460" s="54"/>
    </row>
    <row r="461" spans="3:11" x14ac:dyDescent="0.25">
      <c r="C461" s="54"/>
      <c r="D461" s="54"/>
      <c r="E461" s="54"/>
      <c r="F461" s="54"/>
      <c r="G461" s="54"/>
      <c r="H461" s="54"/>
      <c r="I461" s="54"/>
      <c r="J461" s="54"/>
      <c r="K461" s="54"/>
    </row>
    <row r="462" spans="3:11" x14ac:dyDescent="0.25">
      <c r="C462" s="54"/>
      <c r="D462" s="54"/>
      <c r="E462" s="54"/>
      <c r="F462" s="54"/>
      <c r="G462" s="54"/>
      <c r="H462" s="54"/>
      <c r="I462" s="54"/>
      <c r="J462" s="54"/>
      <c r="K462" s="54"/>
    </row>
    <row r="463" spans="3:11" x14ac:dyDescent="0.25">
      <c r="C463" s="54"/>
      <c r="D463" s="54"/>
      <c r="E463" s="54"/>
      <c r="F463" s="54"/>
      <c r="G463" s="54"/>
      <c r="H463" s="54"/>
      <c r="I463" s="54"/>
      <c r="J463" s="54"/>
      <c r="K463" s="54"/>
    </row>
    <row r="464" spans="3:11" x14ac:dyDescent="0.25">
      <c r="C464" s="54"/>
      <c r="D464" s="54"/>
      <c r="E464" s="54"/>
      <c r="F464" s="54"/>
      <c r="G464" s="54"/>
      <c r="H464" s="54"/>
      <c r="I464" s="54"/>
      <c r="J464" s="54"/>
      <c r="K464" s="54"/>
    </row>
    <row r="465" spans="3:11" x14ac:dyDescent="0.25">
      <c r="C465" s="54"/>
      <c r="D465" s="54"/>
      <c r="E465" s="54"/>
      <c r="F465" s="54"/>
      <c r="G465" s="54"/>
      <c r="H465" s="54"/>
      <c r="I465" s="54"/>
      <c r="J465" s="54"/>
      <c r="K465" s="54"/>
    </row>
    <row r="466" spans="3:11" x14ac:dyDescent="0.25">
      <c r="C466" s="54"/>
      <c r="D466" s="54"/>
      <c r="E466" s="54"/>
      <c r="F466" s="54"/>
      <c r="G466" s="54"/>
      <c r="H466" s="54"/>
      <c r="I466" s="54"/>
      <c r="J466" s="54"/>
      <c r="K466" s="54"/>
    </row>
    <row r="467" spans="3:11" x14ac:dyDescent="0.25">
      <c r="C467" s="54"/>
      <c r="D467" s="54"/>
      <c r="E467" s="54"/>
      <c r="F467" s="54"/>
      <c r="G467" s="54"/>
      <c r="H467" s="54"/>
      <c r="I467" s="54"/>
      <c r="J467" s="54"/>
      <c r="K467" s="54"/>
    </row>
    <row r="468" spans="3:11" x14ac:dyDescent="0.25">
      <c r="C468" s="54"/>
      <c r="D468" s="54"/>
      <c r="E468" s="54"/>
      <c r="F468" s="54"/>
      <c r="G468" s="54"/>
      <c r="H468" s="54"/>
      <c r="I468" s="54"/>
      <c r="J468" s="54"/>
      <c r="K468" s="54"/>
    </row>
    <row r="469" spans="3:11" x14ac:dyDescent="0.25">
      <c r="C469" s="54"/>
      <c r="D469" s="54"/>
      <c r="E469" s="54"/>
      <c r="F469" s="54"/>
      <c r="G469" s="54"/>
      <c r="H469" s="54"/>
      <c r="I469" s="54"/>
      <c r="J469" s="54"/>
      <c r="K469" s="54"/>
    </row>
    <row r="470" spans="3:11" x14ac:dyDescent="0.25">
      <c r="C470" s="54"/>
      <c r="D470" s="54"/>
      <c r="E470" s="54"/>
      <c r="F470" s="54"/>
      <c r="G470" s="54"/>
      <c r="H470" s="54"/>
      <c r="I470" s="54"/>
      <c r="J470" s="54"/>
      <c r="K470" s="54"/>
    </row>
    <row r="471" spans="3:11" x14ac:dyDescent="0.25">
      <c r="C471" s="54"/>
      <c r="D471" s="54"/>
      <c r="E471" s="54"/>
      <c r="F471" s="54"/>
      <c r="G471" s="54"/>
      <c r="H471" s="54"/>
      <c r="I471" s="54"/>
      <c r="J471" s="54"/>
      <c r="K471" s="54"/>
    </row>
    <row r="472" spans="3:11" x14ac:dyDescent="0.25">
      <c r="C472" s="54"/>
      <c r="D472" s="54"/>
      <c r="E472" s="54"/>
      <c r="F472" s="54"/>
      <c r="G472" s="54"/>
      <c r="H472" s="54"/>
      <c r="I472" s="54"/>
      <c r="J472" s="54"/>
      <c r="K472" s="54"/>
    </row>
    <row r="473" spans="3:11" x14ac:dyDescent="0.25">
      <c r="C473" s="54"/>
      <c r="D473" s="54"/>
      <c r="E473" s="54"/>
      <c r="F473" s="54"/>
      <c r="G473" s="54"/>
      <c r="H473" s="54"/>
      <c r="I473" s="54"/>
      <c r="J473" s="54"/>
      <c r="K473" s="54"/>
    </row>
    <row r="474" spans="3:11" x14ac:dyDescent="0.25">
      <c r="C474" s="54"/>
      <c r="D474" s="54"/>
      <c r="E474" s="54"/>
      <c r="F474" s="54"/>
      <c r="G474" s="54"/>
      <c r="H474" s="54"/>
      <c r="I474" s="54"/>
      <c r="J474" s="54"/>
      <c r="K474" s="54"/>
    </row>
    <row r="475" spans="3:11" x14ac:dyDescent="0.25">
      <c r="C475" s="54"/>
      <c r="D475" s="54"/>
      <c r="E475" s="54"/>
      <c r="F475" s="54"/>
      <c r="G475" s="54"/>
      <c r="H475" s="54"/>
      <c r="I475" s="54"/>
      <c r="J475" s="54"/>
      <c r="K475" s="54"/>
    </row>
    <row r="476" spans="3:11" x14ac:dyDescent="0.25">
      <c r="C476" s="54"/>
      <c r="D476" s="54"/>
      <c r="E476" s="54"/>
      <c r="F476" s="54"/>
      <c r="G476" s="54"/>
      <c r="H476" s="54"/>
      <c r="I476" s="54"/>
      <c r="J476" s="54"/>
      <c r="K476" s="54"/>
    </row>
    <row r="477" spans="3:11" x14ac:dyDescent="0.25">
      <c r="C477" s="54"/>
      <c r="D477" s="54"/>
      <c r="E477" s="54"/>
      <c r="F477" s="54"/>
      <c r="G477" s="54"/>
      <c r="H477" s="54"/>
      <c r="I477" s="54"/>
      <c r="J477" s="54"/>
      <c r="K477" s="54"/>
    </row>
    <row r="478" spans="3:11" x14ac:dyDescent="0.25">
      <c r="C478" s="54"/>
      <c r="D478" s="54"/>
      <c r="E478" s="54"/>
      <c r="F478" s="54"/>
      <c r="G478" s="54"/>
      <c r="H478" s="54"/>
      <c r="I478" s="54"/>
      <c r="J478" s="54"/>
      <c r="K478" s="54"/>
    </row>
    <row r="479" spans="3:11" x14ac:dyDescent="0.25">
      <c r="C479" s="54"/>
      <c r="D479" s="54"/>
      <c r="E479" s="54"/>
      <c r="F479" s="54"/>
      <c r="G479" s="54"/>
      <c r="H479" s="54"/>
      <c r="I479" s="54"/>
      <c r="J479" s="54"/>
      <c r="K479" s="54"/>
    </row>
    <row r="480" spans="3:11" x14ac:dyDescent="0.25">
      <c r="C480" s="54"/>
      <c r="D480" s="54"/>
      <c r="E480" s="54"/>
      <c r="F480" s="54"/>
      <c r="G480" s="54"/>
      <c r="H480" s="54"/>
      <c r="I480" s="54"/>
      <c r="J480" s="54"/>
      <c r="K480" s="54"/>
    </row>
    <row r="481" spans="3:11" x14ac:dyDescent="0.25">
      <c r="C481" s="54"/>
      <c r="D481" s="54"/>
      <c r="E481" s="54"/>
      <c r="F481" s="54"/>
      <c r="G481" s="54"/>
      <c r="H481" s="54"/>
      <c r="I481" s="54"/>
      <c r="J481" s="54"/>
      <c r="K481" s="54"/>
    </row>
    <row r="482" spans="3:11" x14ac:dyDescent="0.25">
      <c r="C482" s="54"/>
      <c r="D482" s="54"/>
      <c r="E482" s="54"/>
      <c r="F482" s="54"/>
      <c r="G482" s="54"/>
      <c r="H482" s="54"/>
      <c r="I482" s="54"/>
      <c r="J482" s="54"/>
      <c r="K482" s="54"/>
    </row>
    <row r="483" spans="3:11" x14ac:dyDescent="0.25">
      <c r="C483" s="54"/>
      <c r="D483" s="54"/>
      <c r="E483" s="54"/>
      <c r="F483" s="54"/>
      <c r="G483" s="54"/>
      <c r="H483" s="54"/>
      <c r="I483" s="54"/>
      <c r="J483" s="54"/>
      <c r="K483" s="54"/>
    </row>
    <row r="484" spans="3:11" x14ac:dyDescent="0.25">
      <c r="C484" s="54"/>
      <c r="D484" s="54"/>
      <c r="E484" s="54"/>
      <c r="F484" s="54"/>
      <c r="G484" s="54"/>
      <c r="H484" s="54"/>
      <c r="I484" s="54"/>
      <c r="J484" s="54"/>
      <c r="K484" s="54"/>
    </row>
    <row r="485" spans="3:11" x14ac:dyDescent="0.25">
      <c r="C485" s="54"/>
      <c r="D485" s="54"/>
      <c r="E485" s="54"/>
      <c r="F485" s="54"/>
      <c r="G485" s="54"/>
      <c r="H485" s="54"/>
      <c r="I485" s="54"/>
      <c r="J485" s="54"/>
      <c r="K485" s="54"/>
    </row>
    <row r="486" spans="3:11" x14ac:dyDescent="0.25">
      <c r="C486" s="54"/>
      <c r="D486" s="54"/>
      <c r="E486" s="54"/>
      <c r="F486" s="54"/>
      <c r="G486" s="54"/>
      <c r="H486" s="54"/>
      <c r="I486" s="54"/>
      <c r="J486" s="54"/>
      <c r="K486" s="54"/>
    </row>
    <row r="487" spans="3:11" x14ac:dyDescent="0.25">
      <c r="C487" s="54"/>
      <c r="D487" s="54"/>
      <c r="E487" s="54"/>
      <c r="F487" s="54"/>
      <c r="G487" s="54"/>
      <c r="H487" s="54"/>
      <c r="I487" s="54"/>
      <c r="J487" s="54"/>
      <c r="K487" s="54"/>
    </row>
    <row r="488" spans="3:11" x14ac:dyDescent="0.25">
      <c r="C488" s="54"/>
      <c r="D488" s="54"/>
      <c r="E488" s="54"/>
      <c r="F488" s="54"/>
      <c r="G488" s="54"/>
      <c r="H488" s="54"/>
      <c r="I488" s="54"/>
      <c r="J488" s="54"/>
      <c r="K488" s="54"/>
    </row>
    <row r="489" spans="3:11" x14ac:dyDescent="0.25">
      <c r="C489" s="54"/>
      <c r="D489" s="54"/>
      <c r="E489" s="54"/>
      <c r="F489" s="54"/>
      <c r="G489" s="54"/>
      <c r="H489" s="54"/>
      <c r="I489" s="54"/>
      <c r="J489" s="54"/>
      <c r="K489" s="54"/>
    </row>
    <row r="490" spans="3:11" x14ac:dyDescent="0.25">
      <c r="C490" s="54"/>
      <c r="D490" s="54"/>
      <c r="E490" s="54"/>
      <c r="F490" s="54"/>
      <c r="G490" s="54"/>
      <c r="H490" s="54"/>
      <c r="I490" s="54"/>
      <c r="J490" s="54"/>
      <c r="K490" s="54"/>
    </row>
    <row r="491" spans="3:11" x14ac:dyDescent="0.25">
      <c r="C491" s="54"/>
      <c r="D491" s="54"/>
      <c r="E491" s="54"/>
      <c r="F491" s="54"/>
      <c r="G491" s="54"/>
      <c r="H491" s="54"/>
      <c r="I491" s="54"/>
      <c r="J491" s="54"/>
      <c r="K491" s="54"/>
    </row>
    <row r="492" spans="3:11" x14ac:dyDescent="0.25">
      <c r="C492" s="54"/>
      <c r="D492" s="54"/>
      <c r="E492" s="54"/>
      <c r="F492" s="54"/>
      <c r="G492" s="54"/>
      <c r="H492" s="54"/>
      <c r="I492" s="54"/>
      <c r="J492" s="54"/>
      <c r="K492" s="54"/>
    </row>
    <row r="493" spans="3:11" x14ac:dyDescent="0.25">
      <c r="C493" s="54"/>
      <c r="D493" s="54"/>
      <c r="E493" s="54"/>
      <c r="F493" s="54"/>
      <c r="G493" s="54"/>
      <c r="H493" s="54"/>
      <c r="I493" s="54"/>
      <c r="J493" s="54"/>
      <c r="K493" s="54"/>
    </row>
    <row r="494" spans="3:11" x14ac:dyDescent="0.25">
      <c r="C494" s="54"/>
      <c r="D494" s="54"/>
      <c r="E494" s="54"/>
      <c r="F494" s="54"/>
      <c r="G494" s="54"/>
      <c r="H494" s="54"/>
      <c r="I494" s="54"/>
      <c r="J494" s="54"/>
      <c r="K494" s="54"/>
    </row>
    <row r="495" spans="3:11" x14ac:dyDescent="0.25">
      <c r="C495" s="54"/>
      <c r="D495" s="54"/>
      <c r="E495" s="54"/>
      <c r="F495" s="54"/>
      <c r="G495" s="54"/>
      <c r="H495" s="54"/>
      <c r="I495" s="54"/>
      <c r="J495" s="54"/>
      <c r="K495" s="54"/>
    </row>
    <row r="496" spans="3:11" x14ac:dyDescent="0.25">
      <c r="C496" s="54"/>
      <c r="D496" s="54"/>
      <c r="E496" s="54"/>
      <c r="F496" s="54"/>
      <c r="G496" s="54"/>
      <c r="H496" s="54"/>
      <c r="I496" s="54"/>
      <c r="J496" s="54"/>
      <c r="K496" s="54"/>
    </row>
    <row r="497" spans="3:11" x14ac:dyDescent="0.25"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3:11" x14ac:dyDescent="0.25">
      <c r="C498" s="54"/>
      <c r="D498" s="54"/>
      <c r="E498" s="54"/>
      <c r="F498" s="54"/>
      <c r="G498" s="54"/>
      <c r="H498" s="54"/>
      <c r="I498" s="54"/>
      <c r="J498" s="54"/>
      <c r="K498" s="54"/>
    </row>
    <row r="499" spans="3:11" x14ac:dyDescent="0.25">
      <c r="C499" s="54"/>
      <c r="D499" s="54"/>
      <c r="E499" s="54"/>
      <c r="F499" s="54"/>
      <c r="G499" s="54"/>
      <c r="H499" s="54"/>
      <c r="I499" s="54"/>
      <c r="J499" s="54"/>
      <c r="K499" s="54"/>
    </row>
    <row r="500" spans="3:11" x14ac:dyDescent="0.25">
      <c r="C500" s="54"/>
      <c r="D500" s="54"/>
      <c r="E500" s="54"/>
      <c r="F500" s="54"/>
      <c r="G500" s="54"/>
      <c r="H500" s="54"/>
      <c r="I500" s="54"/>
      <c r="J500" s="54"/>
      <c r="K500" s="54"/>
    </row>
    <row r="501" spans="3:11" x14ac:dyDescent="0.25">
      <c r="C501" s="54"/>
      <c r="D501" s="54"/>
      <c r="E501" s="54"/>
      <c r="F501" s="54"/>
      <c r="G501" s="54"/>
      <c r="H501" s="54"/>
      <c r="I501" s="54"/>
      <c r="J501" s="54"/>
      <c r="K501" s="54"/>
    </row>
    <row r="502" spans="3:11" x14ac:dyDescent="0.25">
      <c r="C502" s="54"/>
      <c r="D502" s="54"/>
      <c r="E502" s="54"/>
      <c r="F502" s="54"/>
      <c r="G502" s="54"/>
      <c r="H502" s="54"/>
      <c r="I502" s="54"/>
      <c r="J502" s="54"/>
      <c r="K502" s="54"/>
    </row>
    <row r="503" spans="3:11" x14ac:dyDescent="0.25">
      <c r="C503" s="54"/>
      <c r="D503" s="54"/>
      <c r="E503" s="54"/>
      <c r="F503" s="54"/>
      <c r="G503" s="54"/>
      <c r="H503" s="54"/>
      <c r="I503" s="54"/>
      <c r="J503" s="54"/>
      <c r="K503" s="54"/>
    </row>
    <row r="504" spans="3:11" x14ac:dyDescent="0.25">
      <c r="C504" s="54"/>
      <c r="D504" s="54"/>
      <c r="E504" s="54"/>
      <c r="F504" s="54"/>
      <c r="G504" s="54"/>
      <c r="H504" s="54"/>
      <c r="I504" s="54"/>
      <c r="J504" s="54"/>
      <c r="K504" s="54"/>
    </row>
    <row r="505" spans="3:11" x14ac:dyDescent="0.25">
      <c r="C505" s="54"/>
      <c r="D505" s="54"/>
      <c r="E505" s="54"/>
      <c r="F505" s="54"/>
      <c r="G505" s="54"/>
      <c r="H505" s="54"/>
      <c r="I505" s="54"/>
      <c r="J505" s="54"/>
      <c r="K505" s="54"/>
    </row>
    <row r="506" spans="3:11" x14ac:dyDescent="0.25">
      <c r="C506" s="54"/>
      <c r="D506" s="54"/>
      <c r="E506" s="54"/>
      <c r="F506" s="54"/>
      <c r="G506" s="54"/>
      <c r="H506" s="54"/>
      <c r="I506" s="54"/>
      <c r="J506" s="54"/>
      <c r="K506" s="54"/>
    </row>
    <row r="507" spans="3:11" x14ac:dyDescent="0.25">
      <c r="C507" s="54"/>
      <c r="D507" s="54"/>
      <c r="E507" s="54"/>
      <c r="F507" s="54"/>
      <c r="G507" s="54"/>
      <c r="H507" s="54"/>
      <c r="I507" s="54"/>
      <c r="J507" s="54"/>
      <c r="K507" s="54"/>
    </row>
    <row r="508" spans="3:11" x14ac:dyDescent="0.25">
      <c r="C508" s="54"/>
      <c r="D508" s="54"/>
      <c r="E508" s="54"/>
      <c r="F508" s="54"/>
      <c r="G508" s="54"/>
      <c r="H508" s="54"/>
      <c r="I508" s="54"/>
      <c r="J508" s="54"/>
      <c r="K508" s="54"/>
    </row>
    <row r="509" spans="3:11" x14ac:dyDescent="0.25">
      <c r="C509" s="54"/>
      <c r="D509" s="54"/>
      <c r="E509" s="54"/>
      <c r="F509" s="54"/>
      <c r="G509" s="54"/>
      <c r="H509" s="54"/>
      <c r="I509" s="54"/>
      <c r="J509" s="54"/>
      <c r="K509" s="54"/>
    </row>
    <row r="510" spans="3:11" x14ac:dyDescent="0.25">
      <c r="C510" s="54"/>
      <c r="D510" s="54"/>
      <c r="E510" s="54"/>
      <c r="F510" s="54"/>
      <c r="G510" s="54"/>
      <c r="H510" s="54"/>
      <c r="I510" s="54"/>
      <c r="J510" s="54"/>
      <c r="K510" s="54"/>
    </row>
    <row r="511" spans="3:11" x14ac:dyDescent="0.25">
      <c r="C511" s="54"/>
      <c r="D511" s="54"/>
      <c r="E511" s="54"/>
      <c r="F511" s="54"/>
      <c r="G511" s="54"/>
      <c r="H511" s="54"/>
      <c r="I511" s="54"/>
      <c r="J511" s="54"/>
      <c r="K511" s="54"/>
    </row>
    <row r="512" spans="3:11" x14ac:dyDescent="0.25">
      <c r="C512" s="54"/>
      <c r="D512" s="54"/>
      <c r="E512" s="54"/>
      <c r="F512" s="54"/>
      <c r="G512" s="54"/>
      <c r="H512" s="54"/>
      <c r="I512" s="54"/>
      <c r="J512" s="54"/>
      <c r="K512" s="54"/>
    </row>
    <row r="513" spans="3:11" x14ac:dyDescent="0.25">
      <c r="C513" s="54"/>
      <c r="D513" s="54"/>
      <c r="E513" s="54"/>
      <c r="F513" s="54"/>
      <c r="G513" s="54"/>
      <c r="H513" s="54"/>
      <c r="I513" s="54"/>
      <c r="J513" s="54"/>
      <c r="K513" s="54"/>
    </row>
    <row r="514" spans="3:11" x14ac:dyDescent="0.25">
      <c r="C514" s="54"/>
      <c r="D514" s="54"/>
      <c r="E514" s="54"/>
      <c r="F514" s="54"/>
      <c r="G514" s="54"/>
      <c r="H514" s="54"/>
      <c r="I514" s="54"/>
      <c r="J514" s="54"/>
      <c r="K514" s="54"/>
    </row>
    <row r="515" spans="3:11" x14ac:dyDescent="0.25">
      <c r="C515" s="54"/>
      <c r="D515" s="54"/>
      <c r="E515" s="54"/>
      <c r="F515" s="54"/>
      <c r="G515" s="54"/>
      <c r="H515" s="54"/>
      <c r="I515" s="54"/>
      <c r="J515" s="54"/>
      <c r="K515" s="54"/>
    </row>
    <row r="516" spans="3:11" x14ac:dyDescent="0.25">
      <c r="C516" s="54"/>
      <c r="D516" s="54"/>
      <c r="E516" s="54"/>
      <c r="F516" s="54"/>
      <c r="G516" s="54"/>
      <c r="H516" s="54"/>
      <c r="I516" s="54"/>
      <c r="J516" s="54"/>
      <c r="K516" s="54"/>
    </row>
    <row r="517" spans="3:11" x14ac:dyDescent="0.25">
      <c r="C517" s="54"/>
      <c r="D517" s="54"/>
      <c r="E517" s="54"/>
      <c r="F517" s="54"/>
      <c r="G517" s="54"/>
      <c r="H517" s="54"/>
      <c r="I517" s="54"/>
      <c r="J517" s="54"/>
      <c r="K517" s="54"/>
    </row>
    <row r="518" spans="3:11" x14ac:dyDescent="0.25">
      <c r="C518" s="54"/>
      <c r="D518" s="54"/>
      <c r="E518" s="54"/>
      <c r="F518" s="54"/>
      <c r="G518" s="54"/>
      <c r="H518" s="54"/>
      <c r="I518" s="54"/>
      <c r="J518" s="54"/>
      <c r="K518" s="54"/>
    </row>
    <row r="519" spans="3:11" x14ac:dyDescent="0.25">
      <c r="C519" s="54"/>
      <c r="D519" s="54"/>
      <c r="E519" s="54"/>
      <c r="F519" s="54"/>
      <c r="G519" s="54"/>
      <c r="H519" s="54"/>
      <c r="I519" s="54"/>
      <c r="J519" s="54"/>
      <c r="K519" s="54"/>
    </row>
    <row r="520" spans="3:11" x14ac:dyDescent="0.25">
      <c r="C520" s="54"/>
      <c r="D520" s="54"/>
      <c r="E520" s="54"/>
      <c r="F520" s="54"/>
      <c r="G520" s="54"/>
      <c r="H520" s="54"/>
      <c r="I520" s="54"/>
      <c r="J520" s="54"/>
      <c r="K520" s="54"/>
    </row>
    <row r="521" spans="3:11" x14ac:dyDescent="0.25">
      <c r="C521" s="54"/>
      <c r="D521" s="54"/>
      <c r="E521" s="54"/>
      <c r="F521" s="54"/>
      <c r="G521" s="54"/>
      <c r="H521" s="54"/>
      <c r="I521" s="54"/>
      <c r="J521" s="54"/>
      <c r="K521" s="54"/>
    </row>
    <row r="522" spans="3:11" x14ac:dyDescent="0.25">
      <c r="C522" s="54"/>
      <c r="D522" s="54"/>
      <c r="E522" s="54"/>
      <c r="F522" s="54"/>
      <c r="G522" s="54"/>
      <c r="H522" s="54"/>
      <c r="I522" s="54"/>
      <c r="J522" s="54"/>
      <c r="K522" s="54"/>
    </row>
    <row r="523" spans="3:11" x14ac:dyDescent="0.25">
      <c r="C523" s="54"/>
      <c r="D523" s="54"/>
      <c r="E523" s="54"/>
      <c r="F523" s="54"/>
      <c r="G523" s="54"/>
      <c r="H523" s="54"/>
      <c r="I523" s="54"/>
      <c r="J523" s="54"/>
      <c r="K523" s="54"/>
    </row>
    <row r="524" spans="3:11" x14ac:dyDescent="0.25">
      <c r="C524" s="54"/>
      <c r="D524" s="54"/>
      <c r="E524" s="54"/>
      <c r="F524" s="54"/>
      <c r="G524" s="54"/>
      <c r="H524" s="54"/>
      <c r="I524" s="54"/>
      <c r="J524" s="54"/>
      <c r="K524" s="54"/>
    </row>
    <row r="525" spans="3:11" x14ac:dyDescent="0.25">
      <c r="C525" s="54"/>
      <c r="D525" s="54"/>
      <c r="E525" s="54"/>
      <c r="F525" s="54"/>
      <c r="G525" s="54"/>
      <c r="H525" s="54"/>
      <c r="I525" s="54"/>
      <c r="J525" s="54"/>
      <c r="K525" s="54"/>
    </row>
    <row r="526" spans="3:11" x14ac:dyDescent="0.25">
      <c r="C526" s="54"/>
      <c r="D526" s="54"/>
      <c r="E526" s="54"/>
      <c r="F526" s="54"/>
      <c r="G526" s="54"/>
      <c r="H526" s="54"/>
      <c r="I526" s="54"/>
      <c r="J526" s="54"/>
      <c r="K526" s="54"/>
    </row>
    <row r="527" spans="3:11" x14ac:dyDescent="0.25">
      <c r="C527" s="54"/>
      <c r="D527" s="54"/>
      <c r="E527" s="54"/>
      <c r="F527" s="54"/>
      <c r="G527" s="54"/>
      <c r="H527" s="54"/>
      <c r="I527" s="54"/>
      <c r="J527" s="54"/>
      <c r="K527" s="54"/>
    </row>
    <row r="528" spans="3:11" x14ac:dyDescent="0.25">
      <c r="C528" s="54"/>
      <c r="D528" s="54"/>
      <c r="E528" s="54"/>
      <c r="F528" s="54"/>
      <c r="G528" s="54"/>
      <c r="H528" s="54"/>
      <c r="I528" s="54"/>
      <c r="J528" s="54"/>
      <c r="K528" s="54"/>
    </row>
    <row r="529" spans="3:11" x14ac:dyDescent="0.25">
      <c r="C529" s="54"/>
      <c r="D529" s="54"/>
      <c r="E529" s="54"/>
      <c r="F529" s="54"/>
      <c r="G529" s="54"/>
      <c r="H529" s="54"/>
      <c r="I529" s="54"/>
      <c r="J529" s="54"/>
      <c r="K529" s="54"/>
    </row>
    <row r="530" spans="3:11" x14ac:dyDescent="0.25">
      <c r="C530" s="54"/>
      <c r="D530" s="54"/>
      <c r="E530" s="54"/>
      <c r="F530" s="54"/>
      <c r="G530" s="54"/>
      <c r="H530" s="54"/>
      <c r="I530" s="54"/>
      <c r="J530" s="54"/>
      <c r="K530" s="54"/>
    </row>
    <row r="531" spans="3:11" x14ac:dyDescent="0.25">
      <c r="C531" s="54"/>
      <c r="D531" s="54"/>
      <c r="E531" s="54"/>
      <c r="F531" s="54"/>
      <c r="G531" s="54"/>
      <c r="H531" s="54"/>
      <c r="I531" s="54"/>
      <c r="J531" s="54"/>
      <c r="K531" s="54"/>
    </row>
    <row r="532" spans="3:11" x14ac:dyDescent="0.25">
      <c r="C532" s="54"/>
      <c r="D532" s="54"/>
      <c r="E532" s="54"/>
      <c r="F532" s="54"/>
      <c r="G532" s="54"/>
      <c r="H532" s="54"/>
      <c r="I532" s="54"/>
      <c r="J532" s="54"/>
      <c r="K532" s="54"/>
    </row>
    <row r="533" spans="3:11" x14ac:dyDescent="0.25">
      <c r="C533" s="54"/>
      <c r="D533" s="54"/>
      <c r="E533" s="54"/>
      <c r="F533" s="54"/>
      <c r="G533" s="54"/>
      <c r="H533" s="54"/>
      <c r="I533" s="54"/>
      <c r="J533" s="54"/>
      <c r="K533" s="54"/>
    </row>
    <row r="534" spans="3:11" x14ac:dyDescent="0.25">
      <c r="C534" s="54"/>
      <c r="D534" s="54"/>
      <c r="E534" s="54"/>
      <c r="F534" s="54"/>
      <c r="G534" s="54"/>
      <c r="H534" s="54"/>
      <c r="I534" s="54"/>
      <c r="J534" s="54"/>
      <c r="K534" s="54"/>
    </row>
    <row r="535" spans="3:11" x14ac:dyDescent="0.25">
      <c r="C535" s="54"/>
      <c r="D535" s="54"/>
      <c r="E535" s="54"/>
      <c r="F535" s="54"/>
      <c r="G535" s="54"/>
      <c r="H535" s="54"/>
      <c r="I535" s="54"/>
      <c r="J535" s="54"/>
      <c r="K535" s="54"/>
    </row>
    <row r="536" spans="3:11" x14ac:dyDescent="0.25">
      <c r="C536" s="54"/>
      <c r="D536" s="54"/>
      <c r="E536" s="54"/>
      <c r="F536" s="54"/>
      <c r="G536" s="54"/>
      <c r="H536" s="54"/>
      <c r="I536" s="54"/>
      <c r="J536" s="54"/>
      <c r="K536" s="54"/>
    </row>
    <row r="537" spans="3:11" x14ac:dyDescent="0.25">
      <c r="C537" s="54"/>
      <c r="D537" s="54"/>
      <c r="E537" s="54"/>
      <c r="F537" s="54"/>
      <c r="G537" s="54"/>
      <c r="H537" s="54"/>
      <c r="I537" s="54"/>
      <c r="J537" s="54"/>
      <c r="K537" s="54"/>
    </row>
    <row r="538" spans="3:11" x14ac:dyDescent="0.25">
      <c r="C538" s="54"/>
      <c r="D538" s="54"/>
      <c r="E538" s="54"/>
      <c r="F538" s="54"/>
      <c r="G538" s="54"/>
      <c r="H538" s="54"/>
      <c r="I538" s="54"/>
      <c r="J538" s="54"/>
      <c r="K538" s="54"/>
    </row>
    <row r="539" spans="3:11" x14ac:dyDescent="0.25">
      <c r="C539" s="54"/>
      <c r="D539" s="54"/>
      <c r="E539" s="54"/>
      <c r="F539" s="54"/>
      <c r="G539" s="54"/>
      <c r="H539" s="54"/>
      <c r="I539" s="54"/>
      <c r="J539" s="54"/>
      <c r="K539" s="54"/>
    </row>
    <row r="540" spans="3:11" x14ac:dyDescent="0.25">
      <c r="C540" s="54"/>
      <c r="D540" s="54"/>
      <c r="E540" s="54"/>
      <c r="F540" s="54"/>
      <c r="G540" s="54"/>
      <c r="H540" s="54"/>
      <c r="I540" s="54"/>
      <c r="J540" s="54"/>
      <c r="K540" s="54"/>
    </row>
    <row r="541" spans="3:11" x14ac:dyDescent="0.25">
      <c r="C541" s="54"/>
      <c r="D541" s="54"/>
      <c r="E541" s="54"/>
      <c r="F541" s="54"/>
      <c r="G541" s="54"/>
      <c r="H541" s="54"/>
      <c r="I541" s="54"/>
      <c r="J541" s="54"/>
      <c r="K541" s="54"/>
    </row>
    <row r="542" spans="3:11" x14ac:dyDescent="0.25">
      <c r="C542" s="54"/>
      <c r="D542" s="54"/>
      <c r="E542" s="54"/>
      <c r="F542" s="54"/>
      <c r="G542" s="54"/>
      <c r="H542" s="54"/>
      <c r="I542" s="54"/>
      <c r="J542" s="54"/>
      <c r="K542" s="54"/>
    </row>
    <row r="543" spans="3:11" x14ac:dyDescent="0.25">
      <c r="C543" s="54"/>
      <c r="D543" s="54"/>
      <c r="E543" s="54"/>
      <c r="F543" s="54"/>
      <c r="G543" s="54"/>
      <c r="H543" s="54"/>
      <c r="I543" s="54"/>
      <c r="J543" s="54"/>
      <c r="K543" s="54"/>
    </row>
    <row r="544" spans="3:11" x14ac:dyDescent="0.25">
      <c r="C544" s="54"/>
      <c r="D544" s="54"/>
      <c r="E544" s="54"/>
      <c r="F544" s="54"/>
      <c r="G544" s="54"/>
      <c r="H544" s="54"/>
      <c r="I544" s="54"/>
      <c r="J544" s="54"/>
      <c r="K544" s="54"/>
    </row>
    <row r="545" spans="3:11" x14ac:dyDescent="0.25">
      <c r="C545" s="54"/>
      <c r="D545" s="54"/>
      <c r="E545" s="54"/>
      <c r="F545" s="54"/>
      <c r="G545" s="54"/>
      <c r="H545" s="54"/>
      <c r="I545" s="54"/>
      <c r="J545" s="54"/>
      <c r="K545" s="54"/>
    </row>
    <row r="546" spans="3:11" x14ac:dyDescent="0.25">
      <c r="C546" s="54"/>
      <c r="D546" s="54"/>
      <c r="E546" s="54"/>
      <c r="F546" s="54"/>
      <c r="G546" s="54"/>
      <c r="H546" s="54"/>
      <c r="I546" s="54"/>
      <c r="J546" s="54"/>
      <c r="K546" s="54"/>
    </row>
    <row r="547" spans="3:11" x14ac:dyDescent="0.25">
      <c r="C547" s="54"/>
      <c r="D547" s="54"/>
      <c r="E547" s="54"/>
      <c r="F547" s="54"/>
      <c r="G547" s="54"/>
      <c r="H547" s="54"/>
      <c r="I547" s="54"/>
      <c r="J547" s="54"/>
      <c r="K547" s="54"/>
    </row>
    <row r="548" spans="3:11" x14ac:dyDescent="0.25">
      <c r="C548" s="54"/>
      <c r="D548" s="54"/>
      <c r="E548" s="54"/>
      <c r="F548" s="54"/>
      <c r="G548" s="54"/>
      <c r="H548" s="54"/>
      <c r="I548" s="54"/>
      <c r="J548" s="54"/>
      <c r="K548" s="54"/>
    </row>
    <row r="549" spans="3:11" x14ac:dyDescent="0.25">
      <c r="C549" s="54"/>
      <c r="D549" s="54"/>
      <c r="E549" s="54"/>
      <c r="F549" s="54"/>
      <c r="G549" s="54"/>
      <c r="H549" s="54"/>
      <c r="I549" s="54"/>
      <c r="J549" s="54"/>
      <c r="K549" s="54"/>
    </row>
    <row r="550" spans="3:11" x14ac:dyDescent="0.25">
      <c r="C550" s="54"/>
      <c r="D550" s="54"/>
      <c r="E550" s="54"/>
      <c r="F550" s="54"/>
      <c r="G550" s="54"/>
      <c r="H550" s="54"/>
      <c r="I550" s="54"/>
      <c r="J550" s="54"/>
      <c r="K550" s="54"/>
    </row>
    <row r="551" spans="3:11" x14ac:dyDescent="0.25"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3:11" x14ac:dyDescent="0.25">
      <c r="C552" s="54"/>
      <c r="D552" s="54"/>
      <c r="E552" s="54"/>
      <c r="F552" s="54"/>
      <c r="G552" s="54"/>
      <c r="H552" s="54"/>
      <c r="I552" s="54"/>
      <c r="J552" s="54"/>
      <c r="K552" s="54"/>
    </row>
    <row r="553" spans="3:11" x14ac:dyDescent="0.25">
      <c r="C553" s="54"/>
      <c r="D553" s="54"/>
      <c r="E553" s="54"/>
      <c r="F553" s="54"/>
      <c r="G553" s="54"/>
      <c r="H553" s="54"/>
      <c r="I553" s="54"/>
      <c r="J553" s="54"/>
      <c r="K553" s="54"/>
    </row>
    <row r="554" spans="3:11" x14ac:dyDescent="0.25">
      <c r="C554" s="54"/>
      <c r="D554" s="54"/>
      <c r="E554" s="54"/>
      <c r="F554" s="54"/>
      <c r="G554" s="54"/>
      <c r="H554" s="54"/>
      <c r="I554" s="54"/>
      <c r="J554" s="54"/>
      <c r="K554" s="54"/>
    </row>
    <row r="555" spans="3:11" x14ac:dyDescent="0.25">
      <c r="C555" s="54"/>
      <c r="D555" s="54"/>
      <c r="E555" s="54"/>
      <c r="F555" s="54"/>
      <c r="G555" s="54"/>
      <c r="H555" s="54"/>
      <c r="I555" s="54"/>
      <c r="J555" s="54"/>
      <c r="K555" s="54"/>
    </row>
    <row r="556" spans="3:11" x14ac:dyDescent="0.25">
      <c r="C556" s="54"/>
      <c r="D556" s="54"/>
      <c r="E556" s="54"/>
      <c r="F556" s="54"/>
      <c r="G556" s="54"/>
      <c r="H556" s="54"/>
      <c r="I556" s="54"/>
      <c r="J556" s="54"/>
      <c r="K556" s="54"/>
    </row>
    <row r="557" spans="3:11" x14ac:dyDescent="0.25">
      <c r="C557" s="54"/>
      <c r="D557" s="54"/>
      <c r="E557" s="54"/>
      <c r="F557" s="54"/>
      <c r="G557" s="54"/>
      <c r="H557" s="54"/>
      <c r="I557" s="54"/>
      <c r="J557" s="54"/>
      <c r="K557" s="54"/>
    </row>
    <row r="558" spans="3:11" x14ac:dyDescent="0.25">
      <c r="C558" s="54"/>
      <c r="D558" s="54"/>
      <c r="E558" s="54"/>
      <c r="F558" s="54"/>
      <c r="G558" s="54"/>
      <c r="H558" s="54"/>
      <c r="I558" s="54"/>
      <c r="J558" s="54"/>
      <c r="K558" s="54"/>
    </row>
    <row r="559" spans="3:11" x14ac:dyDescent="0.25">
      <c r="C559" s="54"/>
      <c r="D559" s="54"/>
      <c r="E559" s="54"/>
      <c r="F559" s="54"/>
      <c r="G559" s="54"/>
      <c r="H559" s="54"/>
      <c r="I559" s="54"/>
      <c r="J559" s="54"/>
      <c r="K559" s="54"/>
    </row>
    <row r="560" spans="3:11" x14ac:dyDescent="0.25">
      <c r="C560" s="54"/>
      <c r="D560" s="54"/>
      <c r="E560" s="54"/>
      <c r="F560" s="54"/>
      <c r="G560" s="54"/>
      <c r="H560" s="54"/>
      <c r="I560" s="54"/>
      <c r="J560" s="54"/>
      <c r="K560" s="54"/>
    </row>
    <row r="561" spans="3:11" x14ac:dyDescent="0.25">
      <c r="C561" s="54"/>
      <c r="D561" s="54"/>
      <c r="E561" s="54"/>
      <c r="F561" s="54"/>
      <c r="G561" s="54"/>
      <c r="H561" s="54"/>
      <c r="I561" s="54"/>
      <c r="J561" s="54"/>
      <c r="K561" s="54"/>
    </row>
    <row r="562" spans="3:11" x14ac:dyDescent="0.25">
      <c r="C562" s="54"/>
      <c r="D562" s="54"/>
      <c r="E562" s="54"/>
      <c r="F562" s="54"/>
      <c r="G562" s="54"/>
      <c r="H562" s="54"/>
      <c r="I562" s="54"/>
      <c r="J562" s="54"/>
      <c r="K562" s="54"/>
    </row>
    <row r="563" spans="3:11" x14ac:dyDescent="0.25">
      <c r="C563" s="54"/>
      <c r="D563" s="54"/>
      <c r="E563" s="54"/>
      <c r="F563" s="54"/>
      <c r="G563" s="54"/>
      <c r="H563" s="54"/>
      <c r="I563" s="54"/>
      <c r="J563" s="54"/>
      <c r="K563" s="54"/>
    </row>
    <row r="564" spans="3:11" x14ac:dyDescent="0.25">
      <c r="C564" s="54"/>
      <c r="D564" s="54"/>
      <c r="E564" s="54"/>
      <c r="F564" s="54"/>
      <c r="G564" s="54"/>
      <c r="H564" s="54"/>
      <c r="I564" s="54"/>
      <c r="J564" s="54"/>
      <c r="K564" s="54"/>
    </row>
    <row r="565" spans="3:11" x14ac:dyDescent="0.25">
      <c r="C565" s="54"/>
      <c r="D565" s="54"/>
      <c r="E565" s="54"/>
      <c r="F565" s="54"/>
      <c r="G565" s="54"/>
      <c r="H565" s="54"/>
      <c r="I565" s="54"/>
      <c r="J565" s="54"/>
      <c r="K565" s="54"/>
    </row>
    <row r="566" spans="3:11" x14ac:dyDescent="0.25">
      <c r="C566" s="54"/>
      <c r="D566" s="54"/>
      <c r="E566" s="54"/>
      <c r="F566" s="54"/>
      <c r="G566" s="54"/>
      <c r="H566" s="54"/>
      <c r="I566" s="54"/>
      <c r="J566" s="54"/>
      <c r="K566" s="54"/>
    </row>
    <row r="567" spans="3:11" x14ac:dyDescent="0.25">
      <c r="C567" s="54"/>
      <c r="D567" s="54"/>
      <c r="E567" s="54"/>
      <c r="F567" s="54"/>
      <c r="G567" s="54"/>
      <c r="H567" s="54"/>
      <c r="I567" s="54"/>
      <c r="J567" s="54"/>
      <c r="K567" s="54"/>
    </row>
    <row r="568" spans="3:11" x14ac:dyDescent="0.25">
      <c r="C568" s="54"/>
      <c r="D568" s="54"/>
      <c r="E568" s="54"/>
      <c r="F568" s="54"/>
      <c r="G568" s="54"/>
      <c r="H568" s="54"/>
      <c r="I568" s="54"/>
      <c r="J568" s="54"/>
      <c r="K568" s="54"/>
    </row>
    <row r="569" spans="3:11" x14ac:dyDescent="0.25">
      <c r="C569" s="54"/>
      <c r="D569" s="54"/>
      <c r="E569" s="54"/>
      <c r="F569" s="54"/>
      <c r="G569" s="54"/>
      <c r="H569" s="54"/>
      <c r="I569" s="54"/>
      <c r="J569" s="54"/>
      <c r="K569" s="54"/>
    </row>
    <row r="570" spans="3:11" x14ac:dyDescent="0.25">
      <c r="C570" s="54"/>
      <c r="D570" s="54"/>
      <c r="E570" s="54"/>
      <c r="F570" s="54"/>
      <c r="G570" s="54"/>
      <c r="H570" s="54"/>
      <c r="I570" s="54"/>
      <c r="J570" s="54"/>
      <c r="K570" s="54"/>
    </row>
    <row r="571" spans="3:11" x14ac:dyDescent="0.25">
      <c r="C571" s="54"/>
      <c r="D571" s="54"/>
      <c r="E571" s="54"/>
      <c r="F571" s="54"/>
      <c r="G571" s="54"/>
      <c r="H571" s="54"/>
      <c r="I571" s="54"/>
      <c r="J571" s="54"/>
      <c r="K571" s="54"/>
    </row>
    <row r="572" spans="3:11" x14ac:dyDescent="0.25">
      <c r="C572" s="54"/>
      <c r="D572" s="54"/>
      <c r="E572" s="54"/>
      <c r="F572" s="54"/>
      <c r="G572" s="54"/>
      <c r="H572" s="54"/>
      <c r="I572" s="54"/>
      <c r="J572" s="54"/>
      <c r="K572" s="54"/>
    </row>
    <row r="573" spans="3:11" x14ac:dyDescent="0.25">
      <c r="C573" s="54"/>
      <c r="D573" s="54"/>
      <c r="E573" s="54"/>
      <c r="F573" s="54"/>
      <c r="G573" s="54"/>
      <c r="H573" s="54"/>
      <c r="I573" s="54"/>
      <c r="J573" s="54"/>
      <c r="K573" s="54"/>
    </row>
    <row r="574" spans="3:11" x14ac:dyDescent="0.25">
      <c r="C574" s="54"/>
      <c r="D574" s="54"/>
      <c r="E574" s="54"/>
      <c r="F574" s="54"/>
      <c r="G574" s="54"/>
      <c r="H574" s="54"/>
      <c r="I574" s="54"/>
      <c r="J574" s="54"/>
      <c r="K574" s="54"/>
    </row>
    <row r="575" spans="3:11" x14ac:dyDescent="0.25">
      <c r="C575" s="54"/>
      <c r="D575" s="54"/>
      <c r="E575" s="54"/>
      <c r="F575" s="54"/>
      <c r="G575" s="54"/>
      <c r="H575" s="54"/>
      <c r="I575" s="54"/>
      <c r="J575" s="54"/>
      <c r="K575" s="54"/>
    </row>
    <row r="576" spans="3:11" x14ac:dyDescent="0.25">
      <c r="C576" s="54"/>
      <c r="D576" s="54"/>
      <c r="E576" s="54"/>
      <c r="F576" s="54"/>
      <c r="G576" s="54"/>
      <c r="H576" s="54"/>
      <c r="I576" s="54"/>
      <c r="J576" s="54"/>
      <c r="K576" s="54"/>
    </row>
    <row r="577" spans="3:11" x14ac:dyDescent="0.25">
      <c r="C577" s="54"/>
      <c r="D577" s="54"/>
      <c r="E577" s="54"/>
      <c r="F577" s="54"/>
      <c r="G577" s="54"/>
      <c r="H577" s="54"/>
      <c r="I577" s="54"/>
      <c r="J577" s="54"/>
      <c r="K577" s="54"/>
    </row>
    <row r="578" spans="3:11" x14ac:dyDescent="0.25">
      <c r="C578" s="54"/>
      <c r="D578" s="54"/>
      <c r="E578" s="54"/>
      <c r="F578" s="54"/>
      <c r="G578" s="54"/>
      <c r="H578" s="54"/>
      <c r="I578" s="54"/>
      <c r="J578" s="54"/>
      <c r="K578" s="54"/>
    </row>
    <row r="579" spans="3:11" x14ac:dyDescent="0.25">
      <c r="C579" s="54"/>
      <c r="D579" s="54"/>
      <c r="E579" s="54"/>
      <c r="F579" s="54"/>
      <c r="G579" s="54"/>
      <c r="H579" s="54"/>
      <c r="I579" s="54"/>
      <c r="J579" s="54"/>
      <c r="K579" s="54"/>
    </row>
    <row r="580" spans="3:11" x14ac:dyDescent="0.25">
      <c r="C580" s="54"/>
      <c r="D580" s="54"/>
      <c r="E580" s="54"/>
      <c r="F580" s="54"/>
      <c r="G580" s="54"/>
      <c r="H580" s="54"/>
      <c r="I580" s="54"/>
      <c r="J580" s="54"/>
      <c r="K580" s="54"/>
    </row>
    <row r="581" spans="3:11" x14ac:dyDescent="0.25">
      <c r="C581" s="54"/>
      <c r="D581" s="54"/>
      <c r="E581" s="54"/>
      <c r="F581" s="54"/>
      <c r="G581" s="54"/>
      <c r="H581" s="54"/>
      <c r="I581" s="54"/>
      <c r="J581" s="54"/>
      <c r="K581" s="54"/>
    </row>
    <row r="582" spans="3:11" x14ac:dyDescent="0.25">
      <c r="C582" s="54"/>
      <c r="D582" s="54"/>
      <c r="E582" s="54"/>
      <c r="F582" s="54"/>
      <c r="G582" s="54"/>
      <c r="H582" s="54"/>
      <c r="I582" s="54"/>
      <c r="J582" s="54"/>
      <c r="K582" s="54"/>
    </row>
    <row r="583" spans="3:11" x14ac:dyDescent="0.25">
      <c r="C583" s="54"/>
      <c r="D583" s="54"/>
      <c r="E583" s="54"/>
      <c r="F583" s="54"/>
      <c r="G583" s="54"/>
      <c r="H583" s="54"/>
      <c r="I583" s="54"/>
      <c r="J583" s="54"/>
      <c r="K583" s="54"/>
    </row>
    <row r="584" spans="3:11" x14ac:dyDescent="0.25">
      <c r="C584" s="54"/>
      <c r="D584" s="54"/>
      <c r="E584" s="54"/>
      <c r="F584" s="54"/>
      <c r="G584" s="54"/>
      <c r="H584" s="54"/>
      <c r="I584" s="54"/>
      <c r="J584" s="54"/>
      <c r="K584" s="54"/>
    </row>
    <row r="585" spans="3:11" x14ac:dyDescent="0.25">
      <c r="C585" s="54"/>
      <c r="D585" s="54"/>
      <c r="E585" s="54"/>
      <c r="F585" s="54"/>
      <c r="G585" s="54"/>
      <c r="H585" s="54"/>
      <c r="I585" s="54"/>
      <c r="J585" s="54"/>
      <c r="K585" s="54"/>
    </row>
    <row r="586" spans="3:11" x14ac:dyDescent="0.25">
      <c r="C586" s="54"/>
      <c r="D586" s="54"/>
      <c r="E586" s="54"/>
      <c r="F586" s="54"/>
      <c r="G586" s="54"/>
      <c r="H586" s="54"/>
      <c r="I586" s="54"/>
      <c r="J586" s="54"/>
      <c r="K586" s="54"/>
    </row>
    <row r="587" spans="3:11" x14ac:dyDescent="0.25">
      <c r="C587" s="54"/>
      <c r="D587" s="54"/>
      <c r="E587" s="54"/>
      <c r="F587" s="54"/>
      <c r="G587" s="54"/>
      <c r="H587" s="54"/>
      <c r="I587" s="54"/>
      <c r="J587" s="54"/>
      <c r="K587" s="54"/>
    </row>
    <row r="588" spans="3:11" x14ac:dyDescent="0.25">
      <c r="C588" s="54"/>
      <c r="D588" s="54"/>
      <c r="E588" s="54"/>
      <c r="F588" s="54"/>
      <c r="G588" s="54"/>
      <c r="H588" s="54"/>
      <c r="I588" s="54"/>
      <c r="J588" s="54"/>
      <c r="K588" s="54"/>
    </row>
    <row r="589" spans="3:11" x14ac:dyDescent="0.25">
      <c r="C589" s="54"/>
      <c r="D589" s="54"/>
      <c r="E589" s="54"/>
      <c r="F589" s="54"/>
      <c r="G589" s="54"/>
      <c r="H589" s="54"/>
      <c r="I589" s="54"/>
      <c r="J589" s="54"/>
      <c r="K589" s="54"/>
    </row>
    <row r="590" spans="3:11" x14ac:dyDescent="0.25">
      <c r="C590" s="54"/>
      <c r="D590" s="54"/>
      <c r="E590" s="54"/>
      <c r="F590" s="54"/>
      <c r="G590" s="54"/>
      <c r="H590" s="54"/>
      <c r="I590" s="54"/>
      <c r="J590" s="54"/>
      <c r="K590" s="54"/>
    </row>
    <row r="591" spans="3:11" x14ac:dyDescent="0.25">
      <c r="C591" s="54"/>
      <c r="D591" s="54"/>
      <c r="E591" s="54"/>
      <c r="F591" s="54"/>
      <c r="G591" s="54"/>
      <c r="H591" s="54"/>
      <c r="I591" s="54"/>
      <c r="J591" s="54"/>
      <c r="K591" s="54"/>
    </row>
    <row r="592" spans="3:11" x14ac:dyDescent="0.25">
      <c r="C592" s="54"/>
      <c r="D592" s="54"/>
      <c r="E592" s="54"/>
      <c r="F592" s="54"/>
      <c r="G592" s="54"/>
      <c r="H592" s="54"/>
      <c r="I592" s="54"/>
      <c r="J592" s="54"/>
      <c r="K592" s="54"/>
    </row>
    <row r="593" spans="3:11" x14ac:dyDescent="0.25">
      <c r="C593" s="54"/>
      <c r="D593" s="54"/>
      <c r="E593" s="54"/>
      <c r="F593" s="54"/>
      <c r="G593" s="54"/>
      <c r="H593" s="54"/>
      <c r="I593" s="54"/>
      <c r="J593" s="54"/>
      <c r="K593" s="54"/>
    </row>
    <row r="594" spans="3:11" x14ac:dyDescent="0.25">
      <c r="C594" s="54"/>
      <c r="D594" s="54"/>
      <c r="E594" s="54"/>
      <c r="F594" s="54"/>
      <c r="G594" s="54"/>
      <c r="H594" s="54"/>
      <c r="I594" s="54"/>
      <c r="J594" s="54"/>
      <c r="K594" s="54"/>
    </row>
    <row r="595" spans="3:11" x14ac:dyDescent="0.25">
      <c r="C595" s="54"/>
      <c r="D595" s="54"/>
      <c r="E595" s="54"/>
      <c r="F595" s="54"/>
      <c r="G595" s="54"/>
      <c r="H595" s="54"/>
      <c r="I595" s="54"/>
      <c r="J595" s="54"/>
      <c r="K595" s="54"/>
    </row>
    <row r="596" spans="3:11" x14ac:dyDescent="0.25">
      <c r="C596" s="54"/>
      <c r="D596" s="54"/>
      <c r="E596" s="54"/>
      <c r="F596" s="54"/>
      <c r="G596" s="54"/>
      <c r="H596" s="54"/>
      <c r="I596" s="54"/>
      <c r="J596" s="54"/>
      <c r="K596" s="54"/>
    </row>
    <row r="597" spans="3:11" x14ac:dyDescent="0.25">
      <c r="C597" s="54"/>
      <c r="D597" s="54"/>
      <c r="E597" s="54"/>
      <c r="F597" s="54"/>
      <c r="G597" s="54"/>
      <c r="H597" s="54"/>
      <c r="I597" s="54"/>
      <c r="J597" s="54"/>
      <c r="K597" s="54"/>
    </row>
    <row r="598" spans="3:11" x14ac:dyDescent="0.25">
      <c r="C598" s="54"/>
      <c r="D598" s="54"/>
      <c r="E598" s="54"/>
      <c r="F598" s="54"/>
      <c r="G598" s="54"/>
      <c r="H598" s="54"/>
      <c r="I598" s="54"/>
      <c r="J598" s="54"/>
      <c r="K598" s="54"/>
    </row>
    <row r="599" spans="3:11" x14ac:dyDescent="0.25">
      <c r="C599" s="54"/>
      <c r="D599" s="54"/>
      <c r="E599" s="54"/>
      <c r="F599" s="54"/>
      <c r="G599" s="54"/>
      <c r="H599" s="54"/>
      <c r="I599" s="54"/>
      <c r="J599" s="54"/>
      <c r="K599" s="54"/>
    </row>
    <row r="600" spans="3:11" x14ac:dyDescent="0.25">
      <c r="C600" s="54"/>
      <c r="D600" s="54"/>
      <c r="E600" s="54"/>
      <c r="F600" s="54"/>
      <c r="G600" s="54"/>
      <c r="H600" s="54"/>
      <c r="I600" s="54"/>
      <c r="J600" s="54"/>
      <c r="K600" s="54"/>
    </row>
    <row r="601" spans="3:11" x14ac:dyDescent="0.25">
      <c r="C601" s="54"/>
      <c r="D601" s="54"/>
      <c r="E601" s="54"/>
      <c r="F601" s="54"/>
      <c r="G601" s="54"/>
      <c r="H601" s="54"/>
      <c r="I601" s="54"/>
      <c r="J601" s="54"/>
      <c r="K601" s="54"/>
    </row>
    <row r="602" spans="3:11" x14ac:dyDescent="0.25">
      <c r="C602" s="54"/>
      <c r="D602" s="54"/>
      <c r="E602" s="54"/>
      <c r="F602" s="54"/>
      <c r="G602" s="54"/>
      <c r="H602" s="54"/>
      <c r="I602" s="54"/>
      <c r="J602" s="54"/>
      <c r="K602" s="54"/>
    </row>
    <row r="603" spans="3:11" x14ac:dyDescent="0.25">
      <c r="C603" s="54"/>
      <c r="D603" s="54"/>
      <c r="E603" s="54"/>
      <c r="F603" s="54"/>
      <c r="G603" s="54"/>
      <c r="H603" s="54"/>
      <c r="I603" s="54"/>
      <c r="J603" s="54"/>
      <c r="K603" s="54"/>
    </row>
    <row r="604" spans="3:11" x14ac:dyDescent="0.25">
      <c r="C604" s="54"/>
      <c r="D604" s="54"/>
      <c r="E604" s="54"/>
      <c r="F604" s="54"/>
      <c r="G604" s="54"/>
      <c r="H604" s="54"/>
      <c r="I604" s="54"/>
      <c r="J604" s="54"/>
      <c r="K604" s="54"/>
    </row>
    <row r="605" spans="3:11" x14ac:dyDescent="0.25"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3:11" x14ac:dyDescent="0.25">
      <c r="C606" s="54"/>
      <c r="D606" s="54"/>
      <c r="E606" s="54"/>
      <c r="F606" s="54"/>
      <c r="G606" s="54"/>
      <c r="H606" s="54"/>
      <c r="I606" s="54"/>
      <c r="J606" s="54"/>
      <c r="K606" s="54"/>
    </row>
    <row r="607" spans="3:11" x14ac:dyDescent="0.25">
      <c r="C607" s="54"/>
      <c r="D607" s="54"/>
      <c r="E607" s="54"/>
      <c r="F607" s="54"/>
      <c r="G607" s="54"/>
      <c r="H607" s="54"/>
      <c r="I607" s="54"/>
      <c r="J607" s="54"/>
      <c r="K607" s="54"/>
    </row>
    <row r="608" spans="3:11" x14ac:dyDescent="0.25">
      <c r="C608" s="54"/>
      <c r="D608" s="54"/>
      <c r="E608" s="54"/>
      <c r="F608" s="54"/>
      <c r="G608" s="54"/>
      <c r="H608" s="54"/>
      <c r="I608" s="54"/>
      <c r="J608" s="54"/>
      <c r="K608" s="54"/>
    </row>
    <row r="609" spans="3:11" x14ac:dyDescent="0.25">
      <c r="C609" s="54"/>
      <c r="D609" s="54"/>
      <c r="E609" s="54"/>
      <c r="F609" s="54"/>
      <c r="G609" s="54"/>
      <c r="H609" s="54"/>
      <c r="I609" s="54"/>
      <c r="J609" s="54"/>
      <c r="K609" s="54"/>
    </row>
    <row r="610" spans="3:11" x14ac:dyDescent="0.25">
      <c r="C610" s="54"/>
      <c r="D610" s="54"/>
      <c r="E610" s="54"/>
      <c r="F610" s="54"/>
      <c r="G610" s="54"/>
      <c r="H610" s="54"/>
      <c r="I610" s="54"/>
      <c r="J610" s="54"/>
      <c r="K610" s="54"/>
    </row>
    <row r="611" spans="3:11" x14ac:dyDescent="0.25">
      <c r="C611" s="54"/>
      <c r="D611" s="54"/>
      <c r="E611" s="54"/>
      <c r="F611" s="54"/>
      <c r="G611" s="54"/>
      <c r="H611" s="54"/>
      <c r="I611" s="54"/>
      <c r="J611" s="54"/>
      <c r="K611" s="54"/>
    </row>
    <row r="612" spans="3:11" x14ac:dyDescent="0.25">
      <c r="C612" s="54"/>
      <c r="D612" s="54"/>
      <c r="E612" s="54"/>
      <c r="F612" s="54"/>
      <c r="G612" s="54"/>
      <c r="H612" s="54"/>
      <c r="I612" s="54"/>
      <c r="J612" s="54"/>
      <c r="K612" s="54"/>
    </row>
    <row r="613" spans="3:11" x14ac:dyDescent="0.25">
      <c r="C613" s="54"/>
      <c r="D613" s="54"/>
      <c r="E613" s="54"/>
      <c r="F613" s="54"/>
      <c r="G613" s="54"/>
      <c r="H613" s="54"/>
      <c r="I613" s="54"/>
      <c r="J613" s="54"/>
      <c r="K613" s="54"/>
    </row>
    <row r="614" spans="3:11" x14ac:dyDescent="0.25">
      <c r="C614" s="54"/>
      <c r="D614" s="54"/>
      <c r="E614" s="54"/>
      <c r="F614" s="54"/>
      <c r="G614" s="54"/>
      <c r="H614" s="54"/>
      <c r="I614" s="54"/>
      <c r="J614" s="54"/>
      <c r="K614" s="54"/>
    </row>
    <row r="615" spans="3:11" x14ac:dyDescent="0.25">
      <c r="C615" s="54"/>
      <c r="D615" s="54"/>
      <c r="E615" s="54"/>
      <c r="F615" s="54"/>
      <c r="G615" s="54"/>
      <c r="H615" s="54"/>
      <c r="I615" s="54"/>
      <c r="J615" s="54"/>
      <c r="K615" s="54"/>
    </row>
    <row r="616" spans="3:11" x14ac:dyDescent="0.25">
      <c r="C616" s="54"/>
      <c r="D616" s="54"/>
      <c r="E616" s="54"/>
      <c r="F616" s="54"/>
      <c r="G616" s="54"/>
      <c r="H616" s="54"/>
      <c r="I616" s="54"/>
      <c r="J616" s="54"/>
      <c r="K616" s="54"/>
    </row>
    <row r="617" spans="3:11" x14ac:dyDescent="0.25">
      <c r="C617" s="54"/>
      <c r="D617" s="54"/>
      <c r="E617" s="54"/>
      <c r="F617" s="54"/>
      <c r="G617" s="54"/>
      <c r="H617" s="54"/>
      <c r="I617" s="54"/>
      <c r="J617" s="54"/>
      <c r="K617" s="54"/>
    </row>
    <row r="618" spans="3:11" x14ac:dyDescent="0.25">
      <c r="C618" s="54"/>
      <c r="D618" s="54"/>
      <c r="E618" s="54"/>
      <c r="F618" s="54"/>
      <c r="G618" s="54"/>
      <c r="H618" s="54"/>
      <c r="I618" s="54"/>
      <c r="J618" s="54"/>
      <c r="K618" s="54"/>
    </row>
    <row r="619" spans="3:11" x14ac:dyDescent="0.25">
      <c r="C619" s="54"/>
      <c r="D619" s="54"/>
      <c r="E619" s="54"/>
      <c r="F619" s="54"/>
      <c r="G619" s="54"/>
      <c r="H619" s="54"/>
      <c r="I619" s="54"/>
      <c r="J619" s="54"/>
      <c r="K619" s="54"/>
    </row>
    <row r="620" spans="3:11" x14ac:dyDescent="0.25">
      <c r="C620" s="54"/>
      <c r="D620" s="54"/>
      <c r="E620" s="54"/>
      <c r="F620" s="54"/>
      <c r="G620" s="54"/>
      <c r="H620" s="54"/>
      <c r="I620" s="54"/>
      <c r="J620" s="54"/>
      <c r="K620" s="54"/>
    </row>
    <row r="621" spans="3:11" x14ac:dyDescent="0.25">
      <c r="C621" s="54"/>
      <c r="D621" s="54"/>
      <c r="E621" s="54"/>
      <c r="F621" s="54"/>
      <c r="G621" s="54"/>
      <c r="H621" s="54"/>
      <c r="I621" s="54"/>
      <c r="J621" s="54"/>
      <c r="K621" s="54"/>
    </row>
    <row r="622" spans="3:11" x14ac:dyDescent="0.25">
      <c r="C622" s="54"/>
      <c r="D622" s="54"/>
      <c r="E622" s="54"/>
      <c r="F622" s="54"/>
      <c r="G622" s="54"/>
      <c r="H622" s="54"/>
      <c r="I622" s="54"/>
      <c r="J622" s="54"/>
      <c r="K622" s="54"/>
    </row>
    <row r="623" spans="3:11" x14ac:dyDescent="0.25">
      <c r="C623" s="54"/>
      <c r="D623" s="54"/>
      <c r="E623" s="54"/>
      <c r="F623" s="54"/>
      <c r="G623" s="54"/>
      <c r="H623" s="54"/>
      <c r="I623" s="54"/>
      <c r="J623" s="54"/>
      <c r="K623" s="54"/>
    </row>
    <row r="624" spans="3:11" x14ac:dyDescent="0.25">
      <c r="C624" s="54"/>
      <c r="D624" s="54"/>
      <c r="E624" s="54"/>
      <c r="F624" s="54"/>
      <c r="G624" s="54"/>
      <c r="H624" s="54"/>
      <c r="I624" s="54"/>
      <c r="J624" s="54"/>
      <c r="K624" s="54"/>
    </row>
    <row r="625" spans="3:11" x14ac:dyDescent="0.25">
      <c r="C625" s="54"/>
      <c r="D625" s="54"/>
      <c r="E625" s="54"/>
      <c r="F625" s="54"/>
      <c r="G625" s="54"/>
      <c r="H625" s="54"/>
      <c r="I625" s="54"/>
      <c r="J625" s="54"/>
      <c r="K625" s="54"/>
    </row>
    <row r="626" spans="3:11" x14ac:dyDescent="0.25">
      <c r="C626" s="54"/>
      <c r="D626" s="54"/>
      <c r="E626" s="54"/>
      <c r="F626" s="54"/>
      <c r="G626" s="54"/>
      <c r="H626" s="54"/>
      <c r="I626" s="54"/>
      <c r="J626" s="54"/>
      <c r="K626" s="54"/>
    </row>
    <row r="627" spans="3:11" x14ac:dyDescent="0.25">
      <c r="C627" s="54"/>
      <c r="D627" s="54"/>
      <c r="E627" s="54"/>
      <c r="F627" s="54"/>
      <c r="G627" s="54"/>
      <c r="H627" s="54"/>
      <c r="I627" s="54"/>
      <c r="J627" s="54"/>
      <c r="K627" s="54"/>
    </row>
    <row r="628" spans="3:11" x14ac:dyDescent="0.25">
      <c r="C628" s="54"/>
      <c r="D628" s="54"/>
      <c r="E628" s="54"/>
      <c r="F628" s="54"/>
      <c r="G628" s="54"/>
      <c r="H628" s="54"/>
      <c r="I628" s="54"/>
      <c r="J628" s="54"/>
      <c r="K628" s="54"/>
    </row>
    <row r="629" spans="3:11" x14ac:dyDescent="0.25">
      <c r="C629" s="54"/>
      <c r="D629" s="54"/>
      <c r="E629" s="54"/>
      <c r="F629" s="54"/>
      <c r="G629" s="54"/>
      <c r="H629" s="54"/>
      <c r="I629" s="54"/>
      <c r="J629" s="54"/>
      <c r="K629" s="54"/>
    </row>
    <row r="630" spans="3:11" x14ac:dyDescent="0.25">
      <c r="C630" s="54"/>
      <c r="D630" s="54"/>
      <c r="E630" s="54"/>
      <c r="F630" s="54"/>
      <c r="G630" s="54"/>
      <c r="H630" s="54"/>
      <c r="I630" s="54"/>
      <c r="J630" s="54"/>
      <c r="K630" s="54"/>
    </row>
    <row r="631" spans="3:11" x14ac:dyDescent="0.25">
      <c r="C631" s="54"/>
      <c r="D631" s="54"/>
      <c r="E631" s="54"/>
      <c r="F631" s="54"/>
      <c r="G631" s="54"/>
      <c r="H631" s="54"/>
      <c r="I631" s="54"/>
      <c r="J631" s="54"/>
      <c r="K631" s="54"/>
    </row>
    <row r="632" spans="3:11" x14ac:dyDescent="0.25">
      <c r="C632" s="54"/>
      <c r="D632" s="54"/>
      <c r="E632" s="54"/>
      <c r="F632" s="54"/>
      <c r="G632" s="54"/>
      <c r="H632" s="54"/>
      <c r="I632" s="54"/>
      <c r="J632" s="54"/>
      <c r="K632" s="54"/>
    </row>
    <row r="633" spans="3:11" x14ac:dyDescent="0.25">
      <c r="C633" s="54"/>
      <c r="D633" s="54"/>
      <c r="E633" s="54"/>
      <c r="F633" s="54"/>
      <c r="G633" s="54"/>
      <c r="H633" s="54"/>
      <c r="I633" s="54"/>
      <c r="J633" s="54"/>
      <c r="K633" s="54"/>
    </row>
    <row r="634" spans="3:11" x14ac:dyDescent="0.25">
      <c r="C634" s="54"/>
      <c r="D634" s="54"/>
      <c r="E634" s="54"/>
      <c r="F634" s="54"/>
      <c r="G634" s="54"/>
      <c r="H634" s="54"/>
      <c r="I634" s="54"/>
      <c r="J634" s="54"/>
      <c r="K634" s="54"/>
    </row>
    <row r="635" spans="3:11" x14ac:dyDescent="0.25">
      <c r="C635" s="54"/>
      <c r="D635" s="54"/>
      <c r="E635" s="54"/>
      <c r="F635" s="54"/>
      <c r="G635" s="54"/>
      <c r="H635" s="54"/>
      <c r="I635" s="54"/>
      <c r="J635" s="54"/>
      <c r="K635" s="54"/>
    </row>
    <row r="636" spans="3:11" x14ac:dyDescent="0.25">
      <c r="C636" s="54"/>
      <c r="D636" s="54"/>
      <c r="E636" s="54"/>
      <c r="F636" s="54"/>
      <c r="G636" s="54"/>
      <c r="H636" s="54"/>
      <c r="I636" s="54"/>
      <c r="J636" s="54"/>
      <c r="K636" s="54"/>
    </row>
    <row r="637" spans="3:11" x14ac:dyDescent="0.25">
      <c r="C637" s="54"/>
      <c r="D637" s="54"/>
      <c r="E637" s="54"/>
      <c r="F637" s="54"/>
      <c r="G637" s="54"/>
      <c r="H637" s="54"/>
      <c r="I637" s="54"/>
      <c r="J637" s="54"/>
      <c r="K637" s="54"/>
    </row>
    <row r="638" spans="3:11" x14ac:dyDescent="0.25">
      <c r="C638" s="54"/>
      <c r="D638" s="54"/>
      <c r="E638" s="54"/>
      <c r="F638" s="54"/>
      <c r="G638" s="54"/>
      <c r="H638" s="54"/>
      <c r="I638" s="54"/>
      <c r="J638" s="54"/>
      <c r="K638" s="54"/>
    </row>
    <row r="639" spans="3:11" x14ac:dyDescent="0.25">
      <c r="C639" s="54"/>
      <c r="D639" s="54"/>
      <c r="E639" s="54"/>
      <c r="F639" s="54"/>
      <c r="G639" s="54"/>
      <c r="H639" s="54"/>
      <c r="I639" s="54"/>
      <c r="J639" s="54"/>
      <c r="K639" s="54"/>
    </row>
    <row r="640" spans="3:11" x14ac:dyDescent="0.25">
      <c r="C640" s="54"/>
      <c r="D640" s="54"/>
      <c r="E640" s="54"/>
      <c r="F640" s="54"/>
      <c r="G640" s="54"/>
      <c r="H640" s="54"/>
      <c r="I640" s="54"/>
      <c r="J640" s="54"/>
      <c r="K640" s="54"/>
    </row>
    <row r="641" spans="3:11" x14ac:dyDescent="0.25">
      <c r="C641" s="54"/>
      <c r="D641" s="54"/>
      <c r="E641" s="54"/>
      <c r="F641" s="54"/>
      <c r="G641" s="54"/>
      <c r="H641" s="54"/>
      <c r="I641" s="54"/>
      <c r="J641" s="54"/>
      <c r="K641" s="54"/>
    </row>
    <row r="642" spans="3:11" x14ac:dyDescent="0.25">
      <c r="C642" s="54"/>
      <c r="D642" s="54"/>
      <c r="E642" s="54"/>
      <c r="F642" s="54"/>
      <c r="G642" s="54"/>
      <c r="H642" s="54"/>
      <c r="I642" s="54"/>
      <c r="J642" s="54"/>
      <c r="K642" s="54"/>
    </row>
    <row r="643" spans="3:11" x14ac:dyDescent="0.25">
      <c r="C643" s="54"/>
      <c r="D643" s="54"/>
      <c r="E643" s="54"/>
      <c r="F643" s="54"/>
      <c r="G643" s="54"/>
      <c r="H643" s="54"/>
      <c r="I643" s="54"/>
      <c r="J643" s="54"/>
      <c r="K643" s="54"/>
    </row>
    <row r="644" spans="3:11" x14ac:dyDescent="0.25">
      <c r="C644" s="54"/>
      <c r="D644" s="54"/>
      <c r="E644" s="54"/>
      <c r="F644" s="54"/>
      <c r="G644" s="54"/>
      <c r="H644" s="54"/>
      <c r="I644" s="54"/>
      <c r="J644" s="54"/>
      <c r="K644" s="54"/>
    </row>
    <row r="645" spans="3:11" x14ac:dyDescent="0.25">
      <c r="C645" s="54"/>
      <c r="D645" s="54"/>
      <c r="E645" s="54"/>
      <c r="F645" s="54"/>
      <c r="G645" s="54"/>
      <c r="H645" s="54"/>
      <c r="I645" s="54"/>
      <c r="J645" s="54"/>
      <c r="K645" s="54"/>
    </row>
    <row r="646" spans="3:11" x14ac:dyDescent="0.25">
      <c r="C646" s="54"/>
      <c r="D646" s="54"/>
      <c r="E646" s="54"/>
      <c r="F646" s="54"/>
      <c r="G646" s="54"/>
      <c r="H646" s="54"/>
      <c r="I646" s="54"/>
      <c r="J646" s="54"/>
      <c r="K646" s="54"/>
    </row>
    <row r="647" spans="3:11" x14ac:dyDescent="0.25">
      <c r="C647" s="54"/>
      <c r="D647" s="54"/>
      <c r="E647" s="54"/>
      <c r="F647" s="54"/>
      <c r="G647" s="54"/>
      <c r="H647" s="54"/>
      <c r="I647" s="54"/>
      <c r="J647" s="54"/>
      <c r="K647" s="54"/>
    </row>
    <row r="648" spans="3:11" x14ac:dyDescent="0.25">
      <c r="C648" s="54"/>
      <c r="D648" s="54"/>
      <c r="E648" s="54"/>
      <c r="F648" s="54"/>
      <c r="G648" s="54"/>
      <c r="H648" s="54"/>
      <c r="I648" s="54"/>
      <c r="J648" s="54"/>
      <c r="K648" s="54"/>
    </row>
    <row r="649" spans="3:11" x14ac:dyDescent="0.25">
      <c r="C649" s="54"/>
      <c r="D649" s="54"/>
      <c r="E649" s="54"/>
      <c r="F649" s="54"/>
      <c r="G649" s="54"/>
      <c r="H649" s="54"/>
      <c r="I649" s="54"/>
      <c r="J649" s="54"/>
      <c r="K649" s="54"/>
    </row>
    <row r="650" spans="3:11" x14ac:dyDescent="0.25">
      <c r="C650" s="54"/>
      <c r="D650" s="54"/>
      <c r="E650" s="54"/>
      <c r="F650" s="54"/>
      <c r="G650" s="54"/>
      <c r="H650" s="54"/>
      <c r="I650" s="54"/>
      <c r="J650" s="54"/>
      <c r="K650" s="54"/>
    </row>
    <row r="651" spans="3:11" x14ac:dyDescent="0.25">
      <c r="C651" s="54"/>
      <c r="D651" s="54"/>
      <c r="E651" s="54"/>
      <c r="F651" s="54"/>
      <c r="G651" s="54"/>
      <c r="H651" s="54"/>
      <c r="I651" s="54"/>
      <c r="J651" s="54"/>
      <c r="K651" s="54"/>
    </row>
    <row r="652" spans="3:11" x14ac:dyDescent="0.25">
      <c r="C652" s="54"/>
      <c r="D652" s="54"/>
      <c r="E652" s="54"/>
      <c r="F652" s="54"/>
      <c r="G652" s="54"/>
      <c r="H652" s="54"/>
      <c r="I652" s="54"/>
      <c r="J652" s="54"/>
      <c r="K652" s="54"/>
    </row>
    <row r="653" spans="3:11" x14ac:dyDescent="0.25">
      <c r="C653" s="54"/>
      <c r="D653" s="54"/>
      <c r="E653" s="54"/>
      <c r="F653" s="54"/>
      <c r="G653" s="54"/>
      <c r="H653" s="54"/>
      <c r="I653" s="54"/>
      <c r="J653" s="54"/>
      <c r="K653" s="54"/>
    </row>
    <row r="654" spans="3:11" x14ac:dyDescent="0.25">
      <c r="C654" s="54"/>
      <c r="D654" s="54"/>
      <c r="E654" s="54"/>
      <c r="F654" s="54"/>
      <c r="G654" s="54"/>
      <c r="H654" s="54"/>
      <c r="I654" s="54"/>
      <c r="J654" s="54"/>
      <c r="K654" s="54"/>
    </row>
    <row r="655" spans="3:11" x14ac:dyDescent="0.25">
      <c r="C655" s="54"/>
      <c r="D655" s="54"/>
      <c r="E655" s="54"/>
      <c r="F655" s="54"/>
      <c r="G655" s="54"/>
      <c r="H655" s="54"/>
      <c r="I655" s="54"/>
      <c r="J655" s="54"/>
      <c r="K655" s="54"/>
    </row>
    <row r="656" spans="3:11" x14ac:dyDescent="0.25">
      <c r="C656" s="54"/>
      <c r="D656" s="54"/>
      <c r="E656" s="54"/>
      <c r="F656" s="54"/>
      <c r="G656" s="54"/>
      <c r="H656" s="54"/>
      <c r="I656" s="54"/>
      <c r="J656" s="54"/>
      <c r="K656" s="54"/>
    </row>
    <row r="657" spans="3:11" x14ac:dyDescent="0.25">
      <c r="C657" s="54"/>
      <c r="D657" s="54"/>
      <c r="E657" s="54"/>
      <c r="F657" s="54"/>
      <c r="G657" s="54"/>
      <c r="H657" s="54"/>
      <c r="I657" s="54"/>
      <c r="J657" s="54"/>
      <c r="K657" s="54"/>
    </row>
    <row r="658" spans="3:11" x14ac:dyDescent="0.25">
      <c r="C658" s="54"/>
      <c r="D658" s="54"/>
      <c r="E658" s="54"/>
      <c r="F658" s="54"/>
      <c r="G658" s="54"/>
      <c r="H658" s="54"/>
      <c r="I658" s="54"/>
      <c r="J658" s="54"/>
      <c r="K658" s="54"/>
    </row>
    <row r="659" spans="3:11" x14ac:dyDescent="0.25">
      <c r="C659" s="54"/>
      <c r="D659" s="54"/>
      <c r="E659" s="54"/>
      <c r="F659" s="54"/>
      <c r="G659" s="54"/>
      <c r="H659" s="54"/>
      <c r="I659" s="54"/>
      <c r="J659" s="54"/>
      <c r="K659" s="54"/>
    </row>
    <row r="660" spans="3:11" x14ac:dyDescent="0.25">
      <c r="C660" s="54"/>
      <c r="D660" s="54"/>
      <c r="E660" s="54"/>
      <c r="F660" s="54"/>
      <c r="G660" s="54"/>
      <c r="H660" s="54"/>
      <c r="I660" s="54"/>
      <c r="J660" s="54"/>
      <c r="K660" s="54"/>
    </row>
    <row r="661" spans="3:11" x14ac:dyDescent="0.25">
      <c r="C661" s="54"/>
      <c r="D661" s="54"/>
      <c r="E661" s="54"/>
      <c r="F661" s="54"/>
      <c r="G661" s="54"/>
      <c r="H661" s="54"/>
      <c r="I661" s="54"/>
      <c r="J661" s="54"/>
      <c r="K661" s="54"/>
    </row>
    <row r="662" spans="3:11" x14ac:dyDescent="0.25">
      <c r="C662" s="54"/>
      <c r="D662" s="54"/>
      <c r="E662" s="54"/>
      <c r="F662" s="54"/>
      <c r="G662" s="54"/>
      <c r="H662" s="54"/>
      <c r="I662" s="54"/>
      <c r="J662" s="54"/>
      <c r="K662" s="54"/>
    </row>
    <row r="663" spans="3:11" x14ac:dyDescent="0.25">
      <c r="C663" s="54"/>
      <c r="D663" s="54"/>
      <c r="E663" s="54"/>
      <c r="F663" s="54"/>
      <c r="G663" s="54"/>
      <c r="H663" s="54"/>
      <c r="I663" s="54"/>
      <c r="J663" s="54"/>
      <c r="K663" s="54"/>
    </row>
    <row r="664" spans="3:11" x14ac:dyDescent="0.25">
      <c r="C664" s="54"/>
      <c r="D664" s="54"/>
      <c r="E664" s="54"/>
      <c r="F664" s="54"/>
      <c r="G664" s="54"/>
      <c r="H664" s="54"/>
      <c r="I664" s="54"/>
      <c r="J664" s="54"/>
      <c r="K664" s="54"/>
    </row>
    <row r="665" spans="3:11" x14ac:dyDescent="0.25">
      <c r="C665" s="54"/>
      <c r="D665" s="54"/>
      <c r="E665" s="54"/>
      <c r="F665" s="54"/>
      <c r="G665" s="54"/>
      <c r="H665" s="54"/>
      <c r="I665" s="54"/>
      <c r="J665" s="54"/>
      <c r="K665" s="54"/>
    </row>
    <row r="666" spans="3:11" x14ac:dyDescent="0.25">
      <c r="C666" s="54"/>
      <c r="D666" s="54"/>
      <c r="E666" s="54"/>
      <c r="F666" s="54"/>
      <c r="G666" s="54"/>
      <c r="H666" s="54"/>
      <c r="I666" s="54"/>
      <c r="J666" s="54"/>
      <c r="K666" s="54"/>
    </row>
    <row r="667" spans="3:11" x14ac:dyDescent="0.25">
      <c r="C667" s="54"/>
      <c r="D667" s="54"/>
      <c r="E667" s="54"/>
      <c r="F667" s="54"/>
      <c r="G667" s="54"/>
      <c r="H667" s="54"/>
      <c r="I667" s="54"/>
      <c r="J667" s="54"/>
      <c r="K667" s="54"/>
    </row>
    <row r="668" spans="3:11" x14ac:dyDescent="0.25">
      <c r="C668" s="54"/>
      <c r="D668" s="54"/>
      <c r="E668" s="54"/>
      <c r="F668" s="54"/>
      <c r="G668" s="54"/>
      <c r="H668" s="54"/>
      <c r="I668" s="54"/>
      <c r="J668" s="54"/>
      <c r="K668" s="54"/>
    </row>
    <row r="669" spans="3:11" x14ac:dyDescent="0.25">
      <c r="C669" s="54"/>
      <c r="D669" s="54"/>
      <c r="E669" s="54"/>
      <c r="F669" s="54"/>
      <c r="G669" s="54"/>
      <c r="H669" s="54"/>
      <c r="I669" s="54"/>
      <c r="J669" s="54"/>
      <c r="K669" s="54"/>
    </row>
    <row r="670" spans="3:11" x14ac:dyDescent="0.25">
      <c r="C670" s="54"/>
      <c r="D670" s="54"/>
      <c r="E670" s="54"/>
      <c r="F670" s="54"/>
      <c r="G670" s="54"/>
      <c r="H670" s="54"/>
      <c r="I670" s="54"/>
      <c r="J670" s="54"/>
      <c r="K670" s="54"/>
    </row>
    <row r="671" spans="3:11" x14ac:dyDescent="0.25">
      <c r="C671" s="54"/>
      <c r="D671" s="54"/>
      <c r="E671" s="54"/>
      <c r="F671" s="54"/>
      <c r="G671" s="54"/>
      <c r="H671" s="54"/>
      <c r="I671" s="54"/>
      <c r="J671" s="54"/>
      <c r="K671" s="54"/>
    </row>
    <row r="672" spans="3:11" x14ac:dyDescent="0.25">
      <c r="C672" s="54"/>
      <c r="D672" s="54"/>
      <c r="E672" s="54"/>
      <c r="F672" s="54"/>
      <c r="G672" s="54"/>
      <c r="H672" s="54"/>
      <c r="I672" s="54"/>
      <c r="J672" s="54"/>
      <c r="K672" s="54"/>
    </row>
    <row r="673" spans="3:11" x14ac:dyDescent="0.25">
      <c r="C673" s="54"/>
      <c r="D673" s="54"/>
      <c r="E673" s="54"/>
      <c r="F673" s="54"/>
      <c r="G673" s="54"/>
      <c r="H673" s="54"/>
      <c r="I673" s="54"/>
      <c r="J673" s="54"/>
      <c r="K673" s="54"/>
    </row>
    <row r="674" spans="3:11" x14ac:dyDescent="0.25">
      <c r="C674" s="54"/>
      <c r="D674" s="54"/>
      <c r="E674" s="54"/>
      <c r="F674" s="54"/>
      <c r="G674" s="54"/>
      <c r="H674" s="54"/>
      <c r="I674" s="54"/>
      <c r="J674" s="54"/>
      <c r="K674" s="54"/>
    </row>
    <row r="675" spans="3:11" x14ac:dyDescent="0.25">
      <c r="C675" s="54"/>
      <c r="D675" s="54"/>
      <c r="E675" s="54"/>
      <c r="F675" s="54"/>
      <c r="G675" s="54"/>
      <c r="H675" s="54"/>
      <c r="I675" s="54"/>
      <c r="J675" s="54"/>
      <c r="K675" s="54"/>
    </row>
    <row r="676" spans="3:11" x14ac:dyDescent="0.25">
      <c r="C676" s="54"/>
      <c r="D676" s="54"/>
      <c r="E676" s="54"/>
      <c r="F676" s="54"/>
      <c r="G676" s="54"/>
      <c r="H676" s="54"/>
      <c r="I676" s="54"/>
      <c r="J676" s="54"/>
      <c r="K676" s="54"/>
    </row>
    <row r="677" spans="3:11" x14ac:dyDescent="0.25">
      <c r="C677" s="54"/>
      <c r="D677" s="54"/>
      <c r="E677" s="54"/>
      <c r="F677" s="54"/>
      <c r="G677" s="54"/>
      <c r="H677" s="54"/>
      <c r="I677" s="54"/>
      <c r="J677" s="54"/>
      <c r="K677" s="54"/>
    </row>
    <row r="678" spans="3:11" x14ac:dyDescent="0.25">
      <c r="C678" s="54"/>
      <c r="D678" s="54"/>
      <c r="E678" s="54"/>
      <c r="F678" s="54"/>
      <c r="G678" s="54"/>
      <c r="H678" s="54"/>
      <c r="I678" s="54"/>
      <c r="J678" s="54"/>
      <c r="K678" s="54"/>
    </row>
    <row r="679" spans="3:11" x14ac:dyDescent="0.25">
      <c r="C679" s="54"/>
      <c r="D679" s="54"/>
      <c r="E679" s="54"/>
      <c r="F679" s="54"/>
      <c r="G679" s="54"/>
      <c r="H679" s="54"/>
      <c r="I679" s="54"/>
      <c r="J679" s="54"/>
      <c r="K679" s="54"/>
    </row>
    <row r="680" spans="3:11" x14ac:dyDescent="0.25">
      <c r="C680" s="54"/>
      <c r="D680" s="54"/>
      <c r="E680" s="54"/>
      <c r="F680" s="54"/>
      <c r="G680" s="54"/>
      <c r="H680" s="54"/>
      <c r="I680" s="54"/>
      <c r="J680" s="54"/>
      <c r="K680" s="54"/>
    </row>
    <row r="681" spans="3:11" x14ac:dyDescent="0.25">
      <c r="C681" s="54"/>
      <c r="D681" s="54"/>
      <c r="E681" s="54"/>
      <c r="F681" s="54"/>
      <c r="G681" s="54"/>
      <c r="H681" s="54"/>
      <c r="I681" s="54"/>
      <c r="J681" s="54"/>
      <c r="K681" s="54"/>
    </row>
    <row r="682" spans="3:11" x14ac:dyDescent="0.25">
      <c r="C682" s="54"/>
      <c r="D682" s="54"/>
      <c r="E682" s="54"/>
      <c r="F682" s="54"/>
      <c r="G682" s="54"/>
      <c r="H682" s="54"/>
      <c r="I682" s="54"/>
      <c r="J682" s="54"/>
      <c r="K682" s="54"/>
    </row>
    <row r="683" spans="3:11" x14ac:dyDescent="0.25">
      <c r="C683" s="54"/>
      <c r="D683" s="54"/>
      <c r="E683" s="54"/>
      <c r="F683" s="54"/>
      <c r="G683" s="54"/>
      <c r="H683" s="54"/>
      <c r="I683" s="54"/>
      <c r="J683" s="54"/>
      <c r="K683" s="54"/>
    </row>
    <row r="684" spans="3:11" x14ac:dyDescent="0.25">
      <c r="C684" s="54"/>
      <c r="D684" s="54"/>
      <c r="E684" s="54"/>
      <c r="F684" s="54"/>
      <c r="G684" s="54"/>
      <c r="H684" s="54"/>
      <c r="I684" s="54"/>
      <c r="J684" s="54"/>
      <c r="K684" s="54"/>
    </row>
    <row r="685" spans="3:11" x14ac:dyDescent="0.25">
      <c r="C685" s="54"/>
      <c r="D685" s="54"/>
      <c r="E685" s="54"/>
      <c r="F685" s="54"/>
      <c r="G685" s="54"/>
      <c r="H685" s="54"/>
      <c r="I685" s="54"/>
      <c r="J685" s="54"/>
      <c r="K685" s="54"/>
    </row>
    <row r="686" spans="3:11" x14ac:dyDescent="0.25">
      <c r="C686" s="54"/>
      <c r="D686" s="54"/>
      <c r="E686" s="54"/>
      <c r="F686" s="54"/>
      <c r="G686" s="54"/>
      <c r="H686" s="54"/>
      <c r="I686" s="54"/>
      <c r="J686" s="54"/>
      <c r="K686" s="54"/>
    </row>
    <row r="687" spans="3:11" x14ac:dyDescent="0.25">
      <c r="C687" s="54"/>
      <c r="D687" s="54"/>
      <c r="E687" s="54"/>
      <c r="F687" s="54"/>
      <c r="G687" s="54"/>
      <c r="H687" s="54"/>
      <c r="I687" s="54"/>
      <c r="J687" s="54"/>
      <c r="K687" s="54"/>
    </row>
    <row r="688" spans="3:11" x14ac:dyDescent="0.25">
      <c r="C688" s="54"/>
      <c r="D688" s="54"/>
      <c r="E688" s="54"/>
      <c r="F688" s="54"/>
      <c r="G688" s="54"/>
      <c r="H688" s="54"/>
      <c r="I688" s="54"/>
      <c r="J688" s="54"/>
      <c r="K688" s="54"/>
    </row>
    <row r="689" spans="3:11" x14ac:dyDescent="0.25">
      <c r="C689" s="54"/>
      <c r="D689" s="54"/>
      <c r="E689" s="54"/>
      <c r="F689" s="54"/>
      <c r="G689" s="54"/>
      <c r="H689" s="54"/>
      <c r="I689" s="54"/>
      <c r="J689" s="54"/>
      <c r="K689" s="54"/>
    </row>
    <row r="690" spans="3:11" x14ac:dyDescent="0.25">
      <c r="C690" s="54"/>
      <c r="D690" s="54"/>
      <c r="E690" s="54"/>
      <c r="F690" s="54"/>
      <c r="G690" s="54"/>
      <c r="H690" s="54"/>
      <c r="I690" s="54"/>
      <c r="J690" s="54"/>
      <c r="K690" s="54"/>
    </row>
    <row r="691" spans="3:11" x14ac:dyDescent="0.25">
      <c r="C691" s="54"/>
      <c r="D691" s="54"/>
      <c r="E691" s="54"/>
      <c r="F691" s="54"/>
      <c r="G691" s="54"/>
      <c r="H691" s="54"/>
      <c r="I691" s="54"/>
      <c r="J691" s="54"/>
      <c r="K691" s="54"/>
    </row>
    <row r="692" spans="3:11" x14ac:dyDescent="0.25">
      <c r="C692" s="54"/>
      <c r="D692" s="54"/>
      <c r="E692" s="54"/>
      <c r="F692" s="54"/>
      <c r="G692" s="54"/>
      <c r="H692" s="54"/>
      <c r="I692" s="54"/>
      <c r="J692" s="54"/>
      <c r="K692" s="54"/>
    </row>
    <row r="693" spans="3:11" x14ac:dyDescent="0.25">
      <c r="C693" s="54"/>
      <c r="D693" s="54"/>
      <c r="E693" s="54"/>
      <c r="F693" s="54"/>
      <c r="G693" s="54"/>
      <c r="H693" s="54"/>
      <c r="I693" s="54"/>
      <c r="J693" s="54"/>
      <c r="K693" s="54"/>
    </row>
    <row r="694" spans="3:11" x14ac:dyDescent="0.25">
      <c r="C694" s="54"/>
      <c r="D694" s="54"/>
      <c r="E694" s="54"/>
      <c r="F694" s="54"/>
      <c r="G694" s="54"/>
      <c r="H694" s="54"/>
      <c r="I694" s="54"/>
      <c r="J694" s="54"/>
      <c r="K694" s="54"/>
    </row>
    <row r="695" spans="3:11" x14ac:dyDescent="0.25">
      <c r="C695" s="54"/>
      <c r="D695" s="54"/>
      <c r="E695" s="54"/>
      <c r="F695" s="54"/>
      <c r="G695" s="54"/>
      <c r="H695" s="54"/>
      <c r="I695" s="54"/>
      <c r="J695" s="54"/>
      <c r="K695" s="54"/>
    </row>
    <row r="696" spans="3:11" x14ac:dyDescent="0.25">
      <c r="C696" s="54"/>
      <c r="D696" s="54"/>
      <c r="E696" s="54"/>
      <c r="F696" s="54"/>
      <c r="G696" s="54"/>
      <c r="H696" s="54"/>
      <c r="I696" s="54"/>
      <c r="J696" s="54"/>
      <c r="K696" s="54"/>
    </row>
    <row r="697" spans="3:11" x14ac:dyDescent="0.25">
      <c r="C697" s="54"/>
      <c r="D697" s="54"/>
      <c r="E697" s="54"/>
      <c r="F697" s="54"/>
      <c r="G697" s="54"/>
      <c r="H697" s="54"/>
      <c r="I697" s="54"/>
      <c r="J697" s="54"/>
      <c r="K697" s="54"/>
    </row>
    <row r="698" spans="3:11" x14ac:dyDescent="0.25">
      <c r="C698" s="54"/>
      <c r="D698" s="54"/>
      <c r="E698" s="54"/>
      <c r="F698" s="54"/>
      <c r="G698" s="54"/>
      <c r="H698" s="54"/>
      <c r="I698" s="54"/>
      <c r="J698" s="54"/>
      <c r="K698" s="54"/>
    </row>
    <row r="699" spans="3:11" x14ac:dyDescent="0.25">
      <c r="C699" s="54"/>
      <c r="D699" s="54"/>
      <c r="E699" s="54"/>
      <c r="F699" s="54"/>
      <c r="G699" s="54"/>
      <c r="H699" s="54"/>
      <c r="I699" s="54"/>
      <c r="J699" s="54"/>
      <c r="K699" s="54"/>
    </row>
    <row r="700" spans="3:11" x14ac:dyDescent="0.25">
      <c r="C700" s="54"/>
      <c r="D700" s="54"/>
      <c r="E700" s="54"/>
      <c r="F700" s="54"/>
      <c r="G700" s="54"/>
      <c r="H700" s="54"/>
      <c r="I700" s="54"/>
      <c r="J700" s="54"/>
      <c r="K700" s="54"/>
    </row>
    <row r="701" spans="3:11" x14ac:dyDescent="0.25">
      <c r="C701" s="54"/>
      <c r="D701" s="54"/>
      <c r="E701" s="54"/>
      <c r="F701" s="54"/>
      <c r="G701" s="54"/>
      <c r="H701" s="54"/>
      <c r="I701" s="54"/>
      <c r="J701" s="54"/>
      <c r="K701" s="54"/>
    </row>
    <row r="702" spans="3:11" x14ac:dyDescent="0.25">
      <c r="C702" s="54"/>
      <c r="D702" s="54"/>
      <c r="E702" s="54"/>
      <c r="F702" s="54"/>
      <c r="G702" s="54"/>
      <c r="H702" s="54"/>
      <c r="I702" s="54"/>
      <c r="J702" s="54"/>
      <c r="K702" s="54"/>
    </row>
    <row r="703" spans="3:11" x14ac:dyDescent="0.25">
      <c r="C703" s="54"/>
      <c r="D703" s="54"/>
      <c r="E703" s="54"/>
      <c r="F703" s="54"/>
      <c r="G703" s="54"/>
      <c r="H703" s="54"/>
      <c r="I703" s="54"/>
      <c r="J703" s="54"/>
      <c r="K703" s="54"/>
    </row>
    <row r="704" spans="3:11" x14ac:dyDescent="0.25">
      <c r="C704" s="54"/>
      <c r="D704" s="54"/>
      <c r="E704" s="54"/>
      <c r="F704" s="54"/>
      <c r="G704" s="54"/>
      <c r="H704" s="54"/>
      <c r="I704" s="54"/>
      <c r="J704" s="54"/>
      <c r="K704" s="54"/>
    </row>
    <row r="705" spans="3:11" x14ac:dyDescent="0.25">
      <c r="C705" s="54"/>
      <c r="D705" s="54"/>
      <c r="E705" s="54"/>
      <c r="F705" s="54"/>
      <c r="G705" s="54"/>
      <c r="H705" s="54"/>
      <c r="I705" s="54"/>
      <c r="J705" s="54"/>
      <c r="K705" s="54"/>
    </row>
    <row r="706" spans="3:11" x14ac:dyDescent="0.25">
      <c r="C706" s="54"/>
      <c r="D706" s="54"/>
      <c r="E706" s="54"/>
      <c r="F706" s="54"/>
      <c r="G706" s="54"/>
      <c r="H706" s="54"/>
      <c r="I706" s="54"/>
      <c r="J706" s="54"/>
      <c r="K706" s="54"/>
    </row>
    <row r="707" spans="3:11" x14ac:dyDescent="0.25">
      <c r="C707" s="54"/>
      <c r="D707" s="54"/>
      <c r="E707" s="54"/>
      <c r="F707" s="54"/>
      <c r="G707" s="54"/>
      <c r="H707" s="54"/>
      <c r="I707" s="54"/>
      <c r="J707" s="54"/>
      <c r="K707" s="54"/>
    </row>
    <row r="708" spans="3:11" x14ac:dyDescent="0.25">
      <c r="C708" s="54"/>
      <c r="D708" s="54"/>
      <c r="E708" s="54"/>
      <c r="F708" s="54"/>
      <c r="G708" s="54"/>
      <c r="H708" s="54"/>
      <c r="I708" s="54"/>
      <c r="J708" s="54"/>
      <c r="K708" s="54"/>
    </row>
    <row r="709" spans="3:11" x14ac:dyDescent="0.25">
      <c r="C709" s="54"/>
      <c r="D709" s="54"/>
      <c r="E709" s="54"/>
      <c r="F709" s="54"/>
      <c r="G709" s="54"/>
      <c r="H709" s="54"/>
      <c r="I709" s="54"/>
      <c r="J709" s="54"/>
      <c r="K709" s="54"/>
    </row>
    <row r="710" spans="3:11" x14ac:dyDescent="0.25">
      <c r="C710" s="54"/>
      <c r="D710" s="54"/>
      <c r="E710" s="54"/>
      <c r="F710" s="54"/>
      <c r="G710" s="54"/>
      <c r="H710" s="54"/>
      <c r="I710" s="54"/>
      <c r="J710" s="54"/>
      <c r="K710" s="54"/>
    </row>
    <row r="711" spans="3:11" x14ac:dyDescent="0.25">
      <c r="C711" s="54"/>
      <c r="D711" s="54"/>
      <c r="E711" s="54"/>
      <c r="F711" s="54"/>
      <c r="G711" s="54"/>
      <c r="H711" s="54"/>
      <c r="I711" s="54"/>
      <c r="J711" s="54"/>
      <c r="K711" s="54"/>
    </row>
    <row r="712" spans="3:11" x14ac:dyDescent="0.25">
      <c r="C712" s="54"/>
      <c r="D712" s="54"/>
      <c r="E712" s="54"/>
      <c r="F712" s="54"/>
      <c r="G712" s="54"/>
      <c r="H712" s="54"/>
      <c r="I712" s="54"/>
      <c r="J712" s="54"/>
      <c r="K712" s="54"/>
    </row>
    <row r="713" spans="3:11" x14ac:dyDescent="0.25">
      <c r="C713" s="54"/>
      <c r="D713" s="54"/>
      <c r="E713" s="54"/>
      <c r="F713" s="54"/>
      <c r="G713" s="54"/>
      <c r="H713" s="54"/>
      <c r="I713" s="54"/>
      <c r="J713" s="54"/>
      <c r="K713" s="54"/>
    </row>
    <row r="714" spans="3:11" x14ac:dyDescent="0.25">
      <c r="C714" s="54"/>
      <c r="D714" s="54"/>
      <c r="E714" s="54"/>
      <c r="F714" s="54"/>
      <c r="G714" s="54"/>
      <c r="H714" s="54"/>
      <c r="I714" s="54"/>
      <c r="J714" s="54"/>
      <c r="K714" s="54"/>
    </row>
    <row r="715" spans="3:11" x14ac:dyDescent="0.25">
      <c r="C715" s="54"/>
      <c r="D715" s="54"/>
      <c r="E715" s="54"/>
      <c r="F715" s="54"/>
      <c r="G715" s="54"/>
      <c r="H715" s="54"/>
      <c r="I715" s="54"/>
      <c r="J715" s="54"/>
      <c r="K715" s="54"/>
    </row>
    <row r="716" spans="3:11" x14ac:dyDescent="0.25">
      <c r="C716" s="54"/>
      <c r="D716" s="54"/>
      <c r="E716" s="54"/>
      <c r="F716" s="54"/>
      <c r="G716" s="54"/>
      <c r="H716" s="54"/>
      <c r="I716" s="54"/>
      <c r="J716" s="54"/>
      <c r="K716" s="54"/>
    </row>
    <row r="717" spans="3:11" x14ac:dyDescent="0.25">
      <c r="C717" s="54"/>
      <c r="D717" s="54"/>
      <c r="E717" s="54"/>
      <c r="F717" s="54"/>
      <c r="G717" s="54"/>
      <c r="H717" s="54"/>
      <c r="I717" s="54"/>
      <c r="J717" s="54"/>
      <c r="K717" s="54"/>
    </row>
    <row r="718" spans="3:11" x14ac:dyDescent="0.25">
      <c r="C718" s="54"/>
      <c r="D718" s="54"/>
      <c r="E718" s="54"/>
      <c r="F718" s="54"/>
      <c r="G718" s="54"/>
      <c r="H718" s="54"/>
      <c r="I718" s="54"/>
      <c r="J718" s="54"/>
      <c r="K718" s="54"/>
    </row>
    <row r="719" spans="3:11" x14ac:dyDescent="0.25">
      <c r="C719" s="54"/>
      <c r="D719" s="54"/>
      <c r="E719" s="54"/>
      <c r="F719" s="54"/>
      <c r="G719" s="54"/>
      <c r="H719" s="54"/>
      <c r="I719" s="54"/>
      <c r="J719" s="54"/>
      <c r="K719" s="54"/>
    </row>
    <row r="720" spans="3:11" x14ac:dyDescent="0.25">
      <c r="C720" s="54"/>
      <c r="D720" s="54"/>
      <c r="E720" s="54"/>
      <c r="F720" s="54"/>
      <c r="G720" s="54"/>
      <c r="H720" s="54"/>
      <c r="I720" s="54"/>
      <c r="J720" s="54"/>
      <c r="K720" s="54"/>
    </row>
    <row r="721" spans="3:11" x14ac:dyDescent="0.25">
      <c r="C721" s="54"/>
      <c r="D721" s="54"/>
      <c r="E721" s="54"/>
      <c r="F721" s="54"/>
      <c r="G721" s="54"/>
      <c r="H721" s="54"/>
      <c r="I721" s="54"/>
      <c r="J721" s="54"/>
      <c r="K721" s="54"/>
    </row>
    <row r="722" spans="3:11" x14ac:dyDescent="0.25">
      <c r="C722" s="54"/>
      <c r="D722" s="54"/>
      <c r="E722" s="54"/>
      <c r="F722" s="54"/>
      <c r="G722" s="54"/>
      <c r="H722" s="54"/>
      <c r="I722" s="54"/>
      <c r="J722" s="54"/>
      <c r="K722" s="54"/>
    </row>
    <row r="723" spans="3:11" x14ac:dyDescent="0.25">
      <c r="C723" s="54"/>
      <c r="D723" s="54"/>
      <c r="E723" s="54"/>
      <c r="F723" s="54"/>
      <c r="G723" s="54"/>
      <c r="H723" s="54"/>
      <c r="I723" s="54"/>
      <c r="J723" s="54"/>
      <c r="K723" s="54"/>
    </row>
    <row r="724" spans="3:11" x14ac:dyDescent="0.25">
      <c r="C724" s="54"/>
      <c r="D724" s="54"/>
      <c r="E724" s="54"/>
      <c r="F724" s="54"/>
      <c r="G724" s="54"/>
      <c r="H724" s="54"/>
      <c r="I724" s="54"/>
      <c r="J724" s="54"/>
      <c r="K724" s="54"/>
    </row>
    <row r="725" spans="3:11" x14ac:dyDescent="0.25">
      <c r="C725" s="54"/>
      <c r="D725" s="54"/>
      <c r="E725" s="54"/>
      <c r="F725" s="54"/>
      <c r="G725" s="54"/>
      <c r="H725" s="54"/>
      <c r="I725" s="54"/>
      <c r="J725" s="54"/>
      <c r="K725" s="54"/>
    </row>
    <row r="726" spans="3:11" x14ac:dyDescent="0.25">
      <c r="C726" s="54"/>
      <c r="D726" s="54"/>
      <c r="E726" s="54"/>
      <c r="F726" s="54"/>
      <c r="G726" s="54"/>
      <c r="H726" s="54"/>
      <c r="I726" s="54"/>
      <c r="J726" s="54"/>
      <c r="K726" s="54"/>
    </row>
    <row r="727" spans="3:11" x14ac:dyDescent="0.25">
      <c r="C727" s="54"/>
      <c r="D727" s="54"/>
      <c r="E727" s="54"/>
      <c r="F727" s="54"/>
      <c r="G727" s="54"/>
      <c r="H727" s="54"/>
      <c r="I727" s="54"/>
      <c r="J727" s="54"/>
      <c r="K727" s="54"/>
    </row>
    <row r="728" spans="3:11" x14ac:dyDescent="0.25">
      <c r="C728" s="54"/>
      <c r="D728" s="54"/>
      <c r="E728" s="54"/>
      <c r="F728" s="54"/>
      <c r="G728" s="54"/>
      <c r="H728" s="54"/>
      <c r="I728" s="54"/>
      <c r="J728" s="54"/>
      <c r="K728" s="54"/>
    </row>
    <row r="729" spans="3:11" x14ac:dyDescent="0.25">
      <c r="C729" s="54"/>
      <c r="D729" s="54"/>
      <c r="E729" s="54"/>
      <c r="F729" s="54"/>
      <c r="G729" s="54"/>
      <c r="H729" s="54"/>
      <c r="I729" s="54"/>
      <c r="J729" s="54"/>
      <c r="K729" s="54"/>
    </row>
    <row r="730" spans="3:11" x14ac:dyDescent="0.25">
      <c r="C730" s="54"/>
      <c r="D730" s="54"/>
      <c r="E730" s="54"/>
      <c r="F730" s="54"/>
      <c r="G730" s="54"/>
      <c r="H730" s="54"/>
      <c r="I730" s="54"/>
      <c r="J730" s="54"/>
      <c r="K730" s="54"/>
    </row>
    <row r="731" spans="3:11" x14ac:dyDescent="0.25">
      <c r="C731" s="54"/>
      <c r="D731" s="54"/>
      <c r="E731" s="54"/>
      <c r="F731" s="54"/>
      <c r="G731" s="54"/>
      <c r="H731" s="54"/>
      <c r="I731" s="54"/>
      <c r="J731" s="54"/>
      <c r="K731" s="54"/>
    </row>
    <row r="732" spans="3:11" x14ac:dyDescent="0.25">
      <c r="C732" s="54"/>
      <c r="D732" s="54"/>
      <c r="E732" s="54"/>
      <c r="F732" s="54"/>
      <c r="G732" s="54"/>
      <c r="H732" s="54"/>
      <c r="I732" s="54"/>
      <c r="J732" s="54"/>
      <c r="K732" s="54"/>
    </row>
    <row r="733" spans="3:11" x14ac:dyDescent="0.25">
      <c r="C733" s="54"/>
      <c r="D733" s="54"/>
      <c r="E733" s="54"/>
      <c r="F733" s="54"/>
      <c r="G733" s="54"/>
      <c r="H733" s="54"/>
      <c r="I733" s="54"/>
      <c r="J733" s="54"/>
      <c r="K733" s="54"/>
    </row>
    <row r="734" spans="3:11" x14ac:dyDescent="0.25">
      <c r="C734" s="54"/>
      <c r="D734" s="54"/>
      <c r="E734" s="54"/>
      <c r="F734" s="54"/>
      <c r="G734" s="54"/>
      <c r="H734" s="54"/>
      <c r="I734" s="54"/>
      <c r="J734" s="54"/>
      <c r="K734" s="54"/>
    </row>
    <row r="735" spans="3:11" x14ac:dyDescent="0.25">
      <c r="C735" s="54"/>
      <c r="D735" s="54"/>
      <c r="E735" s="54"/>
      <c r="F735" s="54"/>
      <c r="G735" s="54"/>
      <c r="H735" s="54"/>
      <c r="I735" s="54"/>
      <c r="J735" s="54"/>
      <c r="K735" s="54"/>
    </row>
    <row r="736" spans="3:11" x14ac:dyDescent="0.25">
      <c r="C736" s="54"/>
      <c r="D736" s="54"/>
      <c r="E736" s="54"/>
      <c r="F736" s="54"/>
      <c r="G736" s="54"/>
      <c r="H736" s="54"/>
      <c r="I736" s="54"/>
      <c r="J736" s="54"/>
      <c r="K736" s="54"/>
    </row>
    <row r="737" spans="3:11" x14ac:dyDescent="0.25">
      <c r="C737" s="54"/>
      <c r="D737" s="54"/>
      <c r="E737" s="54"/>
      <c r="F737" s="54"/>
      <c r="G737" s="54"/>
      <c r="H737" s="54"/>
      <c r="I737" s="54"/>
      <c r="J737" s="54"/>
      <c r="K737" s="54"/>
    </row>
    <row r="738" spans="3:11" x14ac:dyDescent="0.25">
      <c r="C738" s="54"/>
      <c r="D738" s="54"/>
      <c r="E738" s="54"/>
      <c r="F738" s="54"/>
      <c r="G738" s="54"/>
      <c r="H738" s="54"/>
      <c r="I738" s="54"/>
      <c r="J738" s="54"/>
      <c r="K738" s="54"/>
    </row>
    <row r="739" spans="3:11" x14ac:dyDescent="0.25">
      <c r="C739" s="54"/>
      <c r="D739" s="54"/>
      <c r="E739" s="54"/>
      <c r="F739" s="54"/>
      <c r="G739" s="54"/>
      <c r="H739" s="54"/>
      <c r="I739" s="54"/>
      <c r="J739" s="54"/>
      <c r="K739" s="54"/>
    </row>
    <row r="740" spans="3:11" x14ac:dyDescent="0.25">
      <c r="C740" s="54"/>
      <c r="D740" s="54"/>
      <c r="E740" s="54"/>
      <c r="F740" s="54"/>
      <c r="G740" s="54"/>
      <c r="H740" s="54"/>
      <c r="I740" s="54"/>
      <c r="J740" s="54"/>
      <c r="K740" s="54"/>
    </row>
    <row r="741" spans="3:11" x14ac:dyDescent="0.25">
      <c r="C741" s="54"/>
      <c r="D741" s="54"/>
      <c r="E741" s="54"/>
      <c r="F741" s="54"/>
      <c r="G741" s="54"/>
      <c r="H741" s="54"/>
      <c r="I741" s="54"/>
      <c r="J741" s="54"/>
      <c r="K741" s="54"/>
    </row>
    <row r="742" spans="3:11" x14ac:dyDescent="0.25">
      <c r="C742" s="54"/>
      <c r="D742" s="54"/>
      <c r="E742" s="54"/>
      <c r="F742" s="54"/>
      <c r="G742" s="54"/>
      <c r="H742" s="54"/>
      <c r="I742" s="54"/>
      <c r="J742" s="54"/>
      <c r="K742" s="54"/>
    </row>
    <row r="743" spans="3:11" x14ac:dyDescent="0.25">
      <c r="C743" s="54"/>
      <c r="D743" s="54"/>
      <c r="E743" s="54"/>
      <c r="F743" s="54"/>
      <c r="G743" s="54"/>
      <c r="H743" s="54"/>
      <c r="I743" s="54"/>
      <c r="J743" s="54"/>
      <c r="K743" s="54"/>
    </row>
    <row r="744" spans="3:11" x14ac:dyDescent="0.25">
      <c r="C744" s="54"/>
      <c r="D744" s="54"/>
      <c r="E744" s="54"/>
      <c r="F744" s="54"/>
      <c r="G744" s="54"/>
      <c r="H744" s="54"/>
      <c r="I744" s="54"/>
      <c r="J744" s="54"/>
      <c r="K744" s="54"/>
    </row>
    <row r="745" spans="3:11" x14ac:dyDescent="0.25">
      <c r="C745" s="54"/>
      <c r="D745" s="54"/>
      <c r="E745" s="54"/>
      <c r="F745" s="54"/>
      <c r="G745" s="54"/>
      <c r="H745" s="54"/>
      <c r="I745" s="54"/>
      <c r="J745" s="54"/>
      <c r="K745" s="54"/>
    </row>
    <row r="746" spans="3:11" x14ac:dyDescent="0.25">
      <c r="C746" s="54"/>
      <c r="D746" s="54"/>
      <c r="E746" s="54"/>
      <c r="F746" s="54"/>
      <c r="G746" s="54"/>
      <c r="H746" s="54"/>
      <c r="I746" s="54"/>
      <c r="J746" s="54"/>
      <c r="K746" s="54"/>
    </row>
    <row r="747" spans="3:11" x14ac:dyDescent="0.25">
      <c r="C747" s="54"/>
      <c r="D747" s="54"/>
      <c r="E747" s="54"/>
      <c r="F747" s="54"/>
      <c r="G747" s="54"/>
      <c r="H747" s="54"/>
      <c r="I747" s="54"/>
      <c r="J747" s="54"/>
      <c r="K747" s="54"/>
    </row>
    <row r="748" spans="3:11" x14ac:dyDescent="0.25">
      <c r="C748" s="54"/>
      <c r="D748" s="54"/>
      <c r="E748" s="54"/>
      <c r="F748" s="54"/>
      <c r="G748" s="54"/>
      <c r="H748" s="54"/>
      <c r="I748" s="54"/>
      <c r="J748" s="54"/>
      <c r="K748" s="54"/>
    </row>
    <row r="749" spans="3:11" x14ac:dyDescent="0.25">
      <c r="C749" s="54"/>
      <c r="D749" s="54"/>
      <c r="E749" s="54"/>
      <c r="F749" s="54"/>
      <c r="G749" s="54"/>
      <c r="H749" s="54"/>
      <c r="I749" s="54"/>
      <c r="J749" s="54"/>
      <c r="K749" s="54"/>
    </row>
    <row r="750" spans="3:11" x14ac:dyDescent="0.25">
      <c r="C750" s="54"/>
      <c r="D750" s="54"/>
      <c r="E750" s="54"/>
      <c r="F750" s="54"/>
      <c r="G750" s="54"/>
      <c r="H750" s="54"/>
      <c r="I750" s="54"/>
      <c r="J750" s="54"/>
      <c r="K750" s="54"/>
    </row>
    <row r="751" spans="3:11" x14ac:dyDescent="0.25">
      <c r="C751" s="54"/>
      <c r="D751" s="54"/>
      <c r="E751" s="54"/>
      <c r="F751" s="54"/>
      <c r="G751" s="54"/>
      <c r="H751" s="54"/>
      <c r="I751" s="54"/>
      <c r="J751" s="54"/>
      <c r="K751" s="54"/>
    </row>
    <row r="752" spans="3:11" x14ac:dyDescent="0.25">
      <c r="C752" s="54"/>
      <c r="D752" s="54"/>
      <c r="E752" s="54"/>
      <c r="F752" s="54"/>
      <c r="G752" s="54"/>
      <c r="H752" s="54"/>
      <c r="I752" s="54"/>
      <c r="J752" s="54"/>
      <c r="K752" s="54"/>
    </row>
    <row r="753" spans="3:11" x14ac:dyDescent="0.25">
      <c r="C753" s="54"/>
      <c r="D753" s="54"/>
      <c r="E753" s="54"/>
      <c r="F753" s="54"/>
      <c r="G753" s="54"/>
      <c r="H753" s="54"/>
      <c r="I753" s="54"/>
      <c r="J753" s="54"/>
      <c r="K753" s="54"/>
    </row>
    <row r="754" spans="3:11" x14ac:dyDescent="0.25">
      <c r="C754" s="54"/>
      <c r="D754" s="54"/>
      <c r="E754" s="54"/>
      <c r="F754" s="54"/>
      <c r="G754" s="54"/>
      <c r="H754" s="54"/>
      <c r="I754" s="54"/>
      <c r="J754" s="54"/>
      <c r="K754" s="54"/>
    </row>
    <row r="755" spans="3:11" x14ac:dyDescent="0.25">
      <c r="C755" s="54"/>
      <c r="D755" s="54"/>
      <c r="E755" s="54"/>
      <c r="F755" s="54"/>
      <c r="G755" s="54"/>
      <c r="H755" s="54"/>
      <c r="I755" s="54"/>
      <c r="J755" s="54"/>
      <c r="K755" s="54"/>
    </row>
    <row r="756" spans="3:11" x14ac:dyDescent="0.25">
      <c r="C756" s="54"/>
      <c r="D756" s="54"/>
      <c r="E756" s="54"/>
      <c r="F756" s="54"/>
      <c r="G756" s="54"/>
      <c r="H756" s="54"/>
      <c r="I756" s="54"/>
      <c r="J756" s="54"/>
      <c r="K756" s="54"/>
    </row>
    <row r="757" spans="3:11" x14ac:dyDescent="0.25">
      <c r="C757" s="54"/>
      <c r="D757" s="54"/>
      <c r="E757" s="54"/>
      <c r="F757" s="54"/>
      <c r="G757" s="54"/>
      <c r="H757" s="54"/>
      <c r="I757" s="54"/>
      <c r="J757" s="54"/>
      <c r="K757" s="54"/>
    </row>
    <row r="758" spans="3:11" x14ac:dyDescent="0.25">
      <c r="C758" s="54"/>
      <c r="D758" s="54"/>
      <c r="E758" s="54"/>
      <c r="F758" s="54"/>
      <c r="G758" s="54"/>
      <c r="H758" s="54"/>
      <c r="I758" s="54"/>
      <c r="J758" s="54"/>
      <c r="K758" s="54"/>
    </row>
    <row r="759" spans="3:11" x14ac:dyDescent="0.25">
      <c r="C759" s="54"/>
      <c r="D759" s="54"/>
      <c r="E759" s="54"/>
      <c r="F759" s="54"/>
      <c r="G759" s="54"/>
      <c r="H759" s="54"/>
      <c r="I759" s="54"/>
      <c r="J759" s="54"/>
      <c r="K759" s="54"/>
    </row>
    <row r="760" spans="3:11" x14ac:dyDescent="0.25">
      <c r="C760" s="54"/>
      <c r="D760" s="54"/>
      <c r="E760" s="54"/>
      <c r="F760" s="54"/>
      <c r="G760" s="54"/>
      <c r="H760" s="54"/>
      <c r="I760" s="54"/>
      <c r="J760" s="54"/>
      <c r="K760" s="54"/>
    </row>
    <row r="761" spans="3:11" x14ac:dyDescent="0.25">
      <c r="C761" s="54"/>
      <c r="D761" s="54"/>
      <c r="E761" s="54"/>
      <c r="F761" s="54"/>
      <c r="G761" s="54"/>
      <c r="H761" s="54"/>
      <c r="I761" s="54"/>
      <c r="J761" s="54"/>
      <c r="K761" s="54"/>
    </row>
    <row r="762" spans="3:11" x14ac:dyDescent="0.25">
      <c r="C762" s="54"/>
      <c r="D762" s="54"/>
      <c r="E762" s="54"/>
      <c r="F762" s="54"/>
      <c r="G762" s="54"/>
      <c r="H762" s="54"/>
      <c r="I762" s="54"/>
      <c r="J762" s="54"/>
      <c r="K762" s="54"/>
    </row>
    <row r="763" spans="3:11" x14ac:dyDescent="0.25">
      <c r="C763" s="54"/>
      <c r="D763" s="54"/>
      <c r="E763" s="54"/>
      <c r="F763" s="54"/>
      <c r="G763" s="54"/>
      <c r="H763" s="54"/>
      <c r="I763" s="54"/>
      <c r="J763" s="54"/>
      <c r="K763" s="54"/>
    </row>
    <row r="764" spans="3:11" x14ac:dyDescent="0.25">
      <c r="C764" s="54"/>
      <c r="D764" s="54"/>
      <c r="E764" s="54"/>
      <c r="F764" s="54"/>
      <c r="G764" s="54"/>
      <c r="H764" s="54"/>
      <c r="I764" s="54"/>
      <c r="J764" s="54"/>
      <c r="K764" s="54"/>
    </row>
    <row r="765" spans="3:11" x14ac:dyDescent="0.25">
      <c r="C765" s="54"/>
      <c r="D765" s="54"/>
      <c r="E765" s="54"/>
      <c r="F765" s="54"/>
      <c r="G765" s="54"/>
      <c r="H765" s="54"/>
      <c r="I765" s="54"/>
      <c r="J765" s="54"/>
      <c r="K765" s="54"/>
    </row>
    <row r="766" spans="3:11" x14ac:dyDescent="0.25">
      <c r="C766" s="54"/>
      <c r="D766" s="54"/>
      <c r="E766" s="54"/>
      <c r="F766" s="54"/>
      <c r="G766" s="54"/>
      <c r="H766" s="54"/>
      <c r="I766" s="54"/>
      <c r="J766" s="54"/>
      <c r="K766" s="54"/>
    </row>
    <row r="767" spans="3:11" x14ac:dyDescent="0.25">
      <c r="C767" s="54"/>
      <c r="D767" s="54"/>
      <c r="E767" s="54"/>
      <c r="F767" s="54"/>
      <c r="G767" s="54"/>
      <c r="H767" s="54"/>
      <c r="I767" s="54"/>
      <c r="J767" s="54"/>
      <c r="K767" s="54"/>
    </row>
    <row r="768" spans="3:11" x14ac:dyDescent="0.25">
      <c r="C768" s="54"/>
      <c r="D768" s="54"/>
      <c r="E768" s="54"/>
      <c r="F768" s="54"/>
      <c r="G768" s="54"/>
      <c r="H768" s="54"/>
      <c r="I768" s="54"/>
      <c r="J768" s="54"/>
      <c r="K768" s="54"/>
    </row>
    <row r="769" spans="3:11" x14ac:dyDescent="0.25">
      <c r="C769" s="54"/>
      <c r="D769" s="54"/>
      <c r="E769" s="54"/>
      <c r="F769" s="54"/>
      <c r="G769" s="54"/>
      <c r="H769" s="54"/>
      <c r="I769" s="54"/>
      <c r="J769" s="54"/>
      <c r="K769" s="54"/>
    </row>
    <row r="770" spans="3:11" x14ac:dyDescent="0.25">
      <c r="C770" s="54"/>
      <c r="D770" s="54"/>
      <c r="E770" s="54"/>
      <c r="F770" s="54"/>
      <c r="G770" s="54"/>
      <c r="H770" s="54"/>
      <c r="I770" s="54"/>
      <c r="J770" s="54"/>
      <c r="K770" s="54"/>
    </row>
    <row r="771" spans="3:11" x14ac:dyDescent="0.25">
      <c r="C771" s="54"/>
      <c r="D771" s="54"/>
      <c r="E771" s="54"/>
      <c r="F771" s="54"/>
      <c r="G771" s="54"/>
      <c r="H771" s="54"/>
      <c r="I771" s="54"/>
      <c r="J771" s="54"/>
      <c r="K771" s="54"/>
    </row>
    <row r="772" spans="3:11" x14ac:dyDescent="0.25">
      <c r="C772" s="54"/>
      <c r="D772" s="54"/>
      <c r="E772" s="54"/>
      <c r="F772" s="54"/>
      <c r="G772" s="54"/>
      <c r="H772" s="54"/>
      <c r="I772" s="54"/>
      <c r="J772" s="54"/>
      <c r="K772" s="54"/>
    </row>
    <row r="773" spans="3:11" x14ac:dyDescent="0.25">
      <c r="C773" s="54"/>
      <c r="D773" s="54"/>
      <c r="E773" s="54"/>
      <c r="F773" s="54"/>
      <c r="G773" s="54"/>
      <c r="H773" s="54"/>
      <c r="I773" s="54"/>
      <c r="J773" s="54"/>
      <c r="K773" s="54"/>
    </row>
    <row r="774" spans="3:11" x14ac:dyDescent="0.25">
      <c r="C774" s="54"/>
      <c r="D774" s="54"/>
      <c r="E774" s="54"/>
      <c r="F774" s="54"/>
      <c r="G774" s="54"/>
      <c r="H774" s="54"/>
      <c r="I774" s="54"/>
      <c r="J774" s="54"/>
      <c r="K774" s="54"/>
    </row>
    <row r="775" spans="3:11" x14ac:dyDescent="0.25">
      <c r="C775" s="54"/>
      <c r="D775" s="54"/>
      <c r="E775" s="54"/>
      <c r="F775" s="54"/>
      <c r="G775" s="54"/>
      <c r="H775" s="54"/>
      <c r="I775" s="54"/>
      <c r="J775" s="54"/>
      <c r="K775" s="54"/>
    </row>
    <row r="776" spans="3:11" x14ac:dyDescent="0.25">
      <c r="C776" s="54"/>
      <c r="D776" s="54"/>
      <c r="E776" s="54"/>
      <c r="F776" s="54"/>
      <c r="G776" s="54"/>
      <c r="H776" s="54"/>
      <c r="I776" s="54"/>
      <c r="J776" s="54"/>
      <c r="K776" s="54"/>
    </row>
    <row r="777" spans="3:11" x14ac:dyDescent="0.25">
      <c r="C777" s="54"/>
      <c r="D777" s="54"/>
      <c r="E777" s="54"/>
      <c r="F777" s="54"/>
      <c r="G777" s="54"/>
      <c r="H777" s="54"/>
      <c r="I777" s="54"/>
      <c r="J777" s="54"/>
      <c r="K777" s="54"/>
    </row>
    <row r="778" spans="3:11" x14ac:dyDescent="0.25">
      <c r="C778" s="54"/>
      <c r="D778" s="54"/>
      <c r="E778" s="54"/>
      <c r="F778" s="54"/>
      <c r="G778" s="54"/>
      <c r="H778" s="54"/>
      <c r="I778" s="54"/>
      <c r="J778" s="54"/>
      <c r="K778" s="54"/>
    </row>
    <row r="779" spans="3:11" x14ac:dyDescent="0.25">
      <c r="C779" s="54"/>
      <c r="D779" s="54"/>
      <c r="E779" s="54"/>
      <c r="F779" s="54"/>
      <c r="G779" s="54"/>
      <c r="H779" s="54"/>
      <c r="I779" s="54"/>
      <c r="J779" s="54"/>
      <c r="K779" s="54"/>
    </row>
    <row r="780" spans="3:11" x14ac:dyDescent="0.25">
      <c r="C780" s="54"/>
      <c r="D780" s="54"/>
      <c r="E780" s="54"/>
      <c r="F780" s="54"/>
      <c r="G780" s="54"/>
      <c r="H780" s="54"/>
      <c r="I780" s="54"/>
      <c r="J780" s="54"/>
      <c r="K780" s="54"/>
    </row>
    <row r="781" spans="3:11" x14ac:dyDescent="0.25">
      <c r="C781" s="54"/>
      <c r="D781" s="54"/>
      <c r="E781" s="54"/>
      <c r="F781" s="54"/>
      <c r="G781" s="54"/>
      <c r="H781" s="54"/>
      <c r="I781" s="54"/>
      <c r="J781" s="54"/>
      <c r="K781" s="54"/>
    </row>
    <row r="782" spans="3:11" x14ac:dyDescent="0.25">
      <c r="C782" s="54"/>
      <c r="D782" s="54"/>
      <c r="E782" s="54"/>
      <c r="F782" s="54"/>
      <c r="G782" s="54"/>
      <c r="H782" s="54"/>
      <c r="I782" s="54"/>
      <c r="J782" s="54"/>
      <c r="K782" s="54"/>
    </row>
    <row r="783" spans="3:11" x14ac:dyDescent="0.25">
      <c r="C783" s="54"/>
      <c r="D783" s="54"/>
      <c r="E783" s="54"/>
      <c r="F783" s="54"/>
      <c r="G783" s="54"/>
      <c r="H783" s="54"/>
      <c r="I783" s="54"/>
      <c r="J783" s="54"/>
      <c r="K783" s="54"/>
    </row>
    <row r="784" spans="3:11" x14ac:dyDescent="0.25">
      <c r="C784" s="54"/>
      <c r="D784" s="54"/>
      <c r="E784" s="54"/>
      <c r="F784" s="54"/>
      <c r="G784" s="54"/>
      <c r="H784" s="54"/>
      <c r="I784" s="54"/>
      <c r="J784" s="54"/>
      <c r="K784" s="54"/>
    </row>
    <row r="785" spans="3:11" x14ac:dyDescent="0.25">
      <c r="C785" s="54"/>
      <c r="D785" s="54"/>
      <c r="E785" s="54"/>
      <c r="F785" s="54"/>
      <c r="G785" s="54"/>
      <c r="H785" s="54"/>
      <c r="I785" s="54"/>
      <c r="J785" s="54"/>
      <c r="K785" s="54"/>
    </row>
    <row r="786" spans="3:11" x14ac:dyDescent="0.25">
      <c r="C786" s="54"/>
      <c r="D786" s="54"/>
      <c r="E786" s="54"/>
      <c r="F786" s="54"/>
      <c r="G786" s="54"/>
      <c r="H786" s="54"/>
      <c r="I786" s="54"/>
      <c r="J786" s="54"/>
      <c r="K786" s="54"/>
    </row>
    <row r="787" spans="3:11" x14ac:dyDescent="0.25">
      <c r="C787" s="54"/>
      <c r="D787" s="54"/>
      <c r="E787" s="54"/>
      <c r="F787" s="54"/>
      <c r="G787" s="54"/>
      <c r="H787" s="54"/>
      <c r="I787" s="54"/>
      <c r="J787" s="54"/>
      <c r="K787" s="54"/>
    </row>
    <row r="788" spans="3:11" x14ac:dyDescent="0.25">
      <c r="C788" s="54"/>
      <c r="D788" s="54"/>
      <c r="E788" s="54"/>
      <c r="F788" s="54"/>
      <c r="G788" s="54"/>
      <c r="H788" s="54"/>
      <c r="I788" s="54"/>
      <c r="J788" s="54"/>
      <c r="K788" s="54"/>
    </row>
    <row r="789" spans="3:11" x14ac:dyDescent="0.25">
      <c r="C789" s="54"/>
      <c r="D789" s="54"/>
      <c r="E789" s="54"/>
      <c r="F789" s="54"/>
      <c r="G789" s="54"/>
      <c r="H789" s="54"/>
      <c r="I789" s="54"/>
      <c r="J789" s="54"/>
      <c r="K789" s="54"/>
    </row>
    <row r="790" spans="3:11" x14ac:dyDescent="0.25">
      <c r="C790" s="54"/>
      <c r="D790" s="54"/>
      <c r="E790" s="54"/>
      <c r="F790" s="54"/>
      <c r="G790" s="54"/>
      <c r="H790" s="54"/>
      <c r="I790" s="54"/>
      <c r="J790" s="54"/>
      <c r="K790" s="54"/>
    </row>
    <row r="791" spans="3:11" x14ac:dyDescent="0.25">
      <c r="C791" s="54"/>
      <c r="D791" s="54"/>
      <c r="E791" s="54"/>
      <c r="F791" s="54"/>
      <c r="G791" s="54"/>
      <c r="H791" s="54"/>
      <c r="I791" s="54"/>
      <c r="J791" s="54"/>
      <c r="K791" s="54"/>
    </row>
    <row r="792" spans="3:11" x14ac:dyDescent="0.25">
      <c r="C792" s="54"/>
      <c r="D792" s="54"/>
      <c r="E792" s="54"/>
      <c r="F792" s="54"/>
      <c r="G792" s="54"/>
      <c r="H792" s="54"/>
      <c r="I792" s="54"/>
      <c r="J792" s="54"/>
      <c r="K792" s="54"/>
    </row>
    <row r="793" spans="3:11" x14ac:dyDescent="0.25">
      <c r="C793" s="54"/>
      <c r="D793" s="54"/>
      <c r="E793" s="54"/>
      <c r="F793" s="54"/>
      <c r="G793" s="54"/>
      <c r="H793" s="54"/>
      <c r="I793" s="54"/>
      <c r="J793" s="54"/>
      <c r="K793" s="54"/>
    </row>
    <row r="794" spans="3:11" x14ac:dyDescent="0.25">
      <c r="C794" s="54"/>
      <c r="D794" s="54"/>
      <c r="E794" s="54"/>
      <c r="F794" s="54"/>
      <c r="G794" s="54"/>
      <c r="H794" s="54"/>
      <c r="I794" s="54"/>
      <c r="J794" s="54"/>
      <c r="K794" s="54"/>
    </row>
    <row r="795" spans="3:11" x14ac:dyDescent="0.25">
      <c r="C795" s="54"/>
      <c r="D795" s="54"/>
      <c r="E795" s="54"/>
      <c r="F795" s="54"/>
      <c r="G795" s="54"/>
      <c r="H795" s="54"/>
      <c r="I795" s="54"/>
      <c r="J795" s="54"/>
      <c r="K795" s="54"/>
    </row>
    <row r="796" spans="3:11" x14ac:dyDescent="0.25">
      <c r="C796" s="54"/>
      <c r="D796" s="54"/>
      <c r="E796" s="54"/>
      <c r="F796" s="54"/>
      <c r="G796" s="54"/>
      <c r="H796" s="54"/>
      <c r="I796" s="54"/>
      <c r="J796" s="54"/>
      <c r="K796" s="54"/>
    </row>
    <row r="797" spans="3:11" x14ac:dyDescent="0.25">
      <c r="C797" s="54"/>
      <c r="D797" s="54"/>
      <c r="E797" s="54"/>
      <c r="F797" s="54"/>
      <c r="G797" s="54"/>
      <c r="H797" s="54"/>
      <c r="I797" s="54"/>
      <c r="J797" s="54"/>
      <c r="K797" s="54"/>
    </row>
    <row r="798" spans="3:11" x14ac:dyDescent="0.25">
      <c r="C798" s="54"/>
      <c r="D798" s="54"/>
      <c r="E798" s="54"/>
      <c r="F798" s="54"/>
      <c r="G798" s="54"/>
      <c r="H798" s="54"/>
      <c r="I798" s="54"/>
      <c r="J798" s="54"/>
      <c r="K798" s="54"/>
    </row>
    <row r="799" spans="3:11" x14ac:dyDescent="0.25">
      <c r="C799" s="54"/>
      <c r="D799" s="54"/>
      <c r="E799" s="54"/>
      <c r="F799" s="54"/>
      <c r="G799" s="54"/>
      <c r="H799" s="54"/>
      <c r="I799" s="54"/>
      <c r="J799" s="54"/>
      <c r="K799" s="54"/>
    </row>
    <row r="800" spans="3:11" x14ac:dyDescent="0.25">
      <c r="C800" s="54"/>
      <c r="D800" s="54"/>
      <c r="E800" s="54"/>
      <c r="F800" s="54"/>
      <c r="G800" s="54"/>
      <c r="H800" s="54"/>
      <c r="I800" s="54"/>
      <c r="J800" s="54"/>
      <c r="K800" s="54"/>
    </row>
    <row r="801" spans="3:11" x14ac:dyDescent="0.25">
      <c r="C801" s="54"/>
      <c r="D801" s="54"/>
      <c r="E801" s="54"/>
      <c r="F801" s="54"/>
      <c r="G801" s="54"/>
      <c r="H801" s="54"/>
      <c r="I801" s="54"/>
      <c r="J801" s="54"/>
      <c r="K801" s="54"/>
    </row>
    <row r="802" spans="3:11" x14ac:dyDescent="0.25">
      <c r="C802" s="54"/>
      <c r="D802" s="54"/>
      <c r="E802" s="54"/>
      <c r="F802" s="54"/>
      <c r="G802" s="54"/>
      <c r="H802" s="54"/>
      <c r="I802" s="54"/>
      <c r="J802" s="54"/>
      <c r="K802" s="54"/>
    </row>
    <row r="803" spans="3:11" x14ac:dyDescent="0.25">
      <c r="C803" s="54"/>
      <c r="D803" s="54"/>
      <c r="E803" s="54"/>
      <c r="F803" s="54"/>
      <c r="G803" s="54"/>
      <c r="H803" s="54"/>
      <c r="I803" s="54"/>
      <c r="J803" s="54"/>
      <c r="K803" s="54"/>
    </row>
    <row r="804" spans="3:11" x14ac:dyDescent="0.25">
      <c r="C804" s="54"/>
      <c r="D804" s="54"/>
      <c r="E804" s="54"/>
      <c r="F804" s="54"/>
      <c r="G804" s="54"/>
      <c r="H804" s="54"/>
      <c r="I804" s="54"/>
      <c r="J804" s="54"/>
      <c r="K804" s="54"/>
    </row>
    <row r="805" spans="3:11" x14ac:dyDescent="0.25">
      <c r="C805" s="54"/>
      <c r="D805" s="54"/>
      <c r="E805" s="54"/>
      <c r="F805" s="54"/>
      <c r="G805" s="54"/>
      <c r="H805" s="54"/>
      <c r="I805" s="54"/>
      <c r="J805" s="54"/>
      <c r="K805" s="54"/>
    </row>
    <row r="806" spans="3:11" x14ac:dyDescent="0.25">
      <c r="C806" s="54"/>
      <c r="D806" s="54"/>
      <c r="E806" s="54"/>
      <c r="F806" s="54"/>
      <c r="G806" s="54"/>
      <c r="H806" s="54"/>
      <c r="I806" s="54"/>
      <c r="J806" s="54"/>
      <c r="K806" s="54"/>
    </row>
    <row r="807" spans="3:11" x14ac:dyDescent="0.25">
      <c r="C807" s="54"/>
      <c r="D807" s="54"/>
      <c r="E807" s="54"/>
      <c r="F807" s="54"/>
      <c r="G807" s="54"/>
      <c r="H807" s="54"/>
      <c r="I807" s="54"/>
      <c r="J807" s="54"/>
      <c r="K807" s="54"/>
    </row>
    <row r="808" spans="3:11" x14ac:dyDescent="0.25">
      <c r="C808" s="54"/>
      <c r="D808" s="54"/>
      <c r="E808" s="54"/>
      <c r="F808" s="54"/>
      <c r="G808" s="54"/>
      <c r="H808" s="54"/>
      <c r="I808" s="54"/>
      <c r="J808" s="54"/>
      <c r="K808" s="54"/>
    </row>
    <row r="809" spans="3:11" x14ac:dyDescent="0.25">
      <c r="C809" s="54"/>
      <c r="D809" s="54"/>
      <c r="E809" s="54"/>
      <c r="F809" s="54"/>
      <c r="G809" s="54"/>
      <c r="H809" s="54"/>
      <c r="I809" s="54"/>
      <c r="J809" s="54"/>
      <c r="K809" s="54"/>
    </row>
    <row r="810" spans="3:11" x14ac:dyDescent="0.25">
      <c r="C810" s="54"/>
      <c r="D810" s="54"/>
      <c r="E810" s="54"/>
      <c r="F810" s="54"/>
      <c r="G810" s="54"/>
      <c r="H810" s="54"/>
      <c r="I810" s="54"/>
      <c r="J810" s="54"/>
      <c r="K810" s="54"/>
    </row>
    <row r="811" spans="3:11" x14ac:dyDescent="0.25">
      <c r="C811" s="54"/>
      <c r="D811" s="54"/>
      <c r="E811" s="54"/>
      <c r="F811" s="54"/>
      <c r="G811" s="54"/>
      <c r="H811" s="54"/>
      <c r="I811" s="54"/>
      <c r="J811" s="54"/>
      <c r="K811" s="54"/>
    </row>
    <row r="812" spans="3:11" x14ac:dyDescent="0.25">
      <c r="C812" s="54"/>
      <c r="D812" s="54"/>
      <c r="E812" s="54"/>
      <c r="F812" s="54"/>
      <c r="G812" s="54"/>
      <c r="H812" s="54"/>
      <c r="I812" s="54"/>
      <c r="J812" s="54"/>
      <c r="K812" s="54"/>
    </row>
    <row r="813" spans="3:11" x14ac:dyDescent="0.25">
      <c r="C813" s="54"/>
      <c r="D813" s="54"/>
      <c r="E813" s="54"/>
      <c r="F813" s="54"/>
      <c r="G813" s="54"/>
      <c r="H813" s="54"/>
      <c r="I813" s="54"/>
      <c r="J813" s="54"/>
      <c r="K813" s="54"/>
    </row>
    <row r="814" spans="3:11" x14ac:dyDescent="0.25">
      <c r="C814" s="54"/>
      <c r="D814" s="54"/>
      <c r="E814" s="54"/>
      <c r="F814" s="54"/>
      <c r="G814" s="54"/>
      <c r="H814" s="54"/>
      <c r="I814" s="54"/>
      <c r="J814" s="54"/>
      <c r="K814" s="54"/>
    </row>
    <row r="815" spans="3:11" x14ac:dyDescent="0.25">
      <c r="C815" s="54"/>
      <c r="D815" s="54"/>
      <c r="E815" s="54"/>
      <c r="F815" s="54"/>
      <c r="G815" s="54"/>
      <c r="H815" s="54"/>
      <c r="I815" s="54"/>
      <c r="J815" s="54"/>
      <c r="K815" s="54"/>
    </row>
    <row r="816" spans="3:11" x14ac:dyDescent="0.25">
      <c r="C816" s="54"/>
      <c r="D816" s="54"/>
      <c r="E816" s="54"/>
      <c r="F816" s="54"/>
      <c r="G816" s="54"/>
      <c r="H816" s="54"/>
      <c r="I816" s="54"/>
      <c r="J816" s="54"/>
      <c r="K816" s="54"/>
    </row>
    <row r="817" spans="3:11" x14ac:dyDescent="0.25">
      <c r="C817" s="54"/>
      <c r="D817" s="54"/>
      <c r="E817" s="54"/>
      <c r="F817" s="54"/>
      <c r="G817" s="54"/>
      <c r="H817" s="54"/>
      <c r="I817" s="54"/>
      <c r="J817" s="54"/>
      <c r="K817" s="54"/>
    </row>
    <row r="818" spans="3:11" x14ac:dyDescent="0.25">
      <c r="C818" s="54"/>
      <c r="D818" s="54"/>
      <c r="E818" s="54"/>
      <c r="F818" s="54"/>
      <c r="G818" s="54"/>
      <c r="H818" s="54"/>
      <c r="I818" s="54"/>
      <c r="J818" s="54"/>
      <c r="K818" s="54"/>
    </row>
    <row r="819" spans="3:11" x14ac:dyDescent="0.25">
      <c r="C819" s="54"/>
      <c r="D819" s="54"/>
      <c r="E819" s="54"/>
      <c r="F819" s="54"/>
      <c r="G819" s="54"/>
      <c r="H819" s="54"/>
      <c r="I819" s="54"/>
      <c r="J819" s="54"/>
      <c r="K819" s="54"/>
    </row>
    <row r="820" spans="3:11" x14ac:dyDescent="0.25">
      <c r="C820" s="54"/>
      <c r="D820" s="54"/>
      <c r="E820" s="54"/>
      <c r="F820" s="54"/>
      <c r="G820" s="54"/>
      <c r="H820" s="54"/>
      <c r="I820" s="54"/>
      <c r="J820" s="54"/>
      <c r="K820" s="54"/>
    </row>
    <row r="821" spans="3:11" x14ac:dyDescent="0.25">
      <c r="C821" s="54"/>
      <c r="D821" s="54"/>
      <c r="E821" s="54"/>
      <c r="F821" s="54"/>
      <c r="G821" s="54"/>
      <c r="H821" s="54"/>
      <c r="I821" s="54"/>
      <c r="J821" s="54"/>
      <c r="K821" s="54"/>
    </row>
    <row r="822" spans="3:11" x14ac:dyDescent="0.25">
      <c r="C822" s="54"/>
      <c r="D822" s="54"/>
      <c r="E822" s="54"/>
      <c r="F822" s="54"/>
      <c r="G822" s="54"/>
      <c r="H822" s="54"/>
      <c r="I822" s="54"/>
      <c r="J822" s="54"/>
      <c r="K822" s="54"/>
    </row>
    <row r="823" spans="3:11" x14ac:dyDescent="0.25">
      <c r="C823" s="54"/>
      <c r="D823" s="54"/>
      <c r="E823" s="54"/>
      <c r="F823" s="54"/>
      <c r="G823" s="54"/>
      <c r="H823" s="54"/>
      <c r="I823" s="54"/>
      <c r="J823" s="54"/>
      <c r="K823" s="54"/>
    </row>
    <row r="824" spans="3:11" x14ac:dyDescent="0.25">
      <c r="C824" s="54"/>
      <c r="D824" s="54"/>
      <c r="E824" s="54"/>
      <c r="F824" s="54"/>
      <c r="G824" s="54"/>
      <c r="H824" s="54"/>
      <c r="I824" s="54"/>
      <c r="J824" s="54"/>
      <c r="K824" s="54"/>
    </row>
    <row r="825" spans="3:11" x14ac:dyDescent="0.25">
      <c r="C825" s="54"/>
      <c r="D825" s="54"/>
      <c r="E825" s="54"/>
      <c r="F825" s="54"/>
      <c r="G825" s="54"/>
      <c r="H825" s="54"/>
      <c r="I825" s="54"/>
      <c r="J825" s="54"/>
      <c r="K825" s="54"/>
    </row>
    <row r="826" spans="3:11" x14ac:dyDescent="0.25">
      <c r="C826" s="54"/>
      <c r="D826" s="54"/>
      <c r="E826" s="54"/>
      <c r="F826" s="54"/>
      <c r="G826" s="54"/>
      <c r="H826" s="54"/>
      <c r="I826" s="54"/>
      <c r="J826" s="54"/>
      <c r="K826" s="54"/>
    </row>
    <row r="827" spans="3:11" x14ac:dyDescent="0.25">
      <c r="C827" s="54"/>
      <c r="D827" s="54"/>
      <c r="E827" s="54"/>
      <c r="F827" s="54"/>
      <c r="G827" s="54"/>
      <c r="H827" s="54"/>
      <c r="I827" s="54"/>
      <c r="J827" s="54"/>
      <c r="K827" s="54"/>
    </row>
    <row r="828" spans="3:11" x14ac:dyDescent="0.25">
      <c r="C828" s="54"/>
      <c r="D828" s="54"/>
      <c r="E828" s="54"/>
      <c r="F828" s="54"/>
      <c r="G828" s="54"/>
      <c r="H828" s="54"/>
      <c r="I828" s="54"/>
      <c r="J828" s="54"/>
      <c r="K828" s="54"/>
    </row>
    <row r="829" spans="3:11" x14ac:dyDescent="0.25">
      <c r="C829" s="54"/>
      <c r="D829" s="54"/>
      <c r="E829" s="54"/>
      <c r="F829" s="54"/>
      <c r="G829" s="54"/>
      <c r="H829" s="54"/>
      <c r="I829" s="54"/>
      <c r="J829" s="54"/>
      <c r="K829" s="54"/>
    </row>
    <row r="830" spans="3:11" x14ac:dyDescent="0.25">
      <c r="C830" s="54"/>
      <c r="D830" s="54"/>
      <c r="E830" s="54"/>
      <c r="F830" s="54"/>
      <c r="G830" s="54"/>
      <c r="H830" s="54"/>
      <c r="I830" s="54"/>
      <c r="J830" s="54"/>
      <c r="K830" s="54"/>
    </row>
    <row r="831" spans="3:11" x14ac:dyDescent="0.25">
      <c r="C831" s="54"/>
      <c r="D831" s="54"/>
      <c r="E831" s="54"/>
      <c r="F831" s="54"/>
      <c r="G831" s="54"/>
      <c r="H831" s="54"/>
      <c r="I831" s="54"/>
      <c r="J831" s="54"/>
      <c r="K831" s="54"/>
    </row>
    <row r="832" spans="3:11" x14ac:dyDescent="0.25">
      <c r="C832" s="54"/>
      <c r="D832" s="54"/>
      <c r="E832" s="54"/>
      <c r="F832" s="54"/>
      <c r="G832" s="54"/>
      <c r="H832" s="54"/>
      <c r="I832" s="54"/>
      <c r="J832" s="54"/>
      <c r="K832" s="54"/>
    </row>
    <row r="833" spans="3:11" x14ac:dyDescent="0.25">
      <c r="C833" s="54"/>
      <c r="D833" s="54"/>
      <c r="E833" s="54"/>
      <c r="F833" s="54"/>
      <c r="G833" s="54"/>
      <c r="H833" s="54"/>
      <c r="I833" s="54"/>
      <c r="J833" s="54"/>
      <c r="K833" s="54"/>
    </row>
    <row r="834" spans="3:11" x14ac:dyDescent="0.25">
      <c r="C834" s="54"/>
      <c r="D834" s="54"/>
      <c r="E834" s="54"/>
      <c r="F834" s="54"/>
      <c r="G834" s="54"/>
      <c r="H834" s="54"/>
      <c r="I834" s="54"/>
      <c r="J834" s="54"/>
      <c r="K834" s="54"/>
    </row>
    <row r="835" spans="3:11" x14ac:dyDescent="0.25">
      <c r="C835" s="54"/>
      <c r="D835" s="54"/>
      <c r="E835" s="54"/>
      <c r="F835" s="54"/>
      <c r="G835" s="54"/>
      <c r="H835" s="54"/>
      <c r="I835" s="54"/>
      <c r="J835" s="54"/>
      <c r="K835" s="54"/>
    </row>
    <row r="836" spans="3:11" x14ac:dyDescent="0.25">
      <c r="C836" s="54"/>
      <c r="D836" s="54"/>
      <c r="E836" s="54"/>
      <c r="F836" s="54"/>
      <c r="G836" s="54"/>
      <c r="H836" s="54"/>
      <c r="I836" s="54"/>
      <c r="J836" s="54"/>
      <c r="K836" s="54"/>
    </row>
    <row r="837" spans="3:11" x14ac:dyDescent="0.25">
      <c r="C837" s="54"/>
      <c r="D837" s="54"/>
      <c r="E837" s="54"/>
      <c r="F837" s="54"/>
      <c r="G837" s="54"/>
      <c r="H837" s="54"/>
      <c r="I837" s="54"/>
      <c r="J837" s="54"/>
      <c r="K837" s="54"/>
    </row>
    <row r="838" spans="3:11" x14ac:dyDescent="0.25">
      <c r="C838" s="54"/>
      <c r="D838" s="54"/>
      <c r="E838" s="54"/>
      <c r="F838" s="54"/>
      <c r="G838" s="54"/>
      <c r="H838" s="54"/>
      <c r="I838" s="54"/>
      <c r="J838" s="54"/>
      <c r="K838" s="54"/>
    </row>
    <row r="839" spans="3:11" x14ac:dyDescent="0.25">
      <c r="C839" s="54"/>
      <c r="D839" s="54"/>
      <c r="E839" s="54"/>
      <c r="F839" s="54"/>
      <c r="G839" s="54"/>
      <c r="H839" s="54"/>
      <c r="I839" s="54"/>
      <c r="J839" s="54"/>
      <c r="K839" s="54"/>
    </row>
    <row r="840" spans="3:11" x14ac:dyDescent="0.25">
      <c r="C840" s="54"/>
      <c r="D840" s="54"/>
      <c r="E840" s="54"/>
      <c r="F840" s="54"/>
      <c r="G840" s="54"/>
      <c r="H840" s="54"/>
      <c r="I840" s="54"/>
      <c r="J840" s="54"/>
      <c r="K840" s="54"/>
    </row>
    <row r="841" spans="3:11" x14ac:dyDescent="0.25">
      <c r="C841" s="54"/>
      <c r="D841" s="54"/>
      <c r="E841" s="54"/>
      <c r="F841" s="54"/>
      <c r="G841" s="54"/>
      <c r="H841" s="54"/>
      <c r="I841" s="54"/>
      <c r="J841" s="54"/>
      <c r="K841" s="54"/>
    </row>
    <row r="842" spans="3:11" x14ac:dyDescent="0.25">
      <c r="C842" s="54"/>
      <c r="D842" s="54"/>
      <c r="E842" s="54"/>
      <c r="F842" s="54"/>
      <c r="G842" s="54"/>
      <c r="H842" s="54"/>
      <c r="I842" s="54"/>
      <c r="J842" s="54"/>
      <c r="K842" s="54"/>
    </row>
    <row r="843" spans="3:11" x14ac:dyDescent="0.25">
      <c r="C843" s="54"/>
      <c r="D843" s="54"/>
      <c r="E843" s="54"/>
      <c r="F843" s="54"/>
      <c r="G843" s="54"/>
      <c r="H843" s="54"/>
      <c r="I843" s="54"/>
      <c r="J843" s="54"/>
      <c r="K843" s="54"/>
    </row>
    <row r="844" spans="3:11" x14ac:dyDescent="0.25">
      <c r="C844" s="54"/>
      <c r="D844" s="54"/>
      <c r="E844" s="54"/>
      <c r="F844" s="54"/>
      <c r="G844" s="54"/>
      <c r="H844" s="54"/>
      <c r="I844" s="54"/>
      <c r="J844" s="54"/>
      <c r="K844" s="54"/>
    </row>
    <row r="845" spans="3:11" x14ac:dyDescent="0.25">
      <c r="C845" s="54"/>
      <c r="D845" s="54"/>
      <c r="E845" s="54"/>
      <c r="F845" s="54"/>
      <c r="G845" s="54"/>
      <c r="H845" s="54"/>
      <c r="I845" s="54"/>
      <c r="J845" s="54"/>
      <c r="K845" s="54"/>
    </row>
    <row r="846" spans="3:11" x14ac:dyDescent="0.25">
      <c r="C846" s="54"/>
      <c r="D846" s="54"/>
      <c r="E846" s="54"/>
      <c r="F846" s="54"/>
      <c r="G846" s="54"/>
      <c r="H846" s="54"/>
      <c r="I846" s="54"/>
      <c r="J846" s="54"/>
      <c r="K846" s="54"/>
    </row>
    <row r="847" spans="3:11" x14ac:dyDescent="0.25">
      <c r="C847" s="54"/>
      <c r="D847" s="54"/>
      <c r="E847" s="54"/>
      <c r="F847" s="54"/>
      <c r="G847" s="54"/>
      <c r="H847" s="54"/>
      <c r="I847" s="54"/>
      <c r="J847" s="54"/>
      <c r="K847" s="54"/>
    </row>
    <row r="848" spans="3:11" x14ac:dyDescent="0.25">
      <c r="C848" s="54"/>
      <c r="D848" s="54"/>
      <c r="E848" s="54"/>
      <c r="F848" s="54"/>
      <c r="G848" s="54"/>
      <c r="H848" s="54"/>
      <c r="I848" s="54"/>
      <c r="J848" s="54"/>
      <c r="K848" s="54"/>
    </row>
    <row r="849" spans="3:11" x14ac:dyDescent="0.25">
      <c r="C849" s="54"/>
      <c r="D849" s="54"/>
      <c r="E849" s="54"/>
      <c r="F849" s="54"/>
      <c r="G849" s="54"/>
      <c r="H849" s="54"/>
      <c r="I849" s="54"/>
      <c r="J849" s="54"/>
      <c r="K849" s="54"/>
    </row>
    <row r="850" spans="3:11" x14ac:dyDescent="0.25">
      <c r="C850" s="54"/>
      <c r="D850" s="54"/>
      <c r="E850" s="54"/>
      <c r="F850" s="54"/>
      <c r="G850" s="54"/>
      <c r="H850" s="54"/>
      <c r="I850" s="54"/>
      <c r="J850" s="54"/>
      <c r="K850" s="54"/>
    </row>
    <row r="851" spans="3:11" x14ac:dyDescent="0.25">
      <c r="C851" s="54"/>
      <c r="D851" s="54"/>
      <c r="E851" s="54"/>
      <c r="F851" s="54"/>
      <c r="G851" s="54"/>
      <c r="H851" s="54"/>
      <c r="I851" s="54"/>
      <c r="J851" s="54"/>
      <c r="K851" s="54"/>
    </row>
    <row r="852" spans="3:11" x14ac:dyDescent="0.25">
      <c r="C852" s="54"/>
      <c r="D852" s="54"/>
      <c r="E852" s="54"/>
      <c r="F852" s="54"/>
      <c r="G852" s="54"/>
      <c r="H852" s="54"/>
      <c r="I852" s="54"/>
      <c r="J852" s="54"/>
      <c r="K852" s="54"/>
    </row>
    <row r="853" spans="3:11" x14ac:dyDescent="0.25">
      <c r="C853" s="54"/>
      <c r="D853" s="54"/>
      <c r="E853" s="54"/>
      <c r="F853" s="54"/>
      <c r="G853" s="54"/>
      <c r="H853" s="54"/>
      <c r="I853" s="54"/>
      <c r="J853" s="54"/>
      <c r="K853" s="54"/>
    </row>
    <row r="854" spans="3:11" x14ac:dyDescent="0.25">
      <c r="C854" s="54"/>
      <c r="D854" s="54"/>
      <c r="E854" s="54"/>
      <c r="F854" s="54"/>
      <c r="G854" s="54"/>
      <c r="H854" s="54"/>
      <c r="I854" s="54"/>
      <c r="J854" s="54"/>
      <c r="K854" s="54"/>
    </row>
    <row r="855" spans="3:11" x14ac:dyDescent="0.25">
      <c r="C855" s="54"/>
      <c r="D855" s="54"/>
      <c r="E855" s="54"/>
      <c r="F855" s="54"/>
      <c r="G855" s="54"/>
      <c r="H855" s="54"/>
      <c r="I855" s="54"/>
      <c r="J855" s="54"/>
      <c r="K855" s="54"/>
    </row>
    <row r="856" spans="3:11" x14ac:dyDescent="0.25">
      <c r="C856" s="54"/>
      <c r="D856" s="54"/>
      <c r="E856" s="54"/>
      <c r="F856" s="54"/>
      <c r="G856" s="54"/>
      <c r="H856" s="54"/>
      <c r="I856" s="54"/>
      <c r="J856" s="54"/>
      <c r="K856" s="54"/>
    </row>
    <row r="857" spans="3:11" x14ac:dyDescent="0.25">
      <c r="C857" s="54"/>
      <c r="D857" s="54"/>
      <c r="E857" s="54"/>
      <c r="F857" s="54"/>
      <c r="G857" s="54"/>
      <c r="H857" s="54"/>
      <c r="I857" s="54"/>
      <c r="J857" s="54"/>
      <c r="K857" s="54"/>
    </row>
    <row r="858" spans="3:11" x14ac:dyDescent="0.25">
      <c r="C858" s="54"/>
      <c r="D858" s="54"/>
      <c r="E858" s="54"/>
      <c r="F858" s="54"/>
      <c r="G858" s="54"/>
      <c r="H858" s="54"/>
      <c r="I858" s="54"/>
      <c r="J858" s="54"/>
      <c r="K858" s="54"/>
    </row>
    <row r="859" spans="3:11" x14ac:dyDescent="0.25">
      <c r="C859" s="54"/>
      <c r="D859" s="54"/>
      <c r="E859" s="54"/>
      <c r="F859" s="54"/>
      <c r="G859" s="54"/>
      <c r="H859" s="54"/>
      <c r="I859" s="54"/>
      <c r="J859" s="54"/>
      <c r="K859" s="54"/>
    </row>
    <row r="860" spans="3:11" x14ac:dyDescent="0.25">
      <c r="C860" s="54"/>
      <c r="D860" s="54"/>
      <c r="E860" s="54"/>
      <c r="F860" s="54"/>
      <c r="G860" s="54"/>
      <c r="H860" s="54"/>
      <c r="I860" s="54"/>
      <c r="J860" s="54"/>
      <c r="K860" s="54"/>
    </row>
    <row r="861" spans="3:11" x14ac:dyDescent="0.25">
      <c r="C861" s="54"/>
      <c r="D861" s="54"/>
      <c r="E861" s="54"/>
      <c r="F861" s="54"/>
      <c r="G861" s="54"/>
      <c r="H861" s="54"/>
      <c r="I861" s="54"/>
      <c r="J861" s="54"/>
      <c r="K861" s="54"/>
    </row>
    <row r="862" spans="3:11" x14ac:dyDescent="0.25">
      <c r="C862" s="54"/>
      <c r="D862" s="54"/>
      <c r="E862" s="54"/>
      <c r="F862" s="54"/>
      <c r="G862" s="54"/>
      <c r="H862" s="54"/>
      <c r="I862" s="54"/>
      <c r="J862" s="54"/>
      <c r="K862" s="54"/>
    </row>
    <row r="863" spans="3:11" x14ac:dyDescent="0.25">
      <c r="C863" s="54"/>
      <c r="D863" s="54"/>
      <c r="E863" s="54"/>
      <c r="F863" s="54"/>
      <c r="G863" s="54"/>
      <c r="H863" s="54"/>
      <c r="I863" s="54"/>
      <c r="J863" s="54"/>
      <c r="K863" s="54"/>
    </row>
    <row r="864" spans="3:11" x14ac:dyDescent="0.25">
      <c r="C864" s="54"/>
      <c r="D864" s="54"/>
      <c r="E864" s="54"/>
      <c r="F864" s="54"/>
      <c r="G864" s="54"/>
      <c r="H864" s="54"/>
      <c r="I864" s="54"/>
      <c r="J864" s="54"/>
      <c r="K864" s="54"/>
    </row>
    <row r="865" spans="3:11" x14ac:dyDescent="0.25">
      <c r="C865" s="54"/>
      <c r="D865" s="54"/>
      <c r="E865" s="54"/>
      <c r="F865" s="54"/>
      <c r="G865" s="54"/>
      <c r="H865" s="54"/>
      <c r="I865" s="54"/>
      <c r="J865" s="54"/>
      <c r="K865" s="54"/>
    </row>
    <row r="866" spans="3:11" x14ac:dyDescent="0.25">
      <c r="C866" s="54"/>
      <c r="D866" s="54"/>
      <c r="E866" s="54"/>
      <c r="F866" s="54"/>
      <c r="G866" s="54"/>
      <c r="H866" s="54"/>
      <c r="I866" s="54"/>
      <c r="J866" s="54"/>
      <c r="K866" s="54"/>
    </row>
    <row r="867" spans="3:11" x14ac:dyDescent="0.25">
      <c r="C867" s="54"/>
      <c r="D867" s="54"/>
      <c r="E867" s="54"/>
      <c r="F867" s="54"/>
      <c r="G867" s="54"/>
      <c r="H867" s="54"/>
      <c r="I867" s="54"/>
      <c r="J867" s="54"/>
      <c r="K867" s="54"/>
    </row>
    <row r="868" spans="3:11" x14ac:dyDescent="0.25">
      <c r="C868" s="54"/>
      <c r="D868" s="54"/>
      <c r="E868" s="54"/>
      <c r="F868" s="54"/>
      <c r="G868" s="54"/>
      <c r="H868" s="54"/>
      <c r="I868" s="54"/>
      <c r="J868" s="54"/>
      <c r="K868" s="54"/>
    </row>
    <row r="869" spans="3:11" x14ac:dyDescent="0.25">
      <c r="C869" s="54"/>
      <c r="D869" s="54"/>
      <c r="E869" s="54"/>
      <c r="F869" s="54"/>
      <c r="G869" s="54"/>
      <c r="H869" s="54"/>
      <c r="I869" s="54"/>
      <c r="J869" s="54"/>
      <c r="K869" s="54"/>
    </row>
    <row r="870" spans="3:11" x14ac:dyDescent="0.25">
      <c r="C870" s="54"/>
      <c r="D870" s="54"/>
      <c r="E870" s="54"/>
      <c r="F870" s="54"/>
      <c r="G870" s="54"/>
      <c r="H870" s="54"/>
      <c r="I870" s="54"/>
      <c r="J870" s="54"/>
      <c r="K870" s="54"/>
    </row>
    <row r="871" spans="3:11" x14ac:dyDescent="0.25">
      <c r="C871" s="54"/>
      <c r="D871" s="54"/>
      <c r="E871" s="54"/>
      <c r="F871" s="54"/>
      <c r="G871" s="54"/>
      <c r="H871" s="54"/>
      <c r="I871" s="54"/>
      <c r="J871" s="54"/>
      <c r="K871" s="54"/>
    </row>
    <row r="872" spans="3:11" x14ac:dyDescent="0.25">
      <c r="C872" s="54"/>
      <c r="D872" s="54"/>
      <c r="E872" s="54"/>
      <c r="F872" s="54"/>
      <c r="G872" s="54"/>
      <c r="H872" s="54"/>
      <c r="I872" s="54"/>
      <c r="J872" s="54"/>
      <c r="K872" s="54"/>
    </row>
    <row r="873" spans="3:11" x14ac:dyDescent="0.25">
      <c r="C873" s="54"/>
      <c r="D873" s="54"/>
      <c r="E873" s="54"/>
      <c r="F873" s="54"/>
      <c r="G873" s="54"/>
      <c r="H873" s="54"/>
      <c r="I873" s="54"/>
      <c r="J873" s="54"/>
      <c r="K873" s="54"/>
    </row>
    <row r="874" spans="3:11" x14ac:dyDescent="0.25">
      <c r="C874" s="54"/>
      <c r="D874" s="54"/>
      <c r="E874" s="54"/>
      <c r="F874" s="54"/>
      <c r="G874" s="54"/>
      <c r="H874" s="54"/>
      <c r="I874" s="54"/>
      <c r="J874" s="54"/>
      <c r="K874" s="54"/>
    </row>
    <row r="875" spans="3:11" x14ac:dyDescent="0.25">
      <c r="C875" s="54"/>
      <c r="D875" s="54"/>
      <c r="E875" s="54"/>
      <c r="F875" s="54"/>
      <c r="G875" s="54"/>
      <c r="H875" s="54"/>
      <c r="I875" s="54"/>
      <c r="J875" s="54"/>
      <c r="K875" s="54"/>
    </row>
    <row r="876" spans="3:11" x14ac:dyDescent="0.25">
      <c r="C876" s="54"/>
      <c r="D876" s="54"/>
      <c r="E876" s="54"/>
      <c r="F876" s="54"/>
      <c r="G876" s="54"/>
      <c r="H876" s="54"/>
      <c r="I876" s="54"/>
      <c r="J876" s="54"/>
      <c r="K876" s="54"/>
    </row>
    <row r="877" spans="3:11" x14ac:dyDescent="0.25">
      <c r="C877" s="54"/>
      <c r="D877" s="54"/>
      <c r="E877" s="54"/>
      <c r="F877" s="54"/>
      <c r="G877" s="54"/>
      <c r="H877" s="54"/>
      <c r="I877" s="54"/>
      <c r="J877" s="54"/>
      <c r="K877" s="54"/>
    </row>
    <row r="878" spans="3:11" x14ac:dyDescent="0.25">
      <c r="C878" s="54"/>
      <c r="D878" s="54"/>
      <c r="E878" s="54"/>
      <c r="F878" s="54"/>
      <c r="G878" s="54"/>
      <c r="H878" s="54"/>
      <c r="I878" s="54"/>
      <c r="J878" s="54"/>
      <c r="K878" s="54"/>
    </row>
    <row r="879" spans="3:11" x14ac:dyDescent="0.25">
      <c r="C879" s="54"/>
      <c r="D879" s="54"/>
      <c r="E879" s="54"/>
      <c r="F879" s="54"/>
      <c r="G879" s="54"/>
      <c r="H879" s="54"/>
      <c r="I879" s="54"/>
      <c r="J879" s="54"/>
      <c r="K879" s="54"/>
    </row>
    <row r="880" spans="3:11" x14ac:dyDescent="0.25">
      <c r="C880" s="54"/>
      <c r="D880" s="54"/>
      <c r="E880" s="54"/>
      <c r="F880" s="54"/>
      <c r="G880" s="54"/>
      <c r="H880" s="54"/>
      <c r="I880" s="54"/>
      <c r="J880" s="54"/>
      <c r="K880" s="54"/>
    </row>
    <row r="881" spans="3:11" x14ac:dyDescent="0.25">
      <c r="C881" s="54"/>
      <c r="D881" s="54"/>
      <c r="E881" s="54"/>
      <c r="F881" s="54"/>
      <c r="G881" s="54"/>
      <c r="H881" s="54"/>
      <c r="I881" s="54"/>
      <c r="J881" s="54"/>
      <c r="K881" s="54"/>
    </row>
    <row r="882" spans="3:11" x14ac:dyDescent="0.25">
      <c r="C882" s="54"/>
      <c r="D882" s="54"/>
      <c r="E882" s="54"/>
      <c r="F882" s="54"/>
      <c r="G882" s="54"/>
      <c r="H882" s="54"/>
      <c r="I882" s="54"/>
      <c r="J882" s="54"/>
      <c r="K882" s="54"/>
    </row>
    <row r="883" spans="3:11" x14ac:dyDescent="0.25">
      <c r="C883" s="54"/>
      <c r="D883" s="54"/>
      <c r="E883" s="54"/>
      <c r="F883" s="54"/>
      <c r="G883" s="54"/>
      <c r="H883" s="54"/>
      <c r="I883" s="54"/>
      <c r="J883" s="54"/>
      <c r="K883" s="54"/>
    </row>
    <row r="884" spans="3:11" x14ac:dyDescent="0.25">
      <c r="C884" s="54"/>
      <c r="D884" s="54"/>
      <c r="E884" s="54"/>
      <c r="F884" s="54"/>
      <c r="G884" s="54"/>
      <c r="H884" s="54"/>
      <c r="I884" s="54"/>
      <c r="J884" s="54"/>
      <c r="K884" s="54"/>
    </row>
    <row r="885" spans="3:11" x14ac:dyDescent="0.25">
      <c r="C885" s="54"/>
      <c r="D885" s="54"/>
      <c r="E885" s="54"/>
      <c r="F885" s="54"/>
      <c r="G885" s="54"/>
      <c r="H885" s="54"/>
      <c r="I885" s="54"/>
      <c r="J885" s="54"/>
      <c r="K885" s="54"/>
    </row>
    <row r="886" spans="3:11" x14ac:dyDescent="0.25">
      <c r="C886" s="54"/>
      <c r="D886" s="54"/>
      <c r="E886" s="54"/>
      <c r="F886" s="54"/>
      <c r="G886" s="54"/>
      <c r="H886" s="54"/>
      <c r="I886" s="54"/>
      <c r="J886" s="54"/>
      <c r="K886" s="54"/>
    </row>
    <row r="887" spans="3:11" x14ac:dyDescent="0.25">
      <c r="C887" s="54"/>
      <c r="D887" s="54"/>
      <c r="E887" s="54"/>
      <c r="F887" s="54"/>
      <c r="G887" s="54"/>
      <c r="H887" s="54"/>
      <c r="I887" s="54"/>
      <c r="J887" s="54"/>
      <c r="K887" s="54"/>
    </row>
    <row r="888" spans="3:11" x14ac:dyDescent="0.25">
      <c r="C888" s="54"/>
      <c r="D888" s="54"/>
      <c r="E888" s="54"/>
      <c r="F888" s="54"/>
      <c r="G888" s="54"/>
      <c r="H888" s="54"/>
      <c r="I888" s="54"/>
      <c r="J888" s="54"/>
      <c r="K888" s="54"/>
    </row>
    <row r="889" spans="3:11" x14ac:dyDescent="0.25">
      <c r="C889" s="54"/>
      <c r="D889" s="54"/>
      <c r="E889" s="54"/>
      <c r="F889" s="54"/>
      <c r="G889" s="54"/>
      <c r="H889" s="54"/>
      <c r="I889" s="54"/>
      <c r="J889" s="54"/>
      <c r="K889" s="54"/>
    </row>
    <row r="890" spans="3:11" x14ac:dyDescent="0.25">
      <c r="C890" s="54"/>
      <c r="D890" s="54"/>
      <c r="E890" s="54"/>
      <c r="F890" s="54"/>
      <c r="G890" s="54"/>
      <c r="H890" s="54"/>
      <c r="I890" s="54"/>
      <c r="J890" s="54"/>
      <c r="K890" s="54"/>
    </row>
    <row r="891" spans="3:11" x14ac:dyDescent="0.25">
      <c r="C891" s="54"/>
      <c r="D891" s="54"/>
      <c r="E891" s="54"/>
      <c r="F891" s="54"/>
      <c r="G891" s="54"/>
      <c r="H891" s="54"/>
      <c r="I891" s="54"/>
      <c r="J891" s="54"/>
      <c r="K891" s="54"/>
    </row>
    <row r="892" spans="3:11" x14ac:dyDescent="0.25">
      <c r="C892" s="54"/>
      <c r="D892" s="54"/>
      <c r="E892" s="54"/>
      <c r="F892" s="54"/>
      <c r="G892" s="54"/>
      <c r="H892" s="54"/>
      <c r="I892" s="54"/>
      <c r="J892" s="54"/>
      <c r="K892" s="54"/>
    </row>
    <row r="893" spans="3:11" x14ac:dyDescent="0.25">
      <c r="C893" s="54"/>
      <c r="D893" s="54"/>
      <c r="E893" s="54"/>
      <c r="F893" s="54"/>
      <c r="G893" s="54"/>
      <c r="H893" s="54"/>
      <c r="I893" s="54"/>
      <c r="J893" s="54"/>
      <c r="K893" s="54"/>
    </row>
    <row r="894" spans="3:11" x14ac:dyDescent="0.25">
      <c r="C894" s="54"/>
      <c r="D894" s="54"/>
      <c r="E894" s="54"/>
      <c r="F894" s="54"/>
      <c r="G894" s="54"/>
      <c r="H894" s="54"/>
      <c r="I894" s="54"/>
      <c r="J894" s="54"/>
      <c r="K894" s="54"/>
    </row>
    <row r="895" spans="3:11" x14ac:dyDescent="0.25">
      <c r="C895" s="54"/>
      <c r="D895" s="54"/>
      <c r="E895" s="54"/>
      <c r="F895" s="54"/>
      <c r="G895" s="54"/>
      <c r="H895" s="54"/>
      <c r="I895" s="54"/>
      <c r="J895" s="54"/>
      <c r="K895" s="54"/>
    </row>
    <row r="896" spans="3:11" x14ac:dyDescent="0.25">
      <c r="C896" s="54"/>
      <c r="D896" s="54"/>
      <c r="E896" s="54"/>
      <c r="F896" s="54"/>
      <c r="G896" s="54"/>
      <c r="H896" s="54"/>
      <c r="I896" s="54"/>
      <c r="J896" s="54"/>
      <c r="K896" s="54"/>
    </row>
    <row r="897" spans="3:11" x14ac:dyDescent="0.25">
      <c r="C897" s="54"/>
      <c r="D897" s="54"/>
      <c r="E897" s="54"/>
      <c r="F897" s="54"/>
      <c r="G897" s="54"/>
      <c r="H897" s="54"/>
      <c r="I897" s="54"/>
      <c r="J897" s="54"/>
      <c r="K897" s="54"/>
    </row>
    <row r="898" spans="3:11" x14ac:dyDescent="0.25">
      <c r="C898" s="54"/>
      <c r="D898" s="54"/>
      <c r="E898" s="54"/>
      <c r="F898" s="54"/>
      <c r="G898" s="54"/>
      <c r="H898" s="54"/>
      <c r="I898" s="54"/>
      <c r="J898" s="54"/>
      <c r="K898" s="54"/>
    </row>
    <row r="899" spans="3:11" x14ac:dyDescent="0.25">
      <c r="C899" s="54"/>
      <c r="D899" s="54"/>
      <c r="E899" s="54"/>
      <c r="F899" s="54"/>
      <c r="G899" s="54"/>
      <c r="H899" s="54"/>
      <c r="I899" s="54"/>
      <c r="J899" s="54"/>
      <c r="K899" s="54"/>
    </row>
    <row r="900" spans="3:11" x14ac:dyDescent="0.25">
      <c r="C900" s="54"/>
      <c r="D900" s="54"/>
      <c r="E900" s="54"/>
      <c r="F900" s="54"/>
      <c r="G900" s="54"/>
      <c r="H900" s="54"/>
      <c r="I900" s="54"/>
      <c r="J900" s="54"/>
      <c r="K900" s="54"/>
    </row>
    <row r="901" spans="3:11" x14ac:dyDescent="0.25">
      <c r="C901" s="54"/>
      <c r="D901" s="54"/>
      <c r="E901" s="54"/>
      <c r="F901" s="54"/>
      <c r="G901" s="54"/>
      <c r="H901" s="54"/>
      <c r="I901" s="54"/>
      <c r="J901" s="54"/>
      <c r="K901" s="54"/>
    </row>
    <row r="902" spans="3:11" x14ac:dyDescent="0.25">
      <c r="C902" s="54"/>
      <c r="D902" s="54"/>
      <c r="E902" s="54"/>
      <c r="F902" s="54"/>
      <c r="G902" s="54"/>
      <c r="H902" s="54"/>
      <c r="I902" s="54"/>
      <c r="J902" s="54"/>
      <c r="K902" s="54"/>
    </row>
    <row r="903" spans="3:11" x14ac:dyDescent="0.25">
      <c r="C903" s="54"/>
      <c r="D903" s="54"/>
      <c r="E903" s="54"/>
      <c r="F903" s="54"/>
      <c r="G903" s="54"/>
      <c r="H903" s="54"/>
      <c r="I903" s="54"/>
      <c r="J903" s="54"/>
      <c r="K903" s="54"/>
    </row>
    <row r="904" spans="3:11" x14ac:dyDescent="0.25">
      <c r="C904" s="54"/>
      <c r="D904" s="54"/>
      <c r="E904" s="54"/>
      <c r="F904" s="54"/>
      <c r="G904" s="54"/>
      <c r="H904" s="54"/>
      <c r="I904" s="54"/>
      <c r="J904" s="54"/>
      <c r="K904" s="54"/>
    </row>
    <row r="905" spans="3:11" x14ac:dyDescent="0.25">
      <c r="C905" s="54"/>
      <c r="D905" s="54"/>
      <c r="E905" s="54"/>
      <c r="F905" s="54"/>
      <c r="G905" s="54"/>
      <c r="H905" s="54"/>
      <c r="I905" s="54"/>
      <c r="J905" s="54"/>
      <c r="K905" s="54"/>
    </row>
    <row r="906" spans="3:11" x14ac:dyDescent="0.25">
      <c r="C906" s="54"/>
      <c r="D906" s="54"/>
      <c r="E906" s="54"/>
      <c r="F906" s="54"/>
      <c r="G906" s="54"/>
      <c r="H906" s="54"/>
      <c r="I906" s="54"/>
      <c r="J906" s="54"/>
      <c r="K906" s="54"/>
    </row>
    <row r="907" spans="3:11" x14ac:dyDescent="0.25">
      <c r="C907" s="54"/>
      <c r="D907" s="54"/>
      <c r="E907" s="54"/>
      <c r="F907" s="54"/>
      <c r="G907" s="54"/>
      <c r="H907" s="54"/>
      <c r="I907" s="54"/>
      <c r="J907" s="54"/>
      <c r="K907" s="54"/>
    </row>
    <row r="908" spans="3:11" x14ac:dyDescent="0.25">
      <c r="C908" s="54"/>
      <c r="D908" s="54"/>
      <c r="E908" s="54"/>
      <c r="F908" s="54"/>
      <c r="G908" s="54"/>
      <c r="H908" s="54"/>
      <c r="I908" s="54"/>
      <c r="J908" s="54"/>
      <c r="K908" s="54"/>
    </row>
    <row r="909" spans="3:11" x14ac:dyDescent="0.25">
      <c r="C909" s="54"/>
      <c r="D909" s="54"/>
      <c r="E909" s="54"/>
      <c r="F909" s="54"/>
      <c r="G909" s="54"/>
      <c r="H909" s="54"/>
      <c r="I909" s="54"/>
      <c r="J909" s="54"/>
      <c r="K909" s="54"/>
    </row>
    <row r="910" spans="3:11" x14ac:dyDescent="0.25">
      <c r="C910" s="54"/>
      <c r="D910" s="54"/>
      <c r="E910" s="54"/>
      <c r="F910" s="54"/>
      <c r="G910" s="54"/>
      <c r="H910" s="54"/>
      <c r="I910" s="54"/>
      <c r="J910" s="54"/>
      <c r="K910" s="54"/>
    </row>
    <row r="911" spans="3:11" x14ac:dyDescent="0.25">
      <c r="C911" s="54"/>
      <c r="D911" s="54"/>
      <c r="E911" s="54"/>
      <c r="F911" s="54"/>
      <c r="G911" s="54"/>
      <c r="H911" s="54"/>
      <c r="I911" s="54"/>
      <c r="J911" s="54"/>
      <c r="K911" s="54"/>
    </row>
    <row r="912" spans="3:11" x14ac:dyDescent="0.25">
      <c r="C912" s="54"/>
      <c r="D912" s="54"/>
      <c r="E912" s="54"/>
      <c r="F912" s="54"/>
      <c r="G912" s="54"/>
      <c r="H912" s="54"/>
      <c r="I912" s="54"/>
      <c r="J912" s="54"/>
      <c r="K912" s="54"/>
    </row>
    <row r="913" spans="3:11" x14ac:dyDescent="0.25">
      <c r="C913" s="54"/>
      <c r="D913" s="54"/>
      <c r="E913" s="54"/>
      <c r="F913" s="54"/>
      <c r="G913" s="54"/>
      <c r="H913" s="54"/>
      <c r="I913" s="54"/>
      <c r="J913" s="54"/>
      <c r="K913" s="54"/>
    </row>
    <row r="914" spans="3:11" x14ac:dyDescent="0.25">
      <c r="C914" s="54"/>
      <c r="D914" s="54"/>
      <c r="E914" s="54"/>
      <c r="F914" s="54"/>
      <c r="G914" s="54"/>
      <c r="H914" s="54"/>
      <c r="I914" s="54"/>
      <c r="J914" s="54"/>
      <c r="K914" s="54"/>
    </row>
    <row r="915" spans="3:11" x14ac:dyDescent="0.25">
      <c r="C915" s="54"/>
      <c r="D915" s="54"/>
      <c r="E915" s="54"/>
      <c r="F915" s="54"/>
      <c r="G915" s="54"/>
      <c r="H915" s="54"/>
      <c r="I915" s="54"/>
      <c r="J915" s="54"/>
      <c r="K915" s="54"/>
    </row>
    <row r="916" spans="3:11" x14ac:dyDescent="0.25">
      <c r="C916" s="54"/>
      <c r="D916" s="54"/>
      <c r="E916" s="54"/>
      <c r="F916" s="54"/>
      <c r="G916" s="54"/>
      <c r="H916" s="54"/>
      <c r="I916" s="54"/>
      <c r="J916" s="54"/>
      <c r="K916" s="54"/>
    </row>
    <row r="917" spans="3:11" x14ac:dyDescent="0.25">
      <c r="C917" s="54"/>
      <c r="D917" s="54"/>
      <c r="E917" s="54"/>
      <c r="F917" s="54"/>
      <c r="G917" s="54"/>
      <c r="H917" s="54"/>
      <c r="I917" s="54"/>
      <c r="J917" s="54"/>
      <c r="K917" s="54"/>
    </row>
    <row r="918" spans="3:11" x14ac:dyDescent="0.25">
      <c r="C918" s="54"/>
      <c r="D918" s="54"/>
      <c r="E918" s="54"/>
      <c r="F918" s="54"/>
      <c r="G918" s="54"/>
      <c r="H918" s="54"/>
      <c r="I918" s="54"/>
      <c r="J918" s="54"/>
      <c r="K918" s="54"/>
    </row>
    <row r="919" spans="3:11" x14ac:dyDescent="0.25">
      <c r="C919" s="54"/>
      <c r="D919" s="54"/>
      <c r="E919" s="54"/>
      <c r="F919" s="54"/>
      <c r="G919" s="54"/>
      <c r="H919" s="54"/>
      <c r="I919" s="54"/>
      <c r="J919" s="54"/>
      <c r="K919" s="54"/>
    </row>
    <row r="920" spans="3:11" x14ac:dyDescent="0.25">
      <c r="C920" s="54"/>
      <c r="D920" s="54"/>
      <c r="E920" s="54"/>
      <c r="F920" s="54"/>
      <c r="G920" s="54"/>
      <c r="H920" s="54"/>
      <c r="I920" s="54"/>
      <c r="J920" s="54"/>
      <c r="K920" s="54"/>
    </row>
    <row r="921" spans="3:11" x14ac:dyDescent="0.25">
      <c r="C921" s="54"/>
      <c r="D921" s="54"/>
    </row>
    <row r="922" spans="3:11" x14ac:dyDescent="0.25">
      <c r="C922" s="54"/>
      <c r="D922" s="54"/>
    </row>
    <row r="923" spans="3:11" x14ac:dyDescent="0.25">
      <c r="C923" s="54"/>
      <c r="D923" s="54"/>
    </row>
  </sheetData>
  <sheetProtection selectLockedCells="1"/>
  <mergeCells count="82">
    <mergeCell ref="C66:D66"/>
    <mergeCell ref="C68:D68"/>
    <mergeCell ref="C76:D76"/>
    <mergeCell ref="C74:D74"/>
    <mergeCell ref="C75:D75"/>
    <mergeCell ref="B41:B44"/>
    <mergeCell ref="C41:C44"/>
    <mergeCell ref="B45:B50"/>
    <mergeCell ref="C45:C50"/>
    <mergeCell ref="B51:B56"/>
    <mergeCell ref="C51:C56"/>
    <mergeCell ref="A1:K1"/>
    <mergeCell ref="I3:J3"/>
    <mergeCell ref="E3:F3"/>
    <mergeCell ref="A3:C3"/>
    <mergeCell ref="B17:D17"/>
    <mergeCell ref="B4:D4"/>
    <mergeCell ref="B5:D5"/>
    <mergeCell ref="B6:D6"/>
    <mergeCell ref="B7:D7"/>
    <mergeCell ref="B11:D11"/>
    <mergeCell ref="B12:D12"/>
    <mergeCell ref="B14:D14"/>
    <mergeCell ref="B16:D16"/>
    <mergeCell ref="B8:D8"/>
    <mergeCell ref="B15:D15"/>
    <mergeCell ref="B9:D9"/>
    <mergeCell ref="B31:B33"/>
    <mergeCell ref="C31:C33"/>
    <mergeCell ref="B34:B36"/>
    <mergeCell ref="C34:C36"/>
    <mergeCell ref="B37:B40"/>
    <mergeCell ref="C37:C40"/>
    <mergeCell ref="A2:K2"/>
    <mergeCell ref="B10:D10"/>
    <mergeCell ref="B21:B25"/>
    <mergeCell ref="C21:C25"/>
    <mergeCell ref="B26:B30"/>
    <mergeCell ref="C26:C30"/>
    <mergeCell ref="B13:D13"/>
    <mergeCell ref="C62:D62"/>
    <mergeCell ref="C70:D70"/>
    <mergeCell ref="C80:D80"/>
    <mergeCell ref="A65:A66"/>
    <mergeCell ref="A67:A68"/>
    <mergeCell ref="A69:A70"/>
    <mergeCell ref="A71:A72"/>
    <mergeCell ref="C63:D63"/>
    <mergeCell ref="C64:D64"/>
    <mergeCell ref="C73:D73"/>
    <mergeCell ref="B57:B82"/>
    <mergeCell ref="C77:D77"/>
    <mergeCell ref="C78:D78"/>
    <mergeCell ref="C81:D81"/>
    <mergeCell ref="C65:D65"/>
    <mergeCell ref="C67:D67"/>
    <mergeCell ref="C57:D57"/>
    <mergeCell ref="C58:D58"/>
    <mergeCell ref="C59:D59"/>
    <mergeCell ref="C60:D60"/>
    <mergeCell ref="C61:D61"/>
    <mergeCell ref="B85:C85"/>
    <mergeCell ref="B83:C83"/>
    <mergeCell ref="B84:C84"/>
    <mergeCell ref="B86:C86"/>
    <mergeCell ref="C82:D82"/>
    <mergeCell ref="B91:C91"/>
    <mergeCell ref="B92:C92"/>
    <mergeCell ref="B93:C93"/>
    <mergeCell ref="B94:C94"/>
    <mergeCell ref="G65:G66"/>
    <mergeCell ref="G67:G68"/>
    <mergeCell ref="G69:G70"/>
    <mergeCell ref="G71:G72"/>
    <mergeCell ref="B87:C87"/>
    <mergeCell ref="B88:C88"/>
    <mergeCell ref="B89:C89"/>
    <mergeCell ref="B90:C90"/>
    <mergeCell ref="C69:D69"/>
    <mergeCell ref="C71:D71"/>
    <mergeCell ref="C79:D79"/>
    <mergeCell ref="C72:D72"/>
  </mergeCells>
  <phoneticPr fontId="29" type="noConversion"/>
  <pageMargins left="0.7" right="0.7" top="0.75" bottom="0.75" header="0.3" footer="0.3"/>
  <pageSetup paperSize="8" scale="4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AR94"/>
  <sheetViews>
    <sheetView zoomScale="80" zoomScaleNormal="80" workbookViewId="0">
      <selection activeCell="AL74" sqref="AL74"/>
    </sheetView>
  </sheetViews>
  <sheetFormatPr defaultRowHeight="15" x14ac:dyDescent="0.25"/>
  <cols>
    <col min="2" max="2" width="3.7109375" customWidth="1"/>
    <col min="3" max="3" width="29.42578125" customWidth="1"/>
    <col min="4" max="4" width="23.85546875" customWidth="1"/>
    <col min="5" max="5" width="34.140625" customWidth="1"/>
    <col min="7" max="7" width="10.140625" customWidth="1"/>
    <col min="8" max="8" width="14" customWidth="1"/>
    <col min="9" max="9" width="15.85546875" customWidth="1"/>
    <col min="10" max="10" width="14.7109375" customWidth="1"/>
    <col min="11" max="11" width="15.42578125" customWidth="1"/>
    <col min="12" max="12" width="15.85546875" customWidth="1"/>
    <col min="13" max="13" width="16.5703125" customWidth="1"/>
    <col min="14" max="14" width="16.140625" customWidth="1"/>
    <col min="15" max="15" width="16" customWidth="1"/>
    <col min="16" max="16" width="16.5703125" customWidth="1"/>
    <col min="17" max="17" width="16.28515625" customWidth="1"/>
    <col min="18" max="19" width="15" customWidth="1"/>
    <col min="20" max="20" width="16.42578125" customWidth="1"/>
    <col min="21" max="21" width="14.7109375" customWidth="1"/>
    <col min="22" max="22" width="15.140625" customWidth="1"/>
    <col min="23" max="23" width="14" customWidth="1"/>
    <col min="24" max="24" width="16.28515625" customWidth="1"/>
    <col min="25" max="25" width="16" customWidth="1"/>
    <col min="26" max="26" width="17.5703125" customWidth="1"/>
    <col min="27" max="27" width="16.42578125" customWidth="1"/>
    <col min="28" max="28" width="14.42578125" customWidth="1"/>
    <col min="29" max="29" width="14" customWidth="1"/>
    <col min="30" max="30" width="14.28515625" customWidth="1"/>
    <col min="31" max="31" width="16.85546875" customWidth="1"/>
    <col min="32" max="32" width="15.7109375" customWidth="1"/>
    <col min="33" max="34" width="15.28515625" customWidth="1"/>
    <col min="35" max="35" width="14.85546875" customWidth="1"/>
    <col min="36" max="36" width="17.140625" customWidth="1"/>
    <col min="37" max="37" width="21.85546875" customWidth="1"/>
    <col min="38" max="38" width="13.5703125" customWidth="1"/>
    <col min="39" max="39" width="16.140625" customWidth="1"/>
    <col min="40" max="40" width="16.42578125" customWidth="1"/>
    <col min="41" max="41" width="16.140625" customWidth="1"/>
    <col min="42" max="42" width="14.42578125" customWidth="1"/>
    <col min="43" max="43" width="15.28515625" customWidth="1"/>
    <col min="44" max="44" width="14.85546875" customWidth="1"/>
  </cols>
  <sheetData>
    <row r="2" spans="2:44" ht="15.75" thickBot="1" x14ac:dyDescent="0.3"/>
    <row r="3" spans="2:44" ht="85.5" customHeight="1" thickBot="1" x14ac:dyDescent="0.3">
      <c r="B3" s="208" t="s">
        <v>84</v>
      </c>
      <c r="C3" s="209"/>
      <c r="D3" s="209"/>
      <c r="E3" s="209"/>
      <c r="F3" s="209"/>
      <c r="G3" s="210"/>
      <c r="H3" s="11"/>
      <c r="I3" s="11"/>
      <c r="J3" s="11"/>
    </row>
    <row r="4" spans="2:44" ht="15.75" customHeight="1" thickBot="1" x14ac:dyDescent="0.3">
      <c r="I4" s="125" t="s">
        <v>92</v>
      </c>
      <c r="J4" s="126"/>
      <c r="K4" s="127"/>
      <c r="L4" s="125" t="s">
        <v>95</v>
      </c>
      <c r="M4" s="126"/>
      <c r="N4" s="127"/>
      <c r="O4" s="125" t="s">
        <v>97</v>
      </c>
      <c r="P4" s="126"/>
      <c r="Q4" s="127"/>
      <c r="R4" s="125" t="s">
        <v>98</v>
      </c>
      <c r="S4" s="126"/>
      <c r="T4" s="127"/>
      <c r="U4" s="125" t="s">
        <v>102</v>
      </c>
      <c r="V4" s="126"/>
      <c r="W4" s="127"/>
      <c r="X4" s="125" t="s">
        <v>104</v>
      </c>
      <c r="Y4" s="126"/>
      <c r="Z4" s="127"/>
      <c r="AA4" s="125" t="s">
        <v>105</v>
      </c>
      <c r="AB4" s="126"/>
      <c r="AC4" s="127"/>
      <c r="AD4" s="125" t="s">
        <v>111</v>
      </c>
      <c r="AE4" s="126"/>
      <c r="AF4" s="127"/>
      <c r="AG4" s="125" t="s">
        <v>113</v>
      </c>
      <c r="AH4" s="126"/>
      <c r="AI4" s="127"/>
      <c r="AJ4" s="125" t="s">
        <v>114</v>
      </c>
      <c r="AK4" s="126"/>
      <c r="AL4" s="127"/>
      <c r="AM4" s="125" t="s">
        <v>119</v>
      </c>
      <c r="AN4" s="126"/>
      <c r="AO4" s="127"/>
      <c r="AP4" s="125" t="s">
        <v>121</v>
      </c>
      <c r="AQ4" s="126"/>
      <c r="AR4" s="127"/>
    </row>
    <row r="5" spans="2:44" ht="30.75" thickBot="1" x14ac:dyDescent="0.3">
      <c r="B5" s="13" t="s">
        <v>1</v>
      </c>
      <c r="C5" s="155" t="s">
        <v>2</v>
      </c>
      <c r="D5" s="156"/>
      <c r="E5" s="157"/>
      <c r="F5" s="15" t="s">
        <v>3</v>
      </c>
      <c r="G5" s="12" t="s">
        <v>0</v>
      </c>
      <c r="H5" s="14" t="s">
        <v>82</v>
      </c>
      <c r="I5" s="12" t="s">
        <v>4</v>
      </c>
      <c r="J5" s="12" t="s">
        <v>5</v>
      </c>
      <c r="K5" s="16" t="s">
        <v>81</v>
      </c>
      <c r="L5" s="12" t="s">
        <v>4</v>
      </c>
      <c r="M5" s="12" t="s">
        <v>5</v>
      </c>
      <c r="N5" s="16" t="s">
        <v>81</v>
      </c>
      <c r="O5" s="12" t="s">
        <v>4</v>
      </c>
      <c r="P5" s="12" t="s">
        <v>5</v>
      </c>
      <c r="Q5" s="16" t="s">
        <v>81</v>
      </c>
      <c r="R5" s="12" t="s">
        <v>4</v>
      </c>
      <c r="S5" s="12" t="s">
        <v>5</v>
      </c>
      <c r="T5" s="16" t="s">
        <v>81</v>
      </c>
      <c r="U5" s="17" t="s">
        <v>4</v>
      </c>
      <c r="V5" s="17" t="s">
        <v>5</v>
      </c>
      <c r="W5" s="16" t="s">
        <v>81</v>
      </c>
      <c r="X5" s="12" t="s">
        <v>4</v>
      </c>
      <c r="Y5" s="12" t="s">
        <v>5</v>
      </c>
      <c r="Z5" s="16" t="s">
        <v>81</v>
      </c>
      <c r="AA5" s="17" t="s">
        <v>4</v>
      </c>
      <c r="AB5" s="17" t="s">
        <v>5</v>
      </c>
      <c r="AC5" s="16" t="s">
        <v>81</v>
      </c>
      <c r="AD5" s="12" t="s">
        <v>4</v>
      </c>
      <c r="AE5" s="12" t="s">
        <v>5</v>
      </c>
      <c r="AF5" s="16" t="s">
        <v>81</v>
      </c>
      <c r="AG5" s="12" t="s">
        <v>4</v>
      </c>
      <c r="AH5" s="12" t="s">
        <v>5</v>
      </c>
      <c r="AI5" s="16" t="s">
        <v>81</v>
      </c>
      <c r="AJ5" s="12" t="s">
        <v>4</v>
      </c>
      <c r="AK5" s="12" t="s">
        <v>5</v>
      </c>
      <c r="AL5" s="16" t="s">
        <v>81</v>
      </c>
      <c r="AM5" s="12" t="s">
        <v>4</v>
      </c>
      <c r="AN5" s="12" t="s">
        <v>5</v>
      </c>
      <c r="AO5" s="16" t="s">
        <v>81</v>
      </c>
      <c r="AP5" s="12" t="s">
        <v>4</v>
      </c>
      <c r="AQ5" s="12" t="s">
        <v>5</v>
      </c>
      <c r="AR5" s="16" t="s">
        <v>81</v>
      </c>
    </row>
    <row r="6" spans="2:44" x14ac:dyDescent="0.25">
      <c r="B6" s="3">
        <v>1</v>
      </c>
      <c r="C6" s="149" t="s">
        <v>6</v>
      </c>
      <c r="D6" s="150"/>
      <c r="E6" s="151"/>
      <c r="F6" s="5">
        <v>2</v>
      </c>
      <c r="G6" s="1" t="s">
        <v>7</v>
      </c>
      <c r="H6" s="21">
        <f>MIN(J6,M6,P6,S6,V6,Y6,AB6,AE6,AH6,AK6,AN6,AQ6)</f>
        <v>553.5</v>
      </c>
      <c r="I6" s="21">
        <v>700</v>
      </c>
      <c r="J6" s="22">
        <f>I6*1.23</f>
        <v>861</v>
      </c>
      <c r="K6" s="21">
        <f>H6/J6*F6</f>
        <v>1.2857142857142858</v>
      </c>
      <c r="L6" s="21">
        <v>490</v>
      </c>
      <c r="M6" s="22">
        <f>L6*1.23</f>
        <v>602.70000000000005</v>
      </c>
      <c r="N6" s="21">
        <f>H6/M6*F6</f>
        <v>1.8367346938775508</v>
      </c>
      <c r="O6" s="21">
        <v>600</v>
      </c>
      <c r="P6" s="22">
        <f t="shared" ref="P6:P15" si="0">O6*1.23</f>
        <v>738</v>
      </c>
      <c r="Q6" s="21">
        <f>H6/P6*F6</f>
        <v>1.5</v>
      </c>
      <c r="R6" s="21">
        <v>485</v>
      </c>
      <c r="S6" s="22">
        <f>R6*1.23</f>
        <v>596.54999999999995</v>
      </c>
      <c r="T6" s="21">
        <f>H6/S6*F6</f>
        <v>1.8556701030927836</v>
      </c>
      <c r="U6" s="21">
        <v>600</v>
      </c>
      <c r="V6" s="25">
        <f>U6*1.23</f>
        <v>738</v>
      </c>
      <c r="W6" s="21">
        <f>H6/V6*F6</f>
        <v>1.5</v>
      </c>
      <c r="X6" s="21">
        <v>480</v>
      </c>
      <c r="Y6" s="22">
        <f>X6*1.23</f>
        <v>590.4</v>
      </c>
      <c r="Z6" s="21">
        <f>H6/Y6*F6</f>
        <v>1.875</v>
      </c>
      <c r="AA6" s="21">
        <v>850</v>
      </c>
      <c r="AB6" s="22">
        <f>AA6*1.23</f>
        <v>1045.5</v>
      </c>
      <c r="AC6" s="21">
        <f>H6/AB6*F6</f>
        <v>1.0588235294117647</v>
      </c>
      <c r="AD6" s="21">
        <v>600</v>
      </c>
      <c r="AE6" s="22">
        <f>AD6*1.23</f>
        <v>738</v>
      </c>
      <c r="AF6" s="21">
        <f>H6/AE6*F6</f>
        <v>1.5</v>
      </c>
      <c r="AG6" s="21">
        <v>450</v>
      </c>
      <c r="AH6" s="22">
        <f>AG6*1.23</f>
        <v>553.5</v>
      </c>
      <c r="AI6" s="21">
        <f>H6/AH6*F6</f>
        <v>2</v>
      </c>
      <c r="AJ6" s="21">
        <v>600</v>
      </c>
      <c r="AK6" s="22">
        <f>AJ6*1.23</f>
        <v>738</v>
      </c>
      <c r="AL6" s="21">
        <f>H6/AK6*F6</f>
        <v>1.5</v>
      </c>
      <c r="AM6" s="21">
        <v>1500</v>
      </c>
      <c r="AN6" s="22">
        <f>AM6*1.23</f>
        <v>1845</v>
      </c>
      <c r="AO6" s="21">
        <f>H6/AN6*F6</f>
        <v>0.6</v>
      </c>
      <c r="AP6" s="21">
        <v>500</v>
      </c>
      <c r="AQ6" s="22">
        <f>AP6*1.23</f>
        <v>615</v>
      </c>
      <c r="AR6" s="21">
        <f>H6/AQ6*F6</f>
        <v>1.8</v>
      </c>
    </row>
    <row r="7" spans="2:44" x14ac:dyDescent="0.25">
      <c r="B7" s="3">
        <v>2</v>
      </c>
      <c r="C7" s="149" t="s">
        <v>8</v>
      </c>
      <c r="D7" s="150"/>
      <c r="E7" s="151"/>
      <c r="F7" s="5">
        <v>1</v>
      </c>
      <c r="G7" s="1" t="s">
        <v>7</v>
      </c>
      <c r="H7" s="21">
        <f t="shared" ref="H7:H70" si="1">MIN(J7,M7,P7,S7,V7,Y7,AB7,AE7,AH7,AK7,AN7,AQ7)</f>
        <v>184.5</v>
      </c>
      <c r="I7" s="21">
        <v>250</v>
      </c>
      <c r="J7" s="22">
        <f t="shared" ref="J7:J70" si="2">I7*1.23</f>
        <v>307.5</v>
      </c>
      <c r="K7" s="21">
        <f t="shared" ref="K7:K70" si="3">H7/J7*F7</f>
        <v>0.6</v>
      </c>
      <c r="L7" s="21">
        <v>290</v>
      </c>
      <c r="M7" s="22">
        <f t="shared" ref="M7:M70" si="4">L7*1.23</f>
        <v>356.7</v>
      </c>
      <c r="N7" s="21">
        <f t="shared" ref="N7:N70" si="5">H7/M7*F7</f>
        <v>0.51724137931034486</v>
      </c>
      <c r="O7" s="21">
        <v>400</v>
      </c>
      <c r="P7" s="22">
        <f t="shared" si="0"/>
        <v>492</v>
      </c>
      <c r="Q7" s="21">
        <f t="shared" ref="Q7:Q70" si="6">H7/P7*F7</f>
        <v>0.375</v>
      </c>
      <c r="R7" s="21">
        <v>330</v>
      </c>
      <c r="S7" s="22">
        <f t="shared" ref="S7:S70" si="7">R7*1.23</f>
        <v>405.9</v>
      </c>
      <c r="T7" s="21">
        <f t="shared" ref="T7:T70" si="8">H7/S7*F7</f>
        <v>0.45454545454545459</v>
      </c>
      <c r="U7" s="21">
        <v>160</v>
      </c>
      <c r="V7" s="22">
        <f t="shared" ref="V7:V70" si="9">U7*1.23</f>
        <v>196.8</v>
      </c>
      <c r="W7" s="21">
        <f t="shared" ref="W7:W70" si="10">H7/V7*F7</f>
        <v>0.9375</v>
      </c>
      <c r="X7" s="21">
        <v>340</v>
      </c>
      <c r="Y7" s="22">
        <f t="shared" ref="Y7:Y70" si="11">X7*1.23</f>
        <v>418.2</v>
      </c>
      <c r="Z7" s="21">
        <f t="shared" ref="Z7:Z70" si="12">H7/Y7*F7</f>
        <v>0.44117647058823528</v>
      </c>
      <c r="AA7" s="21">
        <v>750</v>
      </c>
      <c r="AB7" s="22">
        <f t="shared" ref="AB7:AB70" si="13">AA7*1.23</f>
        <v>922.5</v>
      </c>
      <c r="AC7" s="21">
        <f t="shared" ref="AC7:AC70" si="14">H7/AB7*F7</f>
        <v>0.2</v>
      </c>
      <c r="AD7" s="21">
        <v>600</v>
      </c>
      <c r="AE7" s="22">
        <f t="shared" ref="AE7:AE70" si="15">AD7*1.23</f>
        <v>738</v>
      </c>
      <c r="AF7" s="21">
        <f t="shared" ref="AF7:AF70" si="16">H7/AE7*F7</f>
        <v>0.25</v>
      </c>
      <c r="AG7" s="21">
        <v>200</v>
      </c>
      <c r="AH7" s="22">
        <f t="shared" ref="AH7:AH70" si="17">AG7*1.23</f>
        <v>246</v>
      </c>
      <c r="AI7" s="21">
        <f t="shared" ref="AI7:AI70" si="18">H7/AH7*F7</f>
        <v>0.75</v>
      </c>
      <c r="AJ7" s="21">
        <v>150</v>
      </c>
      <c r="AK7" s="22">
        <f t="shared" ref="AK7:AK70" si="19">AJ7*1.23</f>
        <v>184.5</v>
      </c>
      <c r="AL7" s="21">
        <f t="shared" ref="AL7:AL70" si="20">H7/AK7*F7</f>
        <v>1</v>
      </c>
      <c r="AM7" s="21">
        <v>500</v>
      </c>
      <c r="AN7" s="22">
        <f t="shared" ref="AN7:AN15" si="21">AM7*1.23</f>
        <v>615</v>
      </c>
      <c r="AO7" s="21">
        <f t="shared" ref="AO7:AO70" si="22">H7/AN7*F7</f>
        <v>0.3</v>
      </c>
      <c r="AP7" s="21">
        <v>250</v>
      </c>
      <c r="AQ7" s="22">
        <f t="shared" ref="AQ7:AQ70" si="23">AP7*1.23</f>
        <v>307.5</v>
      </c>
      <c r="AR7" s="21">
        <f t="shared" ref="AR7:AR70" si="24">H7/AQ7*F7</f>
        <v>0.6</v>
      </c>
    </row>
    <row r="8" spans="2:44" ht="30.75" customHeight="1" x14ac:dyDescent="0.25">
      <c r="B8" s="3">
        <v>3</v>
      </c>
      <c r="C8" s="158" t="s">
        <v>9</v>
      </c>
      <c r="D8" s="158"/>
      <c r="E8" s="158"/>
      <c r="F8" s="5">
        <v>5</v>
      </c>
      <c r="G8" s="1" t="s">
        <v>7</v>
      </c>
      <c r="H8" s="21">
        <f t="shared" si="1"/>
        <v>861</v>
      </c>
      <c r="I8" s="21">
        <v>1500</v>
      </c>
      <c r="J8" s="22">
        <f t="shared" si="2"/>
        <v>1845</v>
      </c>
      <c r="K8" s="21">
        <f t="shared" si="3"/>
        <v>2.3333333333333335</v>
      </c>
      <c r="L8" s="21">
        <v>700</v>
      </c>
      <c r="M8" s="22">
        <f t="shared" si="4"/>
        <v>861</v>
      </c>
      <c r="N8" s="21">
        <f t="shared" si="5"/>
        <v>5</v>
      </c>
      <c r="O8" s="21">
        <v>2500</v>
      </c>
      <c r="P8" s="22">
        <f t="shared" si="0"/>
        <v>3075</v>
      </c>
      <c r="Q8" s="21">
        <f t="shared" si="6"/>
        <v>1.4000000000000001</v>
      </c>
      <c r="R8" s="21">
        <v>800</v>
      </c>
      <c r="S8" s="22">
        <f t="shared" si="7"/>
        <v>984</v>
      </c>
      <c r="T8" s="21">
        <f t="shared" si="8"/>
        <v>4.375</v>
      </c>
      <c r="U8" s="21">
        <v>1000</v>
      </c>
      <c r="V8" s="22">
        <f t="shared" si="9"/>
        <v>1230</v>
      </c>
      <c r="W8" s="21">
        <f t="shared" si="10"/>
        <v>3.5</v>
      </c>
      <c r="X8" s="21">
        <v>799</v>
      </c>
      <c r="Y8" s="22">
        <f t="shared" si="11"/>
        <v>982.77</v>
      </c>
      <c r="Z8" s="21">
        <f t="shared" si="12"/>
        <v>4.3804755944931166</v>
      </c>
      <c r="AA8" s="21">
        <v>1500</v>
      </c>
      <c r="AB8" s="22">
        <f t="shared" si="13"/>
        <v>1845</v>
      </c>
      <c r="AC8" s="21">
        <f t="shared" si="14"/>
        <v>2.3333333333333335</v>
      </c>
      <c r="AD8" s="21">
        <v>1900</v>
      </c>
      <c r="AE8" s="22">
        <f t="shared" si="15"/>
        <v>2337</v>
      </c>
      <c r="AF8" s="21">
        <f t="shared" si="16"/>
        <v>1.8421052631578947</v>
      </c>
      <c r="AG8" s="21">
        <v>1300</v>
      </c>
      <c r="AH8" s="22">
        <f t="shared" si="17"/>
        <v>1599</v>
      </c>
      <c r="AI8" s="21">
        <f t="shared" si="18"/>
        <v>2.6923076923076921</v>
      </c>
      <c r="AJ8" s="21">
        <v>1200</v>
      </c>
      <c r="AK8" s="22">
        <f t="shared" si="19"/>
        <v>1476</v>
      </c>
      <c r="AL8" s="21">
        <f t="shared" si="20"/>
        <v>2.916666666666667</v>
      </c>
      <c r="AM8" s="21">
        <v>700</v>
      </c>
      <c r="AN8" s="22">
        <f t="shared" si="21"/>
        <v>861</v>
      </c>
      <c r="AO8" s="21">
        <f t="shared" si="22"/>
        <v>5</v>
      </c>
      <c r="AP8" s="21">
        <v>1100</v>
      </c>
      <c r="AQ8" s="22">
        <f t="shared" si="23"/>
        <v>1353</v>
      </c>
      <c r="AR8" s="21">
        <f t="shared" si="24"/>
        <v>3.1818181818181817</v>
      </c>
    </row>
    <row r="9" spans="2:44" x14ac:dyDescent="0.25">
      <c r="B9" s="3">
        <v>4</v>
      </c>
      <c r="C9" s="128" t="s">
        <v>10</v>
      </c>
      <c r="D9" s="129"/>
      <c r="E9" s="129"/>
      <c r="F9" s="5">
        <v>6</v>
      </c>
      <c r="G9" s="1" t="s">
        <v>7</v>
      </c>
      <c r="H9" s="21">
        <f t="shared" si="1"/>
        <v>1474.77</v>
      </c>
      <c r="I9" s="21">
        <v>3000</v>
      </c>
      <c r="J9" s="22">
        <f t="shared" si="2"/>
        <v>3690</v>
      </c>
      <c r="K9" s="21">
        <f t="shared" si="3"/>
        <v>2.3980000000000001</v>
      </c>
      <c r="L9" s="21">
        <v>1990</v>
      </c>
      <c r="M9" s="22">
        <f t="shared" si="4"/>
        <v>2447.6999999999998</v>
      </c>
      <c r="N9" s="21">
        <f t="shared" si="5"/>
        <v>3.6150753768844224</v>
      </c>
      <c r="O9" s="21">
        <v>2200</v>
      </c>
      <c r="P9" s="22">
        <f t="shared" si="0"/>
        <v>2706</v>
      </c>
      <c r="Q9" s="21">
        <f t="shared" si="6"/>
        <v>3.2700000000000005</v>
      </c>
      <c r="R9" s="21">
        <v>1200</v>
      </c>
      <c r="S9" s="22">
        <f t="shared" si="7"/>
        <v>1476</v>
      </c>
      <c r="T9" s="21">
        <f t="shared" si="8"/>
        <v>5.9950000000000001</v>
      </c>
      <c r="U9" s="21">
        <v>1500</v>
      </c>
      <c r="V9" s="22">
        <f t="shared" si="9"/>
        <v>1845</v>
      </c>
      <c r="W9" s="21">
        <f t="shared" si="10"/>
        <v>4.7960000000000003</v>
      </c>
      <c r="X9" s="21">
        <v>1199</v>
      </c>
      <c r="Y9" s="22">
        <f t="shared" si="11"/>
        <v>1474.77</v>
      </c>
      <c r="Z9" s="21">
        <f t="shared" si="12"/>
        <v>6</v>
      </c>
      <c r="AA9" s="21">
        <v>2500</v>
      </c>
      <c r="AB9" s="22">
        <f t="shared" si="13"/>
        <v>3075</v>
      </c>
      <c r="AC9" s="21">
        <f t="shared" si="14"/>
        <v>2.8775999999999997</v>
      </c>
      <c r="AD9" s="21">
        <v>2900</v>
      </c>
      <c r="AE9" s="22">
        <f t="shared" si="15"/>
        <v>3567</v>
      </c>
      <c r="AF9" s="21">
        <f t="shared" si="16"/>
        <v>2.4806896551724136</v>
      </c>
      <c r="AG9" s="21">
        <v>2500</v>
      </c>
      <c r="AH9" s="22">
        <f t="shared" si="17"/>
        <v>3075</v>
      </c>
      <c r="AI9" s="21">
        <f t="shared" si="18"/>
        <v>2.8775999999999997</v>
      </c>
      <c r="AJ9" s="21">
        <v>2300</v>
      </c>
      <c r="AK9" s="22">
        <f t="shared" si="19"/>
        <v>2829</v>
      </c>
      <c r="AL9" s="21">
        <f t="shared" si="20"/>
        <v>3.1278260869565218</v>
      </c>
      <c r="AM9" s="21">
        <v>1900</v>
      </c>
      <c r="AN9" s="22">
        <f t="shared" si="21"/>
        <v>2337</v>
      </c>
      <c r="AO9" s="21">
        <f t="shared" si="22"/>
        <v>3.7863157894736839</v>
      </c>
      <c r="AP9" s="21">
        <v>1500</v>
      </c>
      <c r="AQ9" s="22">
        <f t="shared" si="23"/>
        <v>1845</v>
      </c>
      <c r="AR9" s="21">
        <f t="shared" si="24"/>
        <v>4.7960000000000003</v>
      </c>
    </row>
    <row r="10" spans="2:44" x14ac:dyDescent="0.25">
      <c r="B10" s="3">
        <v>5</v>
      </c>
      <c r="C10" s="128" t="s">
        <v>11</v>
      </c>
      <c r="D10" s="129"/>
      <c r="E10" s="129"/>
      <c r="F10" s="5">
        <v>3</v>
      </c>
      <c r="G10" s="1" t="s">
        <v>7</v>
      </c>
      <c r="H10" s="21">
        <f t="shared" si="1"/>
        <v>184.5</v>
      </c>
      <c r="I10" s="21">
        <v>1000</v>
      </c>
      <c r="J10" s="22">
        <f t="shared" si="2"/>
        <v>1230</v>
      </c>
      <c r="K10" s="21">
        <f t="shared" si="3"/>
        <v>0.44999999999999996</v>
      </c>
      <c r="L10" s="21">
        <v>490</v>
      </c>
      <c r="M10" s="22">
        <f t="shared" si="4"/>
        <v>602.70000000000005</v>
      </c>
      <c r="N10" s="21">
        <f t="shared" si="5"/>
        <v>0.91836734693877542</v>
      </c>
      <c r="O10" s="21">
        <v>300</v>
      </c>
      <c r="P10" s="22">
        <f t="shared" si="0"/>
        <v>369</v>
      </c>
      <c r="Q10" s="21">
        <f t="shared" si="6"/>
        <v>1.5</v>
      </c>
      <c r="R10" s="21">
        <v>530</v>
      </c>
      <c r="S10" s="22">
        <f t="shared" si="7"/>
        <v>651.9</v>
      </c>
      <c r="T10" s="21">
        <f t="shared" si="8"/>
        <v>0.84905660377358494</v>
      </c>
      <c r="U10" s="21">
        <v>150</v>
      </c>
      <c r="V10" s="22">
        <f t="shared" si="9"/>
        <v>184.5</v>
      </c>
      <c r="W10" s="21">
        <f t="shared" si="10"/>
        <v>3</v>
      </c>
      <c r="X10" s="21">
        <v>525</v>
      </c>
      <c r="Y10" s="22">
        <f t="shared" si="11"/>
        <v>645.75</v>
      </c>
      <c r="Z10" s="21">
        <f t="shared" si="12"/>
        <v>0.8571428571428571</v>
      </c>
      <c r="AA10" s="21">
        <v>900</v>
      </c>
      <c r="AB10" s="22">
        <f t="shared" si="13"/>
        <v>1107</v>
      </c>
      <c r="AC10" s="21">
        <f t="shared" si="14"/>
        <v>0.5</v>
      </c>
      <c r="AD10" s="21">
        <v>600</v>
      </c>
      <c r="AE10" s="22">
        <f t="shared" si="15"/>
        <v>738</v>
      </c>
      <c r="AF10" s="21">
        <f t="shared" si="16"/>
        <v>0.75</v>
      </c>
      <c r="AG10" s="21">
        <v>500</v>
      </c>
      <c r="AH10" s="22">
        <f t="shared" si="17"/>
        <v>615</v>
      </c>
      <c r="AI10" s="21">
        <f t="shared" si="18"/>
        <v>0.89999999999999991</v>
      </c>
      <c r="AJ10" s="21">
        <v>200</v>
      </c>
      <c r="AK10" s="22">
        <f t="shared" si="19"/>
        <v>246</v>
      </c>
      <c r="AL10" s="21">
        <f t="shared" si="20"/>
        <v>2.25</v>
      </c>
      <c r="AM10" s="21">
        <v>500</v>
      </c>
      <c r="AN10" s="22">
        <f t="shared" si="21"/>
        <v>615</v>
      </c>
      <c r="AO10" s="21">
        <f t="shared" si="22"/>
        <v>0.89999999999999991</v>
      </c>
      <c r="AP10" s="21">
        <v>170</v>
      </c>
      <c r="AQ10" s="22">
        <f t="shared" si="23"/>
        <v>209.1</v>
      </c>
      <c r="AR10" s="21">
        <f t="shared" si="24"/>
        <v>2.6470588235294117</v>
      </c>
    </row>
    <row r="11" spans="2:44" x14ac:dyDescent="0.25">
      <c r="B11" s="3">
        <v>6</v>
      </c>
      <c r="C11" s="149" t="s">
        <v>12</v>
      </c>
      <c r="D11" s="150"/>
      <c r="E11" s="151"/>
      <c r="F11" s="5">
        <v>0.1</v>
      </c>
      <c r="G11" s="1" t="s">
        <v>7</v>
      </c>
      <c r="H11" s="21">
        <f t="shared" si="1"/>
        <v>1205.4000000000001</v>
      </c>
      <c r="I11" s="21">
        <v>2000</v>
      </c>
      <c r="J11" s="22">
        <f t="shared" si="2"/>
        <v>2460</v>
      </c>
      <c r="K11" s="21">
        <f t="shared" si="3"/>
        <v>4.9000000000000009E-2</v>
      </c>
      <c r="L11" s="21">
        <v>1800</v>
      </c>
      <c r="M11" s="22">
        <f t="shared" si="4"/>
        <v>2214</v>
      </c>
      <c r="N11" s="21">
        <f t="shared" si="5"/>
        <v>5.4444444444444455E-2</v>
      </c>
      <c r="O11" s="21">
        <v>1500</v>
      </c>
      <c r="P11" s="22">
        <f t="shared" si="0"/>
        <v>1845</v>
      </c>
      <c r="Q11" s="21">
        <f t="shared" si="6"/>
        <v>6.533333333333334E-2</v>
      </c>
      <c r="R11" s="21">
        <v>1000</v>
      </c>
      <c r="S11" s="22">
        <f t="shared" si="7"/>
        <v>1230</v>
      </c>
      <c r="T11" s="21">
        <f t="shared" si="8"/>
        <v>9.8000000000000018E-2</v>
      </c>
      <c r="U11" s="21">
        <v>2950</v>
      </c>
      <c r="V11" s="22">
        <f t="shared" si="9"/>
        <v>3628.5</v>
      </c>
      <c r="W11" s="21">
        <f t="shared" si="10"/>
        <v>3.3220338983050851E-2</v>
      </c>
      <c r="X11" s="21">
        <v>999</v>
      </c>
      <c r="Y11" s="22">
        <f t="shared" si="11"/>
        <v>1228.77</v>
      </c>
      <c r="Z11" s="21">
        <f t="shared" si="12"/>
        <v>9.8098098098098108E-2</v>
      </c>
      <c r="AA11" s="21">
        <v>3500</v>
      </c>
      <c r="AB11" s="22">
        <f t="shared" si="13"/>
        <v>4305</v>
      </c>
      <c r="AC11" s="21">
        <f t="shared" si="14"/>
        <v>2.8000000000000004E-2</v>
      </c>
      <c r="AD11" s="21">
        <v>1400</v>
      </c>
      <c r="AE11" s="22">
        <f t="shared" si="15"/>
        <v>1722</v>
      </c>
      <c r="AF11" s="21">
        <f t="shared" si="16"/>
        <v>7.0000000000000007E-2</v>
      </c>
      <c r="AG11" s="21">
        <v>2000</v>
      </c>
      <c r="AH11" s="22">
        <f t="shared" si="17"/>
        <v>2460</v>
      </c>
      <c r="AI11" s="21">
        <f t="shared" si="18"/>
        <v>4.9000000000000009E-2</v>
      </c>
      <c r="AJ11" s="21">
        <v>980</v>
      </c>
      <c r="AK11" s="22">
        <f t="shared" si="19"/>
        <v>1205.4000000000001</v>
      </c>
      <c r="AL11" s="21">
        <f t="shared" si="20"/>
        <v>0.1</v>
      </c>
      <c r="AM11" s="21">
        <v>1500</v>
      </c>
      <c r="AN11" s="22">
        <f t="shared" si="21"/>
        <v>1845</v>
      </c>
      <c r="AO11" s="21">
        <f t="shared" si="22"/>
        <v>6.533333333333334E-2</v>
      </c>
      <c r="AP11" s="21">
        <v>1500</v>
      </c>
      <c r="AQ11" s="22">
        <f t="shared" si="23"/>
        <v>1845</v>
      </c>
      <c r="AR11" s="21">
        <f t="shared" si="24"/>
        <v>6.533333333333334E-2</v>
      </c>
    </row>
    <row r="12" spans="2:44" x14ac:dyDescent="0.25">
      <c r="B12" s="3">
        <v>7</v>
      </c>
      <c r="C12" s="149" t="s">
        <v>13</v>
      </c>
      <c r="D12" s="150"/>
      <c r="E12" s="151"/>
      <c r="F12" s="5">
        <v>0.5</v>
      </c>
      <c r="G12" s="1" t="s">
        <v>7</v>
      </c>
      <c r="H12" s="21">
        <f t="shared" si="1"/>
        <v>615</v>
      </c>
      <c r="I12" s="21">
        <v>1000</v>
      </c>
      <c r="J12" s="22">
        <f t="shared" si="2"/>
        <v>1230</v>
      </c>
      <c r="K12" s="21">
        <f t="shared" si="3"/>
        <v>0.25</v>
      </c>
      <c r="L12" s="21">
        <v>900</v>
      </c>
      <c r="M12" s="22">
        <f t="shared" si="4"/>
        <v>1107</v>
      </c>
      <c r="N12" s="21">
        <f t="shared" si="5"/>
        <v>0.27777777777777779</v>
      </c>
      <c r="O12" s="21">
        <v>1000</v>
      </c>
      <c r="P12" s="22">
        <f t="shared" si="0"/>
        <v>1230</v>
      </c>
      <c r="Q12" s="21">
        <f t="shared" si="6"/>
        <v>0.25</v>
      </c>
      <c r="R12" s="21">
        <v>600</v>
      </c>
      <c r="S12" s="22">
        <f t="shared" si="7"/>
        <v>738</v>
      </c>
      <c r="T12" s="21">
        <f t="shared" si="8"/>
        <v>0.41666666666666669</v>
      </c>
      <c r="U12" s="21">
        <v>500</v>
      </c>
      <c r="V12" s="22">
        <f t="shared" si="9"/>
        <v>615</v>
      </c>
      <c r="W12" s="21">
        <f t="shared" si="10"/>
        <v>0.5</v>
      </c>
      <c r="X12" s="21">
        <v>599</v>
      </c>
      <c r="Y12" s="22">
        <f t="shared" si="11"/>
        <v>736.77</v>
      </c>
      <c r="Z12" s="21">
        <f t="shared" si="12"/>
        <v>0.41736227045075125</v>
      </c>
      <c r="AA12" s="21">
        <v>1500</v>
      </c>
      <c r="AB12" s="22">
        <f t="shared" si="13"/>
        <v>1845</v>
      </c>
      <c r="AC12" s="21">
        <f t="shared" si="14"/>
        <v>0.16666666666666666</v>
      </c>
      <c r="AD12" s="21">
        <v>1800</v>
      </c>
      <c r="AE12" s="22">
        <f t="shared" si="15"/>
        <v>2214</v>
      </c>
      <c r="AF12" s="21">
        <f t="shared" si="16"/>
        <v>0.1388888888888889</v>
      </c>
      <c r="AG12" s="21">
        <v>1400</v>
      </c>
      <c r="AH12" s="22">
        <f t="shared" si="17"/>
        <v>1722</v>
      </c>
      <c r="AI12" s="21">
        <f t="shared" si="18"/>
        <v>0.17857142857142858</v>
      </c>
      <c r="AJ12" s="21">
        <v>1200</v>
      </c>
      <c r="AK12" s="22">
        <f t="shared" si="19"/>
        <v>1476</v>
      </c>
      <c r="AL12" s="21">
        <f t="shared" si="20"/>
        <v>0.20833333333333334</v>
      </c>
      <c r="AM12" s="21">
        <v>500</v>
      </c>
      <c r="AN12" s="22">
        <f t="shared" si="21"/>
        <v>615</v>
      </c>
      <c r="AO12" s="21">
        <f t="shared" si="22"/>
        <v>0.5</v>
      </c>
      <c r="AP12" s="21">
        <v>600</v>
      </c>
      <c r="AQ12" s="22">
        <f t="shared" si="23"/>
        <v>738</v>
      </c>
      <c r="AR12" s="21">
        <f t="shared" si="24"/>
        <v>0.41666666666666669</v>
      </c>
    </row>
    <row r="13" spans="2:44" x14ac:dyDescent="0.25">
      <c r="B13" s="3">
        <v>8</v>
      </c>
      <c r="C13" s="149" t="s">
        <v>14</v>
      </c>
      <c r="D13" s="150"/>
      <c r="E13" s="151"/>
      <c r="F13" s="5">
        <v>0.2</v>
      </c>
      <c r="G13" s="1" t="s">
        <v>7</v>
      </c>
      <c r="H13" s="21">
        <f t="shared" si="1"/>
        <v>61.5</v>
      </c>
      <c r="I13" s="21">
        <v>500</v>
      </c>
      <c r="J13" s="22">
        <f t="shared" si="2"/>
        <v>615</v>
      </c>
      <c r="K13" s="21">
        <f t="shared" si="3"/>
        <v>2.0000000000000004E-2</v>
      </c>
      <c r="L13" s="21">
        <v>200</v>
      </c>
      <c r="M13" s="22">
        <f t="shared" si="4"/>
        <v>246</v>
      </c>
      <c r="N13" s="21">
        <f t="shared" si="5"/>
        <v>0.05</v>
      </c>
      <c r="O13" s="21">
        <v>150</v>
      </c>
      <c r="P13" s="22">
        <f t="shared" si="0"/>
        <v>184.5</v>
      </c>
      <c r="Q13" s="21">
        <f t="shared" si="6"/>
        <v>6.6666666666666666E-2</v>
      </c>
      <c r="R13" s="21">
        <v>150</v>
      </c>
      <c r="S13" s="22">
        <f t="shared" si="7"/>
        <v>184.5</v>
      </c>
      <c r="T13" s="21">
        <f t="shared" si="8"/>
        <v>6.6666666666666666E-2</v>
      </c>
      <c r="U13" s="21">
        <v>50</v>
      </c>
      <c r="V13" s="22">
        <f t="shared" si="9"/>
        <v>61.5</v>
      </c>
      <c r="W13" s="21">
        <f t="shared" si="10"/>
        <v>0.2</v>
      </c>
      <c r="X13" s="21">
        <v>147</v>
      </c>
      <c r="Y13" s="22">
        <f t="shared" si="11"/>
        <v>180.81</v>
      </c>
      <c r="Z13" s="21">
        <f t="shared" si="12"/>
        <v>6.8027210884353748E-2</v>
      </c>
      <c r="AA13" s="21">
        <v>500</v>
      </c>
      <c r="AB13" s="22">
        <f t="shared" si="13"/>
        <v>615</v>
      </c>
      <c r="AC13" s="21">
        <f t="shared" si="14"/>
        <v>2.0000000000000004E-2</v>
      </c>
      <c r="AD13" s="21">
        <v>200</v>
      </c>
      <c r="AE13" s="22">
        <f t="shared" si="15"/>
        <v>246</v>
      </c>
      <c r="AF13" s="21">
        <f t="shared" si="16"/>
        <v>0.05</v>
      </c>
      <c r="AG13" s="21">
        <v>180</v>
      </c>
      <c r="AH13" s="22">
        <f t="shared" si="17"/>
        <v>221.4</v>
      </c>
      <c r="AI13" s="21">
        <f t="shared" si="18"/>
        <v>5.5555555555555559E-2</v>
      </c>
      <c r="AJ13" s="21">
        <v>250</v>
      </c>
      <c r="AK13" s="22">
        <f t="shared" si="19"/>
        <v>307.5</v>
      </c>
      <c r="AL13" s="21">
        <f t="shared" si="20"/>
        <v>4.0000000000000008E-2</v>
      </c>
      <c r="AM13" s="21">
        <v>350</v>
      </c>
      <c r="AN13" s="22">
        <f>AM13*1.23</f>
        <v>430.5</v>
      </c>
      <c r="AO13" s="21">
        <f t="shared" si="22"/>
        <v>2.8571428571428571E-2</v>
      </c>
      <c r="AP13" s="21">
        <v>100</v>
      </c>
      <c r="AQ13" s="22">
        <f t="shared" si="23"/>
        <v>123</v>
      </c>
      <c r="AR13" s="21">
        <f t="shared" si="24"/>
        <v>0.1</v>
      </c>
    </row>
    <row r="14" spans="2:44" x14ac:dyDescent="0.25">
      <c r="B14" s="3">
        <v>9</v>
      </c>
      <c r="C14" s="4" t="s">
        <v>15</v>
      </c>
      <c r="D14" s="7"/>
      <c r="E14" s="8"/>
      <c r="F14" s="5">
        <v>0.1</v>
      </c>
      <c r="G14" s="1" t="s">
        <v>7</v>
      </c>
      <c r="H14" s="21">
        <f t="shared" si="1"/>
        <v>430.5</v>
      </c>
      <c r="I14" s="21">
        <v>1500</v>
      </c>
      <c r="J14" s="22">
        <f t="shared" si="2"/>
        <v>1845</v>
      </c>
      <c r="K14" s="21">
        <f t="shared" si="3"/>
        <v>2.3333333333333334E-2</v>
      </c>
      <c r="L14" s="21">
        <v>2400</v>
      </c>
      <c r="M14" s="22">
        <f t="shared" si="4"/>
        <v>2952</v>
      </c>
      <c r="N14" s="21">
        <f t="shared" si="5"/>
        <v>1.4583333333333335E-2</v>
      </c>
      <c r="O14" s="21">
        <v>1500</v>
      </c>
      <c r="P14" s="22">
        <f t="shared" si="0"/>
        <v>1845</v>
      </c>
      <c r="Q14" s="21">
        <f t="shared" si="6"/>
        <v>2.3333333333333334E-2</v>
      </c>
      <c r="R14" s="21">
        <v>600</v>
      </c>
      <c r="S14" s="22">
        <f t="shared" si="7"/>
        <v>738</v>
      </c>
      <c r="T14" s="21">
        <f t="shared" si="8"/>
        <v>5.8333333333333341E-2</v>
      </c>
      <c r="U14" s="21">
        <v>350</v>
      </c>
      <c r="V14" s="22">
        <f t="shared" si="9"/>
        <v>430.5</v>
      </c>
      <c r="W14" s="21">
        <f t="shared" si="10"/>
        <v>0.1</v>
      </c>
      <c r="X14" s="21">
        <v>498</v>
      </c>
      <c r="Y14" s="22">
        <f t="shared" si="11"/>
        <v>612.54</v>
      </c>
      <c r="Z14" s="21">
        <f t="shared" si="12"/>
        <v>7.0281124497991981E-2</v>
      </c>
      <c r="AA14" s="21">
        <v>4000</v>
      </c>
      <c r="AB14" s="22">
        <f t="shared" si="13"/>
        <v>4920</v>
      </c>
      <c r="AC14" s="21">
        <f t="shared" si="14"/>
        <v>8.7499999999999991E-3</v>
      </c>
      <c r="AD14" s="21">
        <v>5000</v>
      </c>
      <c r="AE14" s="22">
        <f t="shared" si="15"/>
        <v>6150</v>
      </c>
      <c r="AF14" s="21">
        <f t="shared" si="16"/>
        <v>7.000000000000001E-3</v>
      </c>
      <c r="AG14" s="21">
        <v>4600</v>
      </c>
      <c r="AH14" s="22">
        <f t="shared" si="17"/>
        <v>5658</v>
      </c>
      <c r="AI14" s="21">
        <f t="shared" si="18"/>
        <v>7.6086956521739142E-3</v>
      </c>
      <c r="AJ14" s="21">
        <v>700</v>
      </c>
      <c r="AK14" s="22">
        <f t="shared" si="19"/>
        <v>861</v>
      </c>
      <c r="AL14" s="21">
        <f t="shared" si="20"/>
        <v>0.05</v>
      </c>
      <c r="AM14" s="21">
        <v>600</v>
      </c>
      <c r="AN14" s="22">
        <f t="shared" si="21"/>
        <v>738</v>
      </c>
      <c r="AO14" s="21">
        <f t="shared" si="22"/>
        <v>5.8333333333333341E-2</v>
      </c>
      <c r="AP14" s="21">
        <v>450</v>
      </c>
      <c r="AQ14" s="22">
        <f t="shared" si="23"/>
        <v>553.5</v>
      </c>
      <c r="AR14" s="21">
        <f t="shared" si="24"/>
        <v>7.7777777777777779E-2</v>
      </c>
    </row>
    <row r="15" spans="2:44" ht="15.75" thickBot="1" x14ac:dyDescent="0.3">
      <c r="B15" s="3">
        <v>10</v>
      </c>
      <c r="C15" s="4" t="s">
        <v>16</v>
      </c>
      <c r="D15" s="9"/>
      <c r="E15" s="10"/>
      <c r="F15" s="5">
        <v>1</v>
      </c>
      <c r="G15" s="1" t="s">
        <v>7</v>
      </c>
      <c r="H15" s="21">
        <f t="shared" si="1"/>
        <v>239.85</v>
      </c>
      <c r="I15" s="21">
        <v>600</v>
      </c>
      <c r="J15" s="22">
        <f t="shared" si="2"/>
        <v>738</v>
      </c>
      <c r="K15" s="21">
        <f t="shared" si="3"/>
        <v>0.32500000000000001</v>
      </c>
      <c r="L15" s="21">
        <v>200</v>
      </c>
      <c r="M15" s="22">
        <f t="shared" si="4"/>
        <v>246</v>
      </c>
      <c r="N15" s="21">
        <f t="shared" si="5"/>
        <v>0.97499999999999998</v>
      </c>
      <c r="O15" s="21">
        <v>300</v>
      </c>
      <c r="P15" s="22">
        <f t="shared" si="0"/>
        <v>369</v>
      </c>
      <c r="Q15" s="21">
        <f t="shared" si="6"/>
        <v>0.65</v>
      </c>
      <c r="R15" s="21">
        <v>365</v>
      </c>
      <c r="S15" s="22">
        <f t="shared" si="7"/>
        <v>448.95</v>
      </c>
      <c r="T15" s="21">
        <f t="shared" si="8"/>
        <v>0.53424657534246578</v>
      </c>
      <c r="U15" s="21">
        <v>195</v>
      </c>
      <c r="V15" s="22">
        <f t="shared" si="9"/>
        <v>239.85</v>
      </c>
      <c r="W15" s="21">
        <f t="shared" si="10"/>
        <v>1</v>
      </c>
      <c r="X15" s="21">
        <v>350</v>
      </c>
      <c r="Y15" s="22">
        <f t="shared" si="11"/>
        <v>430.5</v>
      </c>
      <c r="Z15" s="21">
        <f t="shared" si="12"/>
        <v>0.55714285714285716</v>
      </c>
      <c r="AA15" s="21">
        <v>1000</v>
      </c>
      <c r="AB15" s="22">
        <f t="shared" si="13"/>
        <v>1230</v>
      </c>
      <c r="AC15" s="21">
        <f t="shared" si="14"/>
        <v>0.19500000000000001</v>
      </c>
      <c r="AD15" s="21">
        <v>600</v>
      </c>
      <c r="AE15" s="22">
        <f t="shared" si="15"/>
        <v>738</v>
      </c>
      <c r="AF15" s="21">
        <f t="shared" si="16"/>
        <v>0.32500000000000001</v>
      </c>
      <c r="AG15" s="21">
        <v>450</v>
      </c>
      <c r="AH15" s="22">
        <f t="shared" si="17"/>
        <v>553.5</v>
      </c>
      <c r="AI15" s="21">
        <f t="shared" si="18"/>
        <v>0.43333333333333335</v>
      </c>
      <c r="AJ15" s="21">
        <v>600</v>
      </c>
      <c r="AK15" s="22">
        <f t="shared" si="19"/>
        <v>738</v>
      </c>
      <c r="AL15" s="21">
        <f t="shared" si="20"/>
        <v>0.32500000000000001</v>
      </c>
      <c r="AM15" s="21">
        <v>1000</v>
      </c>
      <c r="AN15" s="22">
        <f t="shared" si="21"/>
        <v>1230</v>
      </c>
      <c r="AO15" s="21">
        <f t="shared" si="22"/>
        <v>0.19500000000000001</v>
      </c>
      <c r="AP15" s="21">
        <v>300</v>
      </c>
      <c r="AQ15" s="22">
        <f t="shared" si="23"/>
        <v>369</v>
      </c>
      <c r="AR15" s="21">
        <f t="shared" si="24"/>
        <v>0.65</v>
      </c>
    </row>
    <row r="16" spans="2:44" x14ac:dyDescent="0.25">
      <c r="B16" s="3">
        <v>11</v>
      </c>
      <c r="C16" s="143" t="s">
        <v>17</v>
      </c>
      <c r="D16" s="143" t="s">
        <v>18</v>
      </c>
      <c r="E16" s="4" t="s">
        <v>19</v>
      </c>
      <c r="F16" s="5">
        <v>6.2</v>
      </c>
      <c r="G16" s="1" t="s">
        <v>20</v>
      </c>
      <c r="H16" s="21">
        <f t="shared" si="1"/>
        <v>51.66</v>
      </c>
      <c r="I16" s="21">
        <v>88</v>
      </c>
      <c r="J16" s="22">
        <f t="shared" si="2"/>
        <v>108.24</v>
      </c>
      <c r="K16" s="21">
        <f t="shared" si="3"/>
        <v>2.959090909090909</v>
      </c>
      <c r="L16" s="21">
        <v>65</v>
      </c>
      <c r="M16" s="22">
        <f t="shared" si="4"/>
        <v>79.95</v>
      </c>
      <c r="N16" s="21">
        <f t="shared" si="5"/>
        <v>4.006153846153846</v>
      </c>
      <c r="O16" s="21">
        <v>80</v>
      </c>
      <c r="P16" s="21">
        <f>O16*1.23</f>
        <v>98.4</v>
      </c>
      <c r="Q16" s="21">
        <f t="shared" si="6"/>
        <v>3.2549999999999994</v>
      </c>
      <c r="R16" s="21">
        <v>65</v>
      </c>
      <c r="S16" s="21">
        <f t="shared" si="7"/>
        <v>79.95</v>
      </c>
      <c r="T16" s="21">
        <f t="shared" si="8"/>
        <v>4.006153846153846</v>
      </c>
      <c r="U16" s="21">
        <v>55</v>
      </c>
      <c r="V16" s="22">
        <f t="shared" si="9"/>
        <v>67.650000000000006</v>
      </c>
      <c r="W16" s="21">
        <f t="shared" si="10"/>
        <v>4.7345454545454544</v>
      </c>
      <c r="X16" s="21">
        <v>64.75</v>
      </c>
      <c r="Y16" s="22">
        <f t="shared" si="11"/>
        <v>79.642499999999998</v>
      </c>
      <c r="Z16" s="21">
        <f t="shared" si="12"/>
        <v>4.0216216216216214</v>
      </c>
      <c r="AA16" s="21">
        <v>90</v>
      </c>
      <c r="AB16" s="22">
        <f t="shared" si="13"/>
        <v>110.7</v>
      </c>
      <c r="AC16" s="21">
        <f t="shared" si="14"/>
        <v>2.8933333333333331</v>
      </c>
      <c r="AD16" s="21">
        <v>100</v>
      </c>
      <c r="AE16" s="22">
        <f t="shared" si="15"/>
        <v>123</v>
      </c>
      <c r="AF16" s="21">
        <f t="shared" si="16"/>
        <v>2.6040000000000001</v>
      </c>
      <c r="AG16" s="21">
        <v>70</v>
      </c>
      <c r="AH16" s="22">
        <f t="shared" si="17"/>
        <v>86.1</v>
      </c>
      <c r="AI16" s="21">
        <f t="shared" si="18"/>
        <v>3.7199999999999998</v>
      </c>
      <c r="AJ16" s="21">
        <v>42</v>
      </c>
      <c r="AK16" s="22">
        <f t="shared" si="19"/>
        <v>51.66</v>
      </c>
      <c r="AL16" s="21">
        <f t="shared" si="20"/>
        <v>6.2</v>
      </c>
      <c r="AM16" s="21">
        <v>80</v>
      </c>
      <c r="AN16" s="21">
        <f>AM16*1.23</f>
        <v>98.4</v>
      </c>
      <c r="AO16" s="21">
        <f t="shared" si="22"/>
        <v>3.2549999999999994</v>
      </c>
      <c r="AP16" s="21">
        <v>69</v>
      </c>
      <c r="AQ16" s="22">
        <f t="shared" si="23"/>
        <v>84.87</v>
      </c>
      <c r="AR16" s="21">
        <f t="shared" si="24"/>
        <v>3.7739130434782604</v>
      </c>
    </row>
    <row r="17" spans="2:44" x14ac:dyDescent="0.25">
      <c r="B17" s="3">
        <v>12</v>
      </c>
      <c r="C17" s="144"/>
      <c r="D17" s="144"/>
      <c r="E17" s="4" t="s">
        <v>21</v>
      </c>
      <c r="F17" s="5">
        <v>4.5</v>
      </c>
      <c r="G17" s="1" t="s">
        <v>20</v>
      </c>
      <c r="H17" s="21">
        <f t="shared" si="1"/>
        <v>84.87</v>
      </c>
      <c r="I17" s="21">
        <v>114</v>
      </c>
      <c r="J17" s="22">
        <f t="shared" si="2"/>
        <v>140.22</v>
      </c>
      <c r="K17" s="21">
        <f t="shared" si="3"/>
        <v>2.7236842105263159</v>
      </c>
      <c r="L17" s="21">
        <v>75</v>
      </c>
      <c r="M17" s="22">
        <f t="shared" si="4"/>
        <v>92.25</v>
      </c>
      <c r="N17" s="21">
        <f t="shared" si="5"/>
        <v>4.1400000000000006</v>
      </c>
      <c r="O17" s="21">
        <v>110</v>
      </c>
      <c r="P17" s="21">
        <f t="shared" ref="P17:P74" si="25">O17*1.23</f>
        <v>135.30000000000001</v>
      </c>
      <c r="Q17" s="21">
        <f t="shared" si="6"/>
        <v>2.8227272727272723</v>
      </c>
      <c r="R17" s="21">
        <v>85</v>
      </c>
      <c r="S17" s="21">
        <f t="shared" si="7"/>
        <v>104.55</v>
      </c>
      <c r="T17" s="21">
        <f t="shared" si="8"/>
        <v>3.6529411764705886</v>
      </c>
      <c r="U17" s="21">
        <v>75</v>
      </c>
      <c r="V17" s="22">
        <f t="shared" si="9"/>
        <v>92.25</v>
      </c>
      <c r="W17" s="21">
        <f t="shared" si="10"/>
        <v>4.1400000000000006</v>
      </c>
      <c r="X17" s="21">
        <v>85</v>
      </c>
      <c r="Y17" s="22">
        <f t="shared" si="11"/>
        <v>104.55</v>
      </c>
      <c r="Z17" s="21">
        <f t="shared" si="12"/>
        <v>3.6529411764705886</v>
      </c>
      <c r="AA17" s="21">
        <v>110</v>
      </c>
      <c r="AB17" s="22">
        <f t="shared" si="13"/>
        <v>135.30000000000001</v>
      </c>
      <c r="AC17" s="21">
        <f t="shared" si="14"/>
        <v>2.8227272727272723</v>
      </c>
      <c r="AD17" s="21">
        <v>120</v>
      </c>
      <c r="AE17" s="22">
        <f t="shared" si="15"/>
        <v>147.6</v>
      </c>
      <c r="AF17" s="21">
        <f t="shared" si="16"/>
        <v>2.5875000000000004</v>
      </c>
      <c r="AG17" s="21">
        <v>90</v>
      </c>
      <c r="AH17" s="22">
        <f t="shared" si="17"/>
        <v>110.7</v>
      </c>
      <c r="AI17" s="21">
        <f t="shared" si="18"/>
        <v>3.45</v>
      </c>
      <c r="AJ17" s="21">
        <v>69</v>
      </c>
      <c r="AK17" s="22">
        <f t="shared" si="19"/>
        <v>84.87</v>
      </c>
      <c r="AL17" s="21">
        <f t="shared" si="20"/>
        <v>4.5</v>
      </c>
      <c r="AM17" s="21">
        <v>120</v>
      </c>
      <c r="AN17" s="21">
        <f t="shared" ref="AN17:AN74" si="26">AM17*1.23</f>
        <v>147.6</v>
      </c>
      <c r="AO17" s="21">
        <f t="shared" si="22"/>
        <v>2.5875000000000004</v>
      </c>
      <c r="AP17" s="21">
        <v>85</v>
      </c>
      <c r="AQ17" s="22">
        <f t="shared" si="23"/>
        <v>104.55</v>
      </c>
      <c r="AR17" s="21">
        <f t="shared" si="24"/>
        <v>3.6529411764705886</v>
      </c>
    </row>
    <row r="18" spans="2:44" x14ac:dyDescent="0.25">
      <c r="B18" s="3">
        <v>13</v>
      </c>
      <c r="C18" s="144"/>
      <c r="D18" s="144"/>
      <c r="E18" s="4" t="s">
        <v>22</v>
      </c>
      <c r="F18" s="5">
        <v>4</v>
      </c>
      <c r="G18" s="1" t="s">
        <v>20</v>
      </c>
      <c r="H18" s="21">
        <f t="shared" si="1"/>
        <v>120.53999999999999</v>
      </c>
      <c r="I18" s="21">
        <v>168</v>
      </c>
      <c r="J18" s="22">
        <f t="shared" si="2"/>
        <v>206.64</v>
      </c>
      <c r="K18" s="21">
        <f t="shared" si="3"/>
        <v>2.3333333333333335</v>
      </c>
      <c r="L18" s="21">
        <v>110</v>
      </c>
      <c r="M18" s="22">
        <f t="shared" si="4"/>
        <v>135.30000000000001</v>
      </c>
      <c r="N18" s="21">
        <f t="shared" si="5"/>
        <v>3.563636363636363</v>
      </c>
      <c r="O18" s="21">
        <v>120</v>
      </c>
      <c r="P18" s="21">
        <f t="shared" si="25"/>
        <v>147.6</v>
      </c>
      <c r="Q18" s="21">
        <f t="shared" si="6"/>
        <v>3.2666666666666666</v>
      </c>
      <c r="R18" s="21">
        <v>98</v>
      </c>
      <c r="S18" s="21">
        <f t="shared" si="7"/>
        <v>120.53999999999999</v>
      </c>
      <c r="T18" s="21">
        <f t="shared" si="8"/>
        <v>4</v>
      </c>
      <c r="U18" s="21">
        <v>102</v>
      </c>
      <c r="V18" s="22">
        <f t="shared" si="9"/>
        <v>125.46</v>
      </c>
      <c r="W18" s="21">
        <f t="shared" si="10"/>
        <v>3.8431372549019609</v>
      </c>
      <c r="X18" s="21">
        <v>98</v>
      </c>
      <c r="Y18" s="22">
        <f t="shared" si="11"/>
        <v>120.53999999999999</v>
      </c>
      <c r="Z18" s="21">
        <f t="shared" si="12"/>
        <v>4</v>
      </c>
      <c r="AA18" s="21">
        <v>150</v>
      </c>
      <c r="AB18" s="22">
        <f t="shared" si="13"/>
        <v>184.5</v>
      </c>
      <c r="AC18" s="21">
        <f t="shared" si="14"/>
        <v>2.6133333333333333</v>
      </c>
      <c r="AD18" s="21">
        <v>140</v>
      </c>
      <c r="AE18" s="22">
        <f t="shared" si="15"/>
        <v>172.2</v>
      </c>
      <c r="AF18" s="21">
        <f t="shared" si="16"/>
        <v>2.8</v>
      </c>
      <c r="AG18" s="21">
        <v>120</v>
      </c>
      <c r="AH18" s="22">
        <f t="shared" si="17"/>
        <v>147.6</v>
      </c>
      <c r="AI18" s="21">
        <f t="shared" si="18"/>
        <v>3.2666666666666666</v>
      </c>
      <c r="AJ18" s="21">
        <v>98</v>
      </c>
      <c r="AK18" s="22">
        <f t="shared" si="19"/>
        <v>120.53999999999999</v>
      </c>
      <c r="AL18" s="21">
        <f t="shared" si="20"/>
        <v>4</v>
      </c>
      <c r="AM18" s="21">
        <v>160</v>
      </c>
      <c r="AN18" s="21">
        <f t="shared" si="26"/>
        <v>196.8</v>
      </c>
      <c r="AO18" s="21">
        <f t="shared" si="22"/>
        <v>2.4499999999999997</v>
      </c>
      <c r="AP18" s="21">
        <v>100</v>
      </c>
      <c r="AQ18" s="22">
        <f t="shared" si="23"/>
        <v>123</v>
      </c>
      <c r="AR18" s="21">
        <f t="shared" si="24"/>
        <v>3.92</v>
      </c>
    </row>
    <row r="19" spans="2:44" x14ac:dyDescent="0.25">
      <c r="B19" s="3">
        <v>14</v>
      </c>
      <c r="C19" s="145"/>
      <c r="D19" s="145"/>
      <c r="E19" s="4" t="s">
        <v>23</v>
      </c>
      <c r="F19" s="5">
        <v>2</v>
      </c>
      <c r="G19" s="1" t="s">
        <v>20</v>
      </c>
      <c r="H19" s="21">
        <f t="shared" si="1"/>
        <v>163.59</v>
      </c>
      <c r="I19" s="21">
        <v>246</v>
      </c>
      <c r="J19" s="22">
        <f t="shared" si="2"/>
        <v>302.58</v>
      </c>
      <c r="K19" s="21">
        <f t="shared" si="3"/>
        <v>1.0813008130081301</v>
      </c>
      <c r="L19" s="21">
        <v>160</v>
      </c>
      <c r="M19" s="22">
        <f t="shared" si="4"/>
        <v>196.8</v>
      </c>
      <c r="N19" s="21">
        <f t="shared" si="5"/>
        <v>1.6624999999999999</v>
      </c>
      <c r="O19" s="21">
        <v>140</v>
      </c>
      <c r="P19" s="21">
        <f t="shared" si="25"/>
        <v>172.2</v>
      </c>
      <c r="Q19" s="21">
        <f t="shared" si="6"/>
        <v>1.9000000000000001</v>
      </c>
      <c r="R19" s="21">
        <v>135</v>
      </c>
      <c r="S19" s="21">
        <f t="shared" si="7"/>
        <v>166.05</v>
      </c>
      <c r="T19" s="21">
        <f t="shared" si="8"/>
        <v>1.9703703703703703</v>
      </c>
      <c r="U19" s="21">
        <v>140</v>
      </c>
      <c r="V19" s="22">
        <f t="shared" si="9"/>
        <v>172.2</v>
      </c>
      <c r="W19" s="21">
        <f t="shared" si="10"/>
        <v>1.9000000000000001</v>
      </c>
      <c r="X19" s="21">
        <v>133</v>
      </c>
      <c r="Y19" s="22">
        <f t="shared" si="11"/>
        <v>163.59</v>
      </c>
      <c r="Z19" s="21">
        <f t="shared" si="12"/>
        <v>2</v>
      </c>
      <c r="AA19" s="21">
        <v>180</v>
      </c>
      <c r="AB19" s="22">
        <f t="shared" si="13"/>
        <v>221.4</v>
      </c>
      <c r="AC19" s="21">
        <f t="shared" si="14"/>
        <v>1.4777777777777779</v>
      </c>
      <c r="AD19" s="21">
        <v>220</v>
      </c>
      <c r="AE19" s="22">
        <f t="shared" si="15"/>
        <v>270.60000000000002</v>
      </c>
      <c r="AF19" s="21">
        <f t="shared" si="16"/>
        <v>1.209090909090909</v>
      </c>
      <c r="AG19" s="21">
        <v>170</v>
      </c>
      <c r="AH19" s="22">
        <f t="shared" si="17"/>
        <v>209.1</v>
      </c>
      <c r="AI19" s="21">
        <f t="shared" si="18"/>
        <v>1.5647058823529412</v>
      </c>
      <c r="AJ19" s="21">
        <v>140</v>
      </c>
      <c r="AK19" s="22">
        <f t="shared" si="19"/>
        <v>172.2</v>
      </c>
      <c r="AL19" s="21">
        <f t="shared" si="20"/>
        <v>1.9000000000000001</v>
      </c>
      <c r="AM19" s="21">
        <v>200</v>
      </c>
      <c r="AN19" s="21">
        <f t="shared" si="26"/>
        <v>246</v>
      </c>
      <c r="AO19" s="21">
        <f t="shared" si="22"/>
        <v>1.33</v>
      </c>
      <c r="AP19" s="21">
        <v>150</v>
      </c>
      <c r="AQ19" s="22">
        <f t="shared" si="23"/>
        <v>184.5</v>
      </c>
      <c r="AR19" s="21">
        <f t="shared" si="24"/>
        <v>1.7733333333333334</v>
      </c>
    </row>
    <row r="20" spans="2:44" ht="18" customHeight="1" x14ac:dyDescent="0.25">
      <c r="B20" s="3">
        <v>15</v>
      </c>
      <c r="C20" s="143" t="s">
        <v>17</v>
      </c>
      <c r="D20" s="146" t="s">
        <v>24</v>
      </c>
      <c r="E20" s="4" t="s">
        <v>19</v>
      </c>
      <c r="F20" s="5">
        <v>3</v>
      </c>
      <c r="G20" s="1" t="s">
        <v>20</v>
      </c>
      <c r="H20" s="21">
        <f t="shared" si="1"/>
        <v>36.9</v>
      </c>
      <c r="I20" s="21">
        <v>88</v>
      </c>
      <c r="J20" s="22">
        <f t="shared" si="2"/>
        <v>108.24</v>
      </c>
      <c r="K20" s="21">
        <f t="shared" si="3"/>
        <v>1.0227272727272729</v>
      </c>
      <c r="L20" s="21">
        <v>65</v>
      </c>
      <c r="M20" s="22">
        <f t="shared" si="4"/>
        <v>79.95</v>
      </c>
      <c r="N20" s="21">
        <f t="shared" si="5"/>
        <v>1.3846153846153846</v>
      </c>
      <c r="O20" s="21">
        <v>60</v>
      </c>
      <c r="P20" s="21">
        <f t="shared" si="25"/>
        <v>73.8</v>
      </c>
      <c r="Q20" s="21">
        <f t="shared" si="6"/>
        <v>1.5</v>
      </c>
      <c r="R20" s="21">
        <v>50</v>
      </c>
      <c r="S20" s="21">
        <f t="shared" si="7"/>
        <v>61.5</v>
      </c>
      <c r="T20" s="21">
        <f t="shared" si="8"/>
        <v>1.7999999999999998</v>
      </c>
      <c r="U20" s="21">
        <v>43</v>
      </c>
      <c r="V20" s="22">
        <f t="shared" si="9"/>
        <v>52.89</v>
      </c>
      <c r="W20" s="21">
        <f t="shared" si="10"/>
        <v>2.0930232558139537</v>
      </c>
      <c r="X20" s="21">
        <v>49.5</v>
      </c>
      <c r="Y20" s="22">
        <f t="shared" si="11"/>
        <v>60.884999999999998</v>
      </c>
      <c r="Z20" s="21">
        <f t="shared" si="12"/>
        <v>1.8181818181818183</v>
      </c>
      <c r="AA20" s="21">
        <v>80</v>
      </c>
      <c r="AB20" s="22">
        <f t="shared" si="13"/>
        <v>98.4</v>
      </c>
      <c r="AC20" s="21">
        <f t="shared" si="14"/>
        <v>1.1249999999999998</v>
      </c>
      <c r="AD20" s="21">
        <v>100</v>
      </c>
      <c r="AE20" s="22">
        <f t="shared" si="15"/>
        <v>123</v>
      </c>
      <c r="AF20" s="21">
        <f t="shared" si="16"/>
        <v>0.89999999999999991</v>
      </c>
      <c r="AG20" s="21">
        <v>65</v>
      </c>
      <c r="AH20" s="22">
        <f t="shared" si="17"/>
        <v>79.95</v>
      </c>
      <c r="AI20" s="21">
        <f t="shared" si="18"/>
        <v>1.3846153846153846</v>
      </c>
      <c r="AJ20" s="21">
        <v>30</v>
      </c>
      <c r="AK20" s="22">
        <f t="shared" si="19"/>
        <v>36.9</v>
      </c>
      <c r="AL20" s="21">
        <f t="shared" si="20"/>
        <v>3</v>
      </c>
      <c r="AM20" s="21">
        <v>60</v>
      </c>
      <c r="AN20" s="21">
        <f t="shared" si="26"/>
        <v>73.8</v>
      </c>
      <c r="AO20" s="21">
        <f t="shared" si="22"/>
        <v>1.5</v>
      </c>
      <c r="AP20" s="21">
        <v>50</v>
      </c>
      <c r="AQ20" s="22">
        <f t="shared" si="23"/>
        <v>61.5</v>
      </c>
      <c r="AR20" s="21">
        <f t="shared" si="24"/>
        <v>1.7999999999999998</v>
      </c>
    </row>
    <row r="21" spans="2:44" x14ac:dyDescent="0.25">
      <c r="B21" s="3">
        <v>16</v>
      </c>
      <c r="C21" s="144"/>
      <c r="D21" s="147"/>
      <c r="E21" s="4" t="s">
        <v>21</v>
      </c>
      <c r="F21" s="5">
        <v>2</v>
      </c>
      <c r="G21" s="1" t="s">
        <v>20</v>
      </c>
      <c r="H21" s="21">
        <f t="shared" si="1"/>
        <v>61.5</v>
      </c>
      <c r="I21" s="21">
        <v>114</v>
      </c>
      <c r="J21" s="22">
        <f t="shared" si="2"/>
        <v>140.22</v>
      </c>
      <c r="K21" s="21">
        <f t="shared" si="3"/>
        <v>0.87719298245614041</v>
      </c>
      <c r="L21" s="21">
        <v>75</v>
      </c>
      <c r="M21" s="22">
        <f t="shared" si="4"/>
        <v>92.25</v>
      </c>
      <c r="N21" s="21">
        <f t="shared" si="5"/>
        <v>1.3333333333333333</v>
      </c>
      <c r="O21" s="21">
        <v>90</v>
      </c>
      <c r="P21" s="21">
        <f t="shared" si="25"/>
        <v>110.7</v>
      </c>
      <c r="Q21" s="21">
        <f t="shared" si="6"/>
        <v>1.1111111111111112</v>
      </c>
      <c r="R21" s="21">
        <v>70</v>
      </c>
      <c r="S21" s="21">
        <f t="shared" si="7"/>
        <v>86.1</v>
      </c>
      <c r="T21" s="21">
        <f t="shared" si="8"/>
        <v>1.4285714285714286</v>
      </c>
      <c r="U21" s="21">
        <v>59</v>
      </c>
      <c r="V21" s="22">
        <f t="shared" si="9"/>
        <v>72.569999999999993</v>
      </c>
      <c r="W21" s="21">
        <f t="shared" si="10"/>
        <v>1.6949152542372883</v>
      </c>
      <c r="X21" s="21">
        <v>68</v>
      </c>
      <c r="Y21" s="22">
        <f t="shared" si="11"/>
        <v>83.64</v>
      </c>
      <c r="Z21" s="21">
        <f t="shared" si="12"/>
        <v>1.4705882352941175</v>
      </c>
      <c r="AA21" s="21">
        <v>110</v>
      </c>
      <c r="AB21" s="22">
        <f t="shared" si="13"/>
        <v>135.30000000000001</v>
      </c>
      <c r="AC21" s="21">
        <f t="shared" si="14"/>
        <v>0.90909090909090906</v>
      </c>
      <c r="AD21" s="21">
        <v>120</v>
      </c>
      <c r="AE21" s="22">
        <f t="shared" si="15"/>
        <v>147.6</v>
      </c>
      <c r="AF21" s="21">
        <f t="shared" si="16"/>
        <v>0.83333333333333337</v>
      </c>
      <c r="AG21" s="21">
        <v>85</v>
      </c>
      <c r="AH21" s="22">
        <f t="shared" si="17"/>
        <v>104.55</v>
      </c>
      <c r="AI21" s="21">
        <f t="shared" si="18"/>
        <v>1.1764705882352942</v>
      </c>
      <c r="AJ21" s="21">
        <v>50</v>
      </c>
      <c r="AK21" s="22">
        <f t="shared" si="19"/>
        <v>61.5</v>
      </c>
      <c r="AL21" s="21">
        <f t="shared" si="20"/>
        <v>2</v>
      </c>
      <c r="AM21" s="21">
        <v>100</v>
      </c>
      <c r="AN21" s="21">
        <f t="shared" si="26"/>
        <v>123</v>
      </c>
      <c r="AO21" s="21">
        <f t="shared" si="22"/>
        <v>1</v>
      </c>
      <c r="AP21" s="21">
        <v>75</v>
      </c>
      <c r="AQ21" s="22">
        <f t="shared" si="23"/>
        <v>92.25</v>
      </c>
      <c r="AR21" s="21">
        <f t="shared" si="24"/>
        <v>1.3333333333333333</v>
      </c>
    </row>
    <row r="22" spans="2:44" x14ac:dyDescent="0.25">
      <c r="B22" s="3">
        <v>17</v>
      </c>
      <c r="C22" s="144"/>
      <c r="D22" s="147"/>
      <c r="E22" s="4" t="s">
        <v>22</v>
      </c>
      <c r="F22" s="5">
        <v>2</v>
      </c>
      <c r="G22" s="1" t="s">
        <v>20</v>
      </c>
      <c r="H22" s="21">
        <f t="shared" si="1"/>
        <v>92.25</v>
      </c>
      <c r="I22" s="21">
        <v>168</v>
      </c>
      <c r="J22" s="22">
        <f t="shared" si="2"/>
        <v>206.64</v>
      </c>
      <c r="K22" s="21">
        <f t="shared" si="3"/>
        <v>0.8928571428571429</v>
      </c>
      <c r="L22" s="21">
        <v>110</v>
      </c>
      <c r="M22" s="22">
        <f t="shared" si="4"/>
        <v>135.30000000000001</v>
      </c>
      <c r="N22" s="21">
        <f t="shared" si="5"/>
        <v>1.3636363636363635</v>
      </c>
      <c r="O22" s="21">
        <v>100</v>
      </c>
      <c r="P22" s="21">
        <f t="shared" si="25"/>
        <v>123</v>
      </c>
      <c r="Q22" s="21">
        <f t="shared" si="6"/>
        <v>1.5</v>
      </c>
      <c r="R22" s="21">
        <v>75</v>
      </c>
      <c r="S22" s="21">
        <f t="shared" si="7"/>
        <v>92.25</v>
      </c>
      <c r="T22" s="21">
        <f t="shared" si="8"/>
        <v>2</v>
      </c>
      <c r="U22" s="21">
        <v>80</v>
      </c>
      <c r="V22" s="22">
        <f t="shared" si="9"/>
        <v>98.4</v>
      </c>
      <c r="W22" s="21">
        <f t="shared" si="10"/>
        <v>1.875</v>
      </c>
      <c r="X22" s="21">
        <v>75</v>
      </c>
      <c r="Y22" s="22">
        <f t="shared" si="11"/>
        <v>92.25</v>
      </c>
      <c r="Z22" s="21">
        <f t="shared" si="12"/>
        <v>2</v>
      </c>
      <c r="AA22" s="21">
        <v>140</v>
      </c>
      <c r="AB22" s="22">
        <f t="shared" si="13"/>
        <v>172.2</v>
      </c>
      <c r="AC22" s="21">
        <f t="shared" si="14"/>
        <v>1.0714285714285714</v>
      </c>
      <c r="AD22" s="21">
        <v>140</v>
      </c>
      <c r="AE22" s="22">
        <f t="shared" si="15"/>
        <v>172.2</v>
      </c>
      <c r="AF22" s="21">
        <f t="shared" si="16"/>
        <v>1.0714285714285714</v>
      </c>
      <c r="AG22" s="21">
        <v>110</v>
      </c>
      <c r="AH22" s="22">
        <f t="shared" si="17"/>
        <v>135.30000000000001</v>
      </c>
      <c r="AI22" s="21">
        <f t="shared" si="18"/>
        <v>1.3636363636363635</v>
      </c>
      <c r="AJ22" s="21">
        <v>75</v>
      </c>
      <c r="AK22" s="22">
        <f t="shared" si="19"/>
        <v>92.25</v>
      </c>
      <c r="AL22" s="21">
        <f t="shared" si="20"/>
        <v>2</v>
      </c>
      <c r="AM22" s="21">
        <v>140</v>
      </c>
      <c r="AN22" s="21">
        <f t="shared" si="26"/>
        <v>172.2</v>
      </c>
      <c r="AO22" s="21">
        <f t="shared" si="22"/>
        <v>1.0714285714285714</v>
      </c>
      <c r="AP22" s="21">
        <v>90</v>
      </c>
      <c r="AQ22" s="22">
        <f t="shared" si="23"/>
        <v>110.7</v>
      </c>
      <c r="AR22" s="21">
        <f t="shared" si="24"/>
        <v>1.6666666666666665</v>
      </c>
    </row>
    <row r="23" spans="2:44" x14ac:dyDescent="0.25">
      <c r="B23" s="3">
        <v>18</v>
      </c>
      <c r="C23" s="145"/>
      <c r="D23" s="148"/>
      <c r="E23" s="4" t="s">
        <v>23</v>
      </c>
      <c r="F23" s="5">
        <v>1</v>
      </c>
      <c r="G23" s="1" t="s">
        <v>20</v>
      </c>
      <c r="H23" s="21">
        <f t="shared" si="1"/>
        <v>110.7</v>
      </c>
      <c r="I23" s="21">
        <v>246</v>
      </c>
      <c r="J23" s="22">
        <f t="shared" si="2"/>
        <v>302.58</v>
      </c>
      <c r="K23" s="21">
        <f t="shared" si="3"/>
        <v>0.36585365853658541</v>
      </c>
      <c r="L23" s="21">
        <v>160</v>
      </c>
      <c r="M23" s="22">
        <f t="shared" si="4"/>
        <v>196.8</v>
      </c>
      <c r="N23" s="21">
        <f t="shared" si="5"/>
        <v>0.5625</v>
      </c>
      <c r="O23" s="21">
        <v>110</v>
      </c>
      <c r="P23" s="21">
        <f t="shared" si="25"/>
        <v>135.30000000000001</v>
      </c>
      <c r="Q23" s="21">
        <f t="shared" si="6"/>
        <v>0.81818181818181812</v>
      </c>
      <c r="R23" s="21">
        <v>115</v>
      </c>
      <c r="S23" s="21">
        <f t="shared" si="7"/>
        <v>141.44999999999999</v>
      </c>
      <c r="T23" s="21">
        <f t="shared" si="8"/>
        <v>0.78260869565217395</v>
      </c>
      <c r="U23" s="21">
        <v>120</v>
      </c>
      <c r="V23" s="22">
        <f t="shared" si="9"/>
        <v>147.6</v>
      </c>
      <c r="W23" s="21">
        <f t="shared" si="10"/>
        <v>0.75</v>
      </c>
      <c r="X23" s="21">
        <v>116</v>
      </c>
      <c r="Y23" s="22">
        <f t="shared" si="11"/>
        <v>142.68</v>
      </c>
      <c r="Z23" s="21">
        <f t="shared" si="12"/>
        <v>0.77586206896551724</v>
      </c>
      <c r="AA23" s="21">
        <v>180</v>
      </c>
      <c r="AB23" s="22">
        <f t="shared" si="13"/>
        <v>221.4</v>
      </c>
      <c r="AC23" s="21">
        <f t="shared" si="14"/>
        <v>0.5</v>
      </c>
      <c r="AD23" s="21">
        <v>220</v>
      </c>
      <c r="AE23" s="22">
        <f t="shared" si="15"/>
        <v>270.60000000000002</v>
      </c>
      <c r="AF23" s="21">
        <f t="shared" si="16"/>
        <v>0.40909090909090906</v>
      </c>
      <c r="AG23" s="21">
        <v>160</v>
      </c>
      <c r="AH23" s="22">
        <f t="shared" si="17"/>
        <v>196.8</v>
      </c>
      <c r="AI23" s="21">
        <f t="shared" si="18"/>
        <v>0.5625</v>
      </c>
      <c r="AJ23" s="21">
        <v>90</v>
      </c>
      <c r="AK23" s="22">
        <f t="shared" si="19"/>
        <v>110.7</v>
      </c>
      <c r="AL23" s="21">
        <f t="shared" si="20"/>
        <v>1</v>
      </c>
      <c r="AM23" s="21">
        <v>180</v>
      </c>
      <c r="AN23" s="21">
        <f t="shared" si="26"/>
        <v>221.4</v>
      </c>
      <c r="AO23" s="21">
        <f t="shared" si="22"/>
        <v>0.5</v>
      </c>
      <c r="AP23" s="21">
        <v>130</v>
      </c>
      <c r="AQ23" s="22">
        <f t="shared" si="23"/>
        <v>159.9</v>
      </c>
      <c r="AR23" s="21">
        <f t="shared" si="24"/>
        <v>0.69230769230769229</v>
      </c>
    </row>
    <row r="24" spans="2:44" x14ac:dyDescent="0.25">
      <c r="B24" s="3">
        <v>19</v>
      </c>
      <c r="C24" s="143" t="s">
        <v>25</v>
      </c>
      <c r="D24" s="143" t="s">
        <v>26</v>
      </c>
      <c r="E24" s="4" t="s">
        <v>27</v>
      </c>
      <c r="F24" s="5">
        <v>6</v>
      </c>
      <c r="G24" s="1" t="s">
        <v>7</v>
      </c>
      <c r="H24" s="21">
        <f t="shared" si="1"/>
        <v>1719.54</v>
      </c>
      <c r="I24" s="21">
        <v>2000</v>
      </c>
      <c r="J24" s="22">
        <f t="shared" si="2"/>
        <v>2460</v>
      </c>
      <c r="K24" s="21">
        <f t="shared" si="3"/>
        <v>4.194</v>
      </c>
      <c r="L24" s="21">
        <v>1890</v>
      </c>
      <c r="M24" s="22">
        <f t="shared" si="4"/>
        <v>2324.6999999999998</v>
      </c>
      <c r="N24" s="21">
        <f t="shared" si="5"/>
        <v>4.4380952380952383</v>
      </c>
      <c r="O24" s="21">
        <v>2200</v>
      </c>
      <c r="P24" s="21">
        <f t="shared" si="25"/>
        <v>2706</v>
      </c>
      <c r="Q24" s="21">
        <f t="shared" si="6"/>
        <v>3.812727272727273</v>
      </c>
      <c r="R24" s="21">
        <v>1400</v>
      </c>
      <c r="S24" s="21">
        <f t="shared" si="7"/>
        <v>1722</v>
      </c>
      <c r="T24" s="21">
        <f t="shared" si="8"/>
        <v>5.9914285714285711</v>
      </c>
      <c r="U24" s="21">
        <v>1900</v>
      </c>
      <c r="V24" s="22">
        <f t="shared" si="9"/>
        <v>2337</v>
      </c>
      <c r="W24" s="21">
        <f t="shared" si="10"/>
        <v>4.4147368421052633</v>
      </c>
      <c r="X24" s="21">
        <v>1398</v>
      </c>
      <c r="Y24" s="22">
        <f t="shared" si="11"/>
        <v>1719.54</v>
      </c>
      <c r="Z24" s="21">
        <f t="shared" si="12"/>
        <v>6</v>
      </c>
      <c r="AA24" s="21">
        <v>2200</v>
      </c>
      <c r="AB24" s="22">
        <f t="shared" si="13"/>
        <v>2706</v>
      </c>
      <c r="AC24" s="21">
        <f t="shared" si="14"/>
        <v>3.812727272727273</v>
      </c>
      <c r="AD24" s="21">
        <v>2400</v>
      </c>
      <c r="AE24" s="22">
        <f t="shared" si="15"/>
        <v>2952</v>
      </c>
      <c r="AF24" s="21">
        <f t="shared" si="16"/>
        <v>3.4950000000000001</v>
      </c>
      <c r="AG24" s="21">
        <v>2200</v>
      </c>
      <c r="AH24" s="22">
        <f t="shared" si="17"/>
        <v>2706</v>
      </c>
      <c r="AI24" s="21">
        <f t="shared" si="18"/>
        <v>3.812727272727273</v>
      </c>
      <c r="AJ24" s="21">
        <v>1900</v>
      </c>
      <c r="AK24" s="22">
        <f t="shared" si="19"/>
        <v>2337</v>
      </c>
      <c r="AL24" s="21">
        <f t="shared" si="20"/>
        <v>4.4147368421052633</v>
      </c>
      <c r="AM24" s="21">
        <v>1750</v>
      </c>
      <c r="AN24" s="21">
        <f t="shared" si="26"/>
        <v>2152.5</v>
      </c>
      <c r="AO24" s="21">
        <f t="shared" si="22"/>
        <v>4.7931428571428567</v>
      </c>
      <c r="AP24" s="21">
        <v>1600</v>
      </c>
      <c r="AQ24" s="22">
        <f t="shared" si="23"/>
        <v>1968</v>
      </c>
      <c r="AR24" s="21">
        <f t="shared" si="24"/>
        <v>5.2424999999999997</v>
      </c>
    </row>
    <row r="25" spans="2:44" x14ac:dyDescent="0.25">
      <c r="B25" s="3">
        <v>20</v>
      </c>
      <c r="C25" s="144"/>
      <c r="D25" s="144"/>
      <c r="E25" s="4" t="s">
        <v>28</v>
      </c>
      <c r="F25" s="5">
        <v>5</v>
      </c>
      <c r="G25" s="1" t="s">
        <v>7</v>
      </c>
      <c r="H25" s="21">
        <f t="shared" si="1"/>
        <v>1965.54</v>
      </c>
      <c r="I25" s="21">
        <v>2350</v>
      </c>
      <c r="J25" s="22">
        <f t="shared" si="2"/>
        <v>2890.5</v>
      </c>
      <c r="K25" s="21">
        <f t="shared" si="3"/>
        <v>3.3999999999999995</v>
      </c>
      <c r="L25" s="21">
        <v>2390</v>
      </c>
      <c r="M25" s="22">
        <f t="shared" si="4"/>
        <v>2939.7</v>
      </c>
      <c r="N25" s="21">
        <f t="shared" si="5"/>
        <v>3.3430962343096238</v>
      </c>
      <c r="O25" s="21">
        <v>2400</v>
      </c>
      <c r="P25" s="21">
        <f t="shared" si="25"/>
        <v>2952</v>
      </c>
      <c r="Q25" s="21">
        <f t="shared" si="6"/>
        <v>3.3291666666666666</v>
      </c>
      <c r="R25" s="21">
        <v>1600</v>
      </c>
      <c r="S25" s="21">
        <f t="shared" si="7"/>
        <v>1968</v>
      </c>
      <c r="T25" s="21">
        <f t="shared" si="8"/>
        <v>4.9937500000000004</v>
      </c>
      <c r="U25" s="21">
        <v>2250</v>
      </c>
      <c r="V25" s="22">
        <f t="shared" si="9"/>
        <v>2767.5</v>
      </c>
      <c r="W25" s="21">
        <f t="shared" si="10"/>
        <v>3.5511111111111111</v>
      </c>
      <c r="X25" s="21">
        <v>1598</v>
      </c>
      <c r="Y25" s="22">
        <f t="shared" si="11"/>
        <v>1965.54</v>
      </c>
      <c r="Z25" s="21">
        <f t="shared" si="12"/>
        <v>5</v>
      </c>
      <c r="AA25" s="21">
        <v>2500</v>
      </c>
      <c r="AB25" s="22">
        <f t="shared" si="13"/>
        <v>3075</v>
      </c>
      <c r="AC25" s="21">
        <f t="shared" si="14"/>
        <v>3.1959999999999997</v>
      </c>
      <c r="AD25" s="21">
        <v>2500</v>
      </c>
      <c r="AE25" s="22">
        <f t="shared" si="15"/>
        <v>3075</v>
      </c>
      <c r="AF25" s="21">
        <f t="shared" si="16"/>
        <v>3.1959999999999997</v>
      </c>
      <c r="AG25" s="21">
        <v>2400</v>
      </c>
      <c r="AH25" s="22">
        <f t="shared" si="17"/>
        <v>2952</v>
      </c>
      <c r="AI25" s="21">
        <f t="shared" si="18"/>
        <v>3.3291666666666666</v>
      </c>
      <c r="AJ25" s="21">
        <v>2250</v>
      </c>
      <c r="AK25" s="22">
        <f t="shared" si="19"/>
        <v>2767.5</v>
      </c>
      <c r="AL25" s="21">
        <f t="shared" si="20"/>
        <v>3.5511111111111111</v>
      </c>
      <c r="AM25" s="21">
        <v>2200</v>
      </c>
      <c r="AN25" s="21">
        <f t="shared" si="26"/>
        <v>2706</v>
      </c>
      <c r="AO25" s="21">
        <f t="shared" si="22"/>
        <v>3.6318181818181818</v>
      </c>
      <c r="AP25" s="21">
        <v>1750</v>
      </c>
      <c r="AQ25" s="22">
        <f t="shared" si="23"/>
        <v>2152.5</v>
      </c>
      <c r="AR25" s="21">
        <f t="shared" si="24"/>
        <v>4.5657142857142858</v>
      </c>
    </row>
    <row r="26" spans="2:44" x14ac:dyDescent="0.25">
      <c r="B26" s="3">
        <v>21</v>
      </c>
      <c r="C26" s="145"/>
      <c r="D26" s="145"/>
      <c r="E26" s="4" t="s">
        <v>21</v>
      </c>
      <c r="F26" s="5">
        <v>1</v>
      </c>
      <c r="G26" s="1" t="s">
        <v>7</v>
      </c>
      <c r="H26" s="21">
        <f t="shared" si="1"/>
        <v>2397.27</v>
      </c>
      <c r="I26" s="21">
        <v>2850</v>
      </c>
      <c r="J26" s="22">
        <f t="shared" si="2"/>
        <v>3505.5</v>
      </c>
      <c r="K26" s="21">
        <f t="shared" si="3"/>
        <v>0.68385964912280706</v>
      </c>
      <c r="L26" s="21">
        <v>3490</v>
      </c>
      <c r="M26" s="22">
        <f t="shared" si="4"/>
        <v>4292.7</v>
      </c>
      <c r="N26" s="21">
        <f t="shared" si="5"/>
        <v>0.55845272206303731</v>
      </c>
      <c r="O26" s="21">
        <v>2700</v>
      </c>
      <c r="P26" s="21">
        <f t="shared" si="25"/>
        <v>3321</v>
      </c>
      <c r="Q26" s="21">
        <f t="shared" si="6"/>
        <v>0.72185185185185186</v>
      </c>
      <c r="R26" s="21">
        <v>1950</v>
      </c>
      <c r="S26" s="21">
        <f t="shared" si="7"/>
        <v>2398.5</v>
      </c>
      <c r="T26" s="21">
        <f t="shared" si="8"/>
        <v>0.99948717948717947</v>
      </c>
      <c r="U26" s="21">
        <v>2850</v>
      </c>
      <c r="V26" s="22">
        <f t="shared" si="9"/>
        <v>3505.5</v>
      </c>
      <c r="W26" s="21">
        <f t="shared" si="10"/>
        <v>0.68385964912280706</v>
      </c>
      <c r="X26" s="21">
        <v>1949</v>
      </c>
      <c r="Y26" s="22">
        <f t="shared" si="11"/>
        <v>2397.27</v>
      </c>
      <c r="Z26" s="21">
        <f t="shared" si="12"/>
        <v>1</v>
      </c>
      <c r="AA26" s="21">
        <v>3500</v>
      </c>
      <c r="AB26" s="22">
        <f t="shared" si="13"/>
        <v>4305</v>
      </c>
      <c r="AC26" s="21">
        <f t="shared" si="14"/>
        <v>0.55685714285714283</v>
      </c>
      <c r="AD26" s="21">
        <v>2500</v>
      </c>
      <c r="AE26" s="22">
        <f t="shared" si="15"/>
        <v>3075</v>
      </c>
      <c r="AF26" s="21">
        <f t="shared" si="16"/>
        <v>0.77959999999999996</v>
      </c>
      <c r="AG26" s="21">
        <v>3200</v>
      </c>
      <c r="AH26" s="22">
        <f t="shared" si="17"/>
        <v>3936</v>
      </c>
      <c r="AI26" s="21">
        <f t="shared" si="18"/>
        <v>0.60906249999999995</v>
      </c>
      <c r="AJ26" s="21">
        <v>2700</v>
      </c>
      <c r="AK26" s="22">
        <f t="shared" si="19"/>
        <v>3321</v>
      </c>
      <c r="AL26" s="21">
        <f t="shared" si="20"/>
        <v>0.72185185185185186</v>
      </c>
      <c r="AM26" s="21">
        <v>2500</v>
      </c>
      <c r="AN26" s="21">
        <f t="shared" si="26"/>
        <v>3075</v>
      </c>
      <c r="AO26" s="21">
        <f t="shared" si="22"/>
        <v>0.77959999999999996</v>
      </c>
      <c r="AP26" s="21">
        <v>2000</v>
      </c>
      <c r="AQ26" s="22">
        <f t="shared" si="23"/>
        <v>2460</v>
      </c>
      <c r="AR26" s="21">
        <f t="shared" si="24"/>
        <v>0.97450000000000003</v>
      </c>
    </row>
    <row r="27" spans="2:44" ht="16.5" customHeight="1" x14ac:dyDescent="0.25">
      <c r="B27" s="3">
        <v>22</v>
      </c>
      <c r="C27" s="143" t="s">
        <v>29</v>
      </c>
      <c r="D27" s="146" t="s">
        <v>30</v>
      </c>
      <c r="E27" s="4" t="s">
        <v>27</v>
      </c>
      <c r="F27" s="5">
        <v>3</v>
      </c>
      <c r="G27" s="1" t="s">
        <v>20</v>
      </c>
      <c r="H27" s="21">
        <f t="shared" si="1"/>
        <v>48.585000000000001</v>
      </c>
      <c r="I27" s="21">
        <v>60</v>
      </c>
      <c r="J27" s="22">
        <f t="shared" si="2"/>
        <v>73.8</v>
      </c>
      <c r="K27" s="21">
        <f t="shared" si="3"/>
        <v>1.9750000000000001</v>
      </c>
      <c r="L27" s="21">
        <v>45</v>
      </c>
      <c r="M27" s="22">
        <f t="shared" si="4"/>
        <v>55.35</v>
      </c>
      <c r="N27" s="21">
        <f t="shared" si="5"/>
        <v>2.6333333333333333</v>
      </c>
      <c r="O27" s="21">
        <v>65</v>
      </c>
      <c r="P27" s="21">
        <f t="shared" si="25"/>
        <v>79.95</v>
      </c>
      <c r="Q27" s="21">
        <f t="shared" si="6"/>
        <v>1.8230769230769228</v>
      </c>
      <c r="R27" s="21">
        <v>40</v>
      </c>
      <c r="S27" s="21">
        <f t="shared" si="7"/>
        <v>49.2</v>
      </c>
      <c r="T27" s="21">
        <f t="shared" si="8"/>
        <v>2.9624999999999999</v>
      </c>
      <c r="U27" s="21">
        <v>50</v>
      </c>
      <c r="V27" s="22">
        <f t="shared" si="9"/>
        <v>61.5</v>
      </c>
      <c r="W27" s="21">
        <f t="shared" si="10"/>
        <v>2.37</v>
      </c>
      <c r="X27" s="21">
        <v>39.5</v>
      </c>
      <c r="Y27" s="22">
        <f t="shared" si="11"/>
        <v>48.585000000000001</v>
      </c>
      <c r="Z27" s="21">
        <f t="shared" si="12"/>
        <v>3</v>
      </c>
      <c r="AA27" s="21">
        <v>60</v>
      </c>
      <c r="AB27" s="22">
        <f t="shared" si="13"/>
        <v>73.8</v>
      </c>
      <c r="AC27" s="21">
        <f t="shared" si="14"/>
        <v>1.9750000000000001</v>
      </c>
      <c r="AD27" s="21">
        <v>80</v>
      </c>
      <c r="AE27" s="22">
        <f t="shared" si="15"/>
        <v>98.4</v>
      </c>
      <c r="AF27" s="21">
        <f t="shared" si="16"/>
        <v>1.48125</v>
      </c>
      <c r="AG27" s="21">
        <v>60</v>
      </c>
      <c r="AH27" s="22">
        <f t="shared" si="17"/>
        <v>73.8</v>
      </c>
      <c r="AI27" s="21">
        <f t="shared" si="18"/>
        <v>1.9750000000000001</v>
      </c>
      <c r="AJ27" s="21">
        <v>180</v>
      </c>
      <c r="AK27" s="22">
        <f t="shared" si="19"/>
        <v>221.4</v>
      </c>
      <c r="AL27" s="21">
        <f t="shared" si="20"/>
        <v>0.65833333333333333</v>
      </c>
      <c r="AM27" s="21">
        <v>70</v>
      </c>
      <c r="AN27" s="21">
        <f t="shared" si="26"/>
        <v>86.1</v>
      </c>
      <c r="AO27" s="21">
        <f t="shared" si="22"/>
        <v>1.6928571428571428</v>
      </c>
      <c r="AP27" s="21">
        <v>45</v>
      </c>
      <c r="AQ27" s="22">
        <f t="shared" si="23"/>
        <v>55.35</v>
      </c>
      <c r="AR27" s="21">
        <f t="shared" si="24"/>
        <v>2.6333333333333333</v>
      </c>
    </row>
    <row r="28" spans="2:44" x14ac:dyDescent="0.25">
      <c r="B28" s="3">
        <v>23</v>
      </c>
      <c r="C28" s="144"/>
      <c r="D28" s="147"/>
      <c r="E28" s="4" t="s">
        <v>28</v>
      </c>
      <c r="F28" s="5">
        <v>2.5</v>
      </c>
      <c r="G28" s="1" t="s">
        <v>20</v>
      </c>
      <c r="H28" s="21">
        <f t="shared" si="1"/>
        <v>60.884999999999998</v>
      </c>
      <c r="I28" s="21">
        <v>65</v>
      </c>
      <c r="J28" s="22">
        <f t="shared" si="2"/>
        <v>79.95</v>
      </c>
      <c r="K28" s="21">
        <f t="shared" si="3"/>
        <v>1.9038461538461537</v>
      </c>
      <c r="L28" s="21">
        <v>55</v>
      </c>
      <c r="M28" s="22">
        <f t="shared" si="4"/>
        <v>67.650000000000006</v>
      </c>
      <c r="N28" s="21">
        <f t="shared" si="5"/>
        <v>2.25</v>
      </c>
      <c r="O28" s="21">
        <v>80</v>
      </c>
      <c r="P28" s="21">
        <f t="shared" si="25"/>
        <v>98.4</v>
      </c>
      <c r="Q28" s="21">
        <f t="shared" si="6"/>
        <v>1.5468749999999998</v>
      </c>
      <c r="R28" s="21">
        <v>50</v>
      </c>
      <c r="S28" s="21">
        <f t="shared" si="7"/>
        <v>61.5</v>
      </c>
      <c r="T28" s="21">
        <f t="shared" si="8"/>
        <v>2.4750000000000001</v>
      </c>
      <c r="U28" s="21">
        <v>55</v>
      </c>
      <c r="V28" s="22">
        <f t="shared" si="9"/>
        <v>67.650000000000006</v>
      </c>
      <c r="W28" s="21">
        <f t="shared" si="10"/>
        <v>2.25</v>
      </c>
      <c r="X28" s="21">
        <v>49.5</v>
      </c>
      <c r="Y28" s="22">
        <f t="shared" si="11"/>
        <v>60.884999999999998</v>
      </c>
      <c r="Z28" s="21">
        <f t="shared" si="12"/>
        <v>2.5</v>
      </c>
      <c r="AA28" s="21">
        <v>60</v>
      </c>
      <c r="AB28" s="22">
        <f t="shared" si="13"/>
        <v>73.8</v>
      </c>
      <c r="AC28" s="21">
        <f t="shared" si="14"/>
        <v>2.0625</v>
      </c>
      <c r="AD28" s="21">
        <v>80</v>
      </c>
      <c r="AE28" s="22">
        <f t="shared" si="15"/>
        <v>98.4</v>
      </c>
      <c r="AF28" s="21">
        <f t="shared" si="16"/>
        <v>1.5468749999999998</v>
      </c>
      <c r="AG28" s="21">
        <v>65</v>
      </c>
      <c r="AH28" s="22">
        <f t="shared" si="17"/>
        <v>79.95</v>
      </c>
      <c r="AI28" s="21">
        <f t="shared" si="18"/>
        <v>1.9038461538461537</v>
      </c>
      <c r="AJ28" s="21">
        <v>220</v>
      </c>
      <c r="AK28" s="22">
        <f t="shared" si="19"/>
        <v>270.60000000000002</v>
      </c>
      <c r="AL28" s="21">
        <f t="shared" si="20"/>
        <v>0.5625</v>
      </c>
      <c r="AM28" s="21">
        <v>90</v>
      </c>
      <c r="AN28" s="21">
        <f t="shared" si="26"/>
        <v>110.7</v>
      </c>
      <c r="AO28" s="21">
        <f t="shared" si="22"/>
        <v>1.3749999999999998</v>
      </c>
      <c r="AP28" s="21">
        <v>55</v>
      </c>
      <c r="AQ28" s="22">
        <f t="shared" si="23"/>
        <v>67.650000000000006</v>
      </c>
      <c r="AR28" s="21">
        <f t="shared" si="24"/>
        <v>2.25</v>
      </c>
    </row>
    <row r="29" spans="2:44" x14ac:dyDescent="0.25">
      <c r="B29" s="3">
        <v>24</v>
      </c>
      <c r="C29" s="145"/>
      <c r="D29" s="148"/>
      <c r="E29" s="4" t="s">
        <v>21</v>
      </c>
      <c r="F29" s="5">
        <v>0.7</v>
      </c>
      <c r="G29" s="1" t="s">
        <v>20</v>
      </c>
      <c r="H29" s="21">
        <f t="shared" si="1"/>
        <v>79.95</v>
      </c>
      <c r="I29" s="21">
        <v>96</v>
      </c>
      <c r="J29" s="22">
        <f t="shared" si="2"/>
        <v>118.08</v>
      </c>
      <c r="K29" s="21">
        <f t="shared" si="3"/>
        <v>0.47395833333333331</v>
      </c>
      <c r="L29" s="21">
        <v>65</v>
      </c>
      <c r="M29" s="22">
        <f t="shared" si="4"/>
        <v>79.95</v>
      </c>
      <c r="N29" s="21">
        <f t="shared" si="5"/>
        <v>0.7</v>
      </c>
      <c r="O29" s="21">
        <v>100</v>
      </c>
      <c r="P29" s="21">
        <f t="shared" si="25"/>
        <v>123</v>
      </c>
      <c r="Q29" s="21">
        <f t="shared" si="6"/>
        <v>0.45499999999999996</v>
      </c>
      <c r="R29" s="21">
        <v>70</v>
      </c>
      <c r="S29" s="21">
        <f t="shared" si="7"/>
        <v>86.1</v>
      </c>
      <c r="T29" s="21">
        <f t="shared" si="8"/>
        <v>0.65</v>
      </c>
      <c r="U29" s="21">
        <v>65</v>
      </c>
      <c r="V29" s="22">
        <f t="shared" si="9"/>
        <v>79.95</v>
      </c>
      <c r="W29" s="21">
        <f t="shared" si="10"/>
        <v>0.7</v>
      </c>
      <c r="X29" s="21">
        <v>69.5</v>
      </c>
      <c r="Y29" s="22">
        <f t="shared" si="11"/>
        <v>85.484999999999999</v>
      </c>
      <c r="Z29" s="21">
        <f t="shared" si="12"/>
        <v>0.65467625899280579</v>
      </c>
      <c r="AA29" s="21">
        <v>90</v>
      </c>
      <c r="AB29" s="22">
        <f t="shared" si="13"/>
        <v>110.7</v>
      </c>
      <c r="AC29" s="21">
        <f t="shared" si="14"/>
        <v>0.50555555555555554</v>
      </c>
      <c r="AD29" s="21">
        <v>90</v>
      </c>
      <c r="AE29" s="22">
        <f t="shared" si="15"/>
        <v>110.7</v>
      </c>
      <c r="AF29" s="21">
        <f t="shared" si="16"/>
        <v>0.50555555555555554</v>
      </c>
      <c r="AG29" s="21">
        <v>85</v>
      </c>
      <c r="AH29" s="34">
        <f t="shared" si="17"/>
        <v>104.55</v>
      </c>
      <c r="AI29" s="21">
        <f t="shared" si="18"/>
        <v>0.53529411764705881</v>
      </c>
      <c r="AJ29" s="21">
        <v>300</v>
      </c>
      <c r="AK29" s="22">
        <f t="shared" si="19"/>
        <v>369</v>
      </c>
      <c r="AL29" s="21">
        <f t="shared" si="20"/>
        <v>0.15166666666666667</v>
      </c>
      <c r="AM29" s="21">
        <v>120</v>
      </c>
      <c r="AN29" s="21">
        <f t="shared" si="26"/>
        <v>147.6</v>
      </c>
      <c r="AO29" s="21">
        <f t="shared" si="22"/>
        <v>0.37916666666666671</v>
      </c>
      <c r="AP29" s="21">
        <v>65</v>
      </c>
      <c r="AQ29" s="22">
        <f t="shared" si="23"/>
        <v>79.95</v>
      </c>
      <c r="AR29" s="21">
        <f t="shared" si="24"/>
        <v>0.7</v>
      </c>
    </row>
    <row r="30" spans="2:44" x14ac:dyDescent="0.25">
      <c r="B30" s="3">
        <v>25</v>
      </c>
      <c r="C30" s="143" t="s">
        <v>31</v>
      </c>
      <c r="D30" s="143" t="s">
        <v>32</v>
      </c>
      <c r="E30" s="4" t="s">
        <v>33</v>
      </c>
      <c r="F30" s="5">
        <v>1</v>
      </c>
      <c r="G30" s="1" t="s">
        <v>7</v>
      </c>
      <c r="H30" s="21">
        <f t="shared" si="1"/>
        <v>183.27</v>
      </c>
      <c r="I30" s="21">
        <v>380</v>
      </c>
      <c r="J30" s="22">
        <f t="shared" si="2"/>
        <v>467.4</v>
      </c>
      <c r="K30" s="21">
        <f t="shared" si="3"/>
        <v>0.39210526315789479</v>
      </c>
      <c r="L30" s="21">
        <v>390</v>
      </c>
      <c r="M30" s="22">
        <f t="shared" si="4"/>
        <v>479.7</v>
      </c>
      <c r="N30" s="21">
        <f t="shared" si="5"/>
        <v>0.38205128205128208</v>
      </c>
      <c r="O30" s="21">
        <v>310</v>
      </c>
      <c r="P30" s="21">
        <f t="shared" si="25"/>
        <v>381.3</v>
      </c>
      <c r="Q30" s="21">
        <f t="shared" si="6"/>
        <v>0.48064516129032259</v>
      </c>
      <c r="R30" s="21">
        <v>260</v>
      </c>
      <c r="S30" s="21">
        <f t="shared" si="7"/>
        <v>319.8</v>
      </c>
      <c r="T30" s="21">
        <f t="shared" si="8"/>
        <v>0.57307692307692304</v>
      </c>
      <c r="U30" s="21">
        <v>380</v>
      </c>
      <c r="V30" s="22">
        <f t="shared" si="9"/>
        <v>467.4</v>
      </c>
      <c r="W30" s="21">
        <f t="shared" si="10"/>
        <v>0.39210526315789479</v>
      </c>
      <c r="X30" s="21">
        <v>250</v>
      </c>
      <c r="Y30" s="22">
        <f t="shared" si="11"/>
        <v>307.5</v>
      </c>
      <c r="Z30" s="21">
        <f t="shared" si="12"/>
        <v>0.59600000000000009</v>
      </c>
      <c r="AA30" s="21">
        <v>500</v>
      </c>
      <c r="AB30" s="22">
        <f t="shared" si="13"/>
        <v>615</v>
      </c>
      <c r="AC30" s="21">
        <f t="shared" si="14"/>
        <v>0.29800000000000004</v>
      </c>
      <c r="AD30" s="21">
        <v>500</v>
      </c>
      <c r="AE30" s="22">
        <f t="shared" si="15"/>
        <v>615</v>
      </c>
      <c r="AF30" s="21">
        <f t="shared" si="16"/>
        <v>0.29800000000000004</v>
      </c>
      <c r="AG30" s="21">
        <v>390</v>
      </c>
      <c r="AH30" s="22">
        <f t="shared" si="17"/>
        <v>479.7</v>
      </c>
      <c r="AI30" s="21">
        <f t="shared" si="18"/>
        <v>0.38205128205128208</v>
      </c>
      <c r="AJ30" s="21">
        <v>149</v>
      </c>
      <c r="AK30" s="22">
        <f t="shared" si="19"/>
        <v>183.27</v>
      </c>
      <c r="AL30" s="21">
        <f t="shared" si="20"/>
        <v>1</v>
      </c>
      <c r="AM30" s="21">
        <v>350</v>
      </c>
      <c r="AN30" s="21">
        <f t="shared" si="26"/>
        <v>430.5</v>
      </c>
      <c r="AO30" s="21">
        <f t="shared" si="22"/>
        <v>0.42571428571428571</v>
      </c>
      <c r="AP30" s="21">
        <v>380</v>
      </c>
      <c r="AQ30" s="22">
        <f t="shared" si="23"/>
        <v>467.4</v>
      </c>
      <c r="AR30" s="21">
        <f t="shared" si="24"/>
        <v>0.39210526315789479</v>
      </c>
    </row>
    <row r="31" spans="2:44" x14ac:dyDescent="0.25">
      <c r="B31" s="3">
        <v>26</v>
      </c>
      <c r="C31" s="144"/>
      <c r="D31" s="144"/>
      <c r="E31" s="4" t="s">
        <v>34</v>
      </c>
      <c r="F31" s="5">
        <v>1</v>
      </c>
      <c r="G31" s="1" t="s">
        <v>7</v>
      </c>
      <c r="H31" s="21">
        <f t="shared" si="1"/>
        <v>215.25</v>
      </c>
      <c r="I31" s="21">
        <v>400</v>
      </c>
      <c r="J31" s="22">
        <f t="shared" si="2"/>
        <v>492</v>
      </c>
      <c r="K31" s="21">
        <f t="shared" si="3"/>
        <v>0.4375</v>
      </c>
      <c r="L31" s="21">
        <v>390</v>
      </c>
      <c r="M31" s="22">
        <f t="shared" si="4"/>
        <v>479.7</v>
      </c>
      <c r="N31" s="21">
        <f t="shared" si="5"/>
        <v>0.44871794871794873</v>
      </c>
      <c r="O31" s="21">
        <v>390</v>
      </c>
      <c r="P31" s="21">
        <f t="shared" si="25"/>
        <v>479.7</v>
      </c>
      <c r="Q31" s="21">
        <f t="shared" si="6"/>
        <v>0.44871794871794873</v>
      </c>
      <c r="R31" s="21">
        <v>280</v>
      </c>
      <c r="S31" s="21">
        <f t="shared" si="7"/>
        <v>344.4</v>
      </c>
      <c r="T31" s="21">
        <f t="shared" si="8"/>
        <v>0.625</v>
      </c>
      <c r="U31" s="21">
        <v>430</v>
      </c>
      <c r="V31" s="22">
        <f t="shared" si="9"/>
        <v>528.9</v>
      </c>
      <c r="W31" s="21">
        <f t="shared" si="10"/>
        <v>0.40697674418604651</v>
      </c>
      <c r="X31" s="21">
        <v>270</v>
      </c>
      <c r="Y31" s="22">
        <f t="shared" si="11"/>
        <v>332.1</v>
      </c>
      <c r="Z31" s="21">
        <f t="shared" si="12"/>
        <v>0.64814814814814814</v>
      </c>
      <c r="AA31" s="21">
        <v>500</v>
      </c>
      <c r="AB31" s="22">
        <f t="shared" si="13"/>
        <v>615</v>
      </c>
      <c r="AC31" s="21">
        <f t="shared" si="14"/>
        <v>0.35</v>
      </c>
      <c r="AD31" s="21">
        <v>500</v>
      </c>
      <c r="AE31" s="22">
        <f t="shared" si="15"/>
        <v>615</v>
      </c>
      <c r="AF31" s="21">
        <f t="shared" si="16"/>
        <v>0.35</v>
      </c>
      <c r="AG31" s="21">
        <v>390</v>
      </c>
      <c r="AH31" s="22">
        <f t="shared" si="17"/>
        <v>479.7</v>
      </c>
      <c r="AI31" s="21">
        <f t="shared" si="18"/>
        <v>0.44871794871794873</v>
      </c>
      <c r="AJ31" s="21">
        <v>175</v>
      </c>
      <c r="AK31" s="22">
        <f t="shared" si="19"/>
        <v>215.25</v>
      </c>
      <c r="AL31" s="21">
        <f t="shared" si="20"/>
        <v>1</v>
      </c>
      <c r="AM31" s="21">
        <v>400</v>
      </c>
      <c r="AN31" s="21">
        <f t="shared" si="26"/>
        <v>492</v>
      </c>
      <c r="AO31" s="21">
        <f t="shared" si="22"/>
        <v>0.4375</v>
      </c>
      <c r="AP31" s="21">
        <v>430</v>
      </c>
      <c r="AQ31" s="22">
        <f t="shared" si="23"/>
        <v>528.9</v>
      </c>
      <c r="AR31" s="21">
        <f t="shared" si="24"/>
        <v>0.40697674418604651</v>
      </c>
    </row>
    <row r="32" spans="2:44" x14ac:dyDescent="0.25">
      <c r="B32" s="3">
        <v>27</v>
      </c>
      <c r="C32" s="144"/>
      <c r="D32" s="144"/>
      <c r="E32" s="4" t="s">
        <v>35</v>
      </c>
      <c r="F32" s="5">
        <v>0.5</v>
      </c>
      <c r="G32" s="1" t="s">
        <v>7</v>
      </c>
      <c r="H32" s="21">
        <f t="shared" si="1"/>
        <v>55.35</v>
      </c>
      <c r="I32" s="21">
        <v>300</v>
      </c>
      <c r="J32" s="22">
        <f t="shared" si="2"/>
        <v>369</v>
      </c>
      <c r="K32" s="21">
        <f t="shared" si="3"/>
        <v>7.4999999999999997E-2</v>
      </c>
      <c r="L32" s="21">
        <v>220</v>
      </c>
      <c r="M32" s="22">
        <f t="shared" si="4"/>
        <v>270.60000000000002</v>
      </c>
      <c r="N32" s="21">
        <f t="shared" si="5"/>
        <v>0.10227272727272727</v>
      </c>
      <c r="O32" s="21">
        <v>350</v>
      </c>
      <c r="P32" s="21">
        <f t="shared" si="25"/>
        <v>430.5</v>
      </c>
      <c r="Q32" s="21">
        <f t="shared" si="6"/>
        <v>6.4285714285714293E-2</v>
      </c>
      <c r="R32" s="21">
        <v>200</v>
      </c>
      <c r="S32" s="21">
        <f t="shared" si="7"/>
        <v>246</v>
      </c>
      <c r="T32" s="21">
        <f t="shared" si="8"/>
        <v>0.1125</v>
      </c>
      <c r="U32" s="21">
        <v>300</v>
      </c>
      <c r="V32" s="22">
        <f t="shared" si="9"/>
        <v>369</v>
      </c>
      <c r="W32" s="21">
        <f t="shared" si="10"/>
        <v>7.4999999999999997E-2</v>
      </c>
      <c r="X32" s="21">
        <v>190</v>
      </c>
      <c r="Y32" s="22">
        <f t="shared" si="11"/>
        <v>233.7</v>
      </c>
      <c r="Z32" s="21">
        <f t="shared" si="12"/>
        <v>0.11842105263157895</v>
      </c>
      <c r="AA32" s="21">
        <v>500</v>
      </c>
      <c r="AB32" s="22">
        <f t="shared" si="13"/>
        <v>615</v>
      </c>
      <c r="AC32" s="21">
        <f t="shared" si="14"/>
        <v>4.4999999999999998E-2</v>
      </c>
      <c r="AD32" s="21">
        <v>300</v>
      </c>
      <c r="AE32" s="22">
        <f t="shared" si="15"/>
        <v>369</v>
      </c>
      <c r="AF32" s="21">
        <f t="shared" si="16"/>
        <v>7.4999999999999997E-2</v>
      </c>
      <c r="AG32" s="21">
        <v>200</v>
      </c>
      <c r="AH32" s="22">
        <f t="shared" si="17"/>
        <v>246</v>
      </c>
      <c r="AI32" s="21">
        <f t="shared" si="18"/>
        <v>0.1125</v>
      </c>
      <c r="AJ32" s="21">
        <v>45</v>
      </c>
      <c r="AK32" s="22">
        <f t="shared" si="19"/>
        <v>55.35</v>
      </c>
      <c r="AL32" s="21">
        <f t="shared" si="20"/>
        <v>0.5</v>
      </c>
      <c r="AM32" s="21">
        <v>400</v>
      </c>
      <c r="AN32" s="21">
        <f t="shared" si="26"/>
        <v>492</v>
      </c>
      <c r="AO32" s="21">
        <f t="shared" si="22"/>
        <v>5.6250000000000001E-2</v>
      </c>
      <c r="AP32" s="21">
        <v>300</v>
      </c>
      <c r="AQ32" s="22">
        <f t="shared" si="23"/>
        <v>369</v>
      </c>
      <c r="AR32" s="21">
        <f t="shared" si="24"/>
        <v>7.4999999999999997E-2</v>
      </c>
    </row>
    <row r="33" spans="2:44" x14ac:dyDescent="0.25">
      <c r="B33" s="3">
        <v>28</v>
      </c>
      <c r="C33" s="145"/>
      <c r="D33" s="145"/>
      <c r="E33" s="4" t="s">
        <v>36</v>
      </c>
      <c r="F33" s="5">
        <v>2</v>
      </c>
      <c r="G33" s="1" t="s">
        <v>7</v>
      </c>
      <c r="H33" s="21">
        <f t="shared" si="1"/>
        <v>492</v>
      </c>
      <c r="I33" s="21">
        <v>600</v>
      </c>
      <c r="J33" s="22">
        <f t="shared" si="2"/>
        <v>738</v>
      </c>
      <c r="K33" s="21">
        <f t="shared" si="3"/>
        <v>1.3333333333333333</v>
      </c>
      <c r="L33" s="21">
        <v>750</v>
      </c>
      <c r="M33" s="22">
        <f t="shared" si="4"/>
        <v>922.5</v>
      </c>
      <c r="N33" s="21">
        <f t="shared" si="5"/>
        <v>1.0666666666666667</v>
      </c>
      <c r="O33" s="21">
        <v>1100</v>
      </c>
      <c r="P33" s="21">
        <f t="shared" si="25"/>
        <v>1353</v>
      </c>
      <c r="Q33" s="21">
        <f t="shared" si="6"/>
        <v>0.72727272727272729</v>
      </c>
      <c r="R33" s="21">
        <v>550</v>
      </c>
      <c r="S33" s="21">
        <f t="shared" si="7"/>
        <v>676.5</v>
      </c>
      <c r="T33" s="21">
        <f t="shared" si="8"/>
        <v>1.4545454545454546</v>
      </c>
      <c r="U33" s="21">
        <v>600</v>
      </c>
      <c r="V33" s="22">
        <f t="shared" si="9"/>
        <v>738</v>
      </c>
      <c r="W33" s="21">
        <f t="shared" si="10"/>
        <v>1.3333333333333333</v>
      </c>
      <c r="X33" s="21">
        <v>549</v>
      </c>
      <c r="Y33" s="22">
        <f t="shared" si="11"/>
        <v>675.27</v>
      </c>
      <c r="Z33" s="21">
        <f t="shared" si="12"/>
        <v>1.4571948998178508</v>
      </c>
      <c r="AA33" s="21">
        <v>1000</v>
      </c>
      <c r="AB33" s="22">
        <f t="shared" si="13"/>
        <v>1230</v>
      </c>
      <c r="AC33" s="21">
        <f t="shared" si="14"/>
        <v>0.8</v>
      </c>
      <c r="AD33" s="21">
        <v>1500</v>
      </c>
      <c r="AE33" s="22">
        <f t="shared" si="15"/>
        <v>1845</v>
      </c>
      <c r="AF33" s="21">
        <f t="shared" si="16"/>
        <v>0.53333333333333333</v>
      </c>
      <c r="AG33" s="21">
        <v>1300</v>
      </c>
      <c r="AH33" s="22">
        <f t="shared" si="17"/>
        <v>1599</v>
      </c>
      <c r="AI33" s="21">
        <f t="shared" si="18"/>
        <v>0.61538461538461542</v>
      </c>
      <c r="AJ33" s="21">
        <v>400</v>
      </c>
      <c r="AK33" s="22">
        <f t="shared" si="19"/>
        <v>492</v>
      </c>
      <c r="AL33" s="21">
        <f t="shared" si="20"/>
        <v>2</v>
      </c>
      <c r="AM33" s="21">
        <v>600</v>
      </c>
      <c r="AN33" s="21">
        <f t="shared" si="26"/>
        <v>738</v>
      </c>
      <c r="AO33" s="21">
        <f t="shared" si="22"/>
        <v>1.3333333333333333</v>
      </c>
      <c r="AP33" s="21">
        <v>600</v>
      </c>
      <c r="AQ33" s="22">
        <f t="shared" si="23"/>
        <v>738</v>
      </c>
      <c r="AR33" s="21">
        <f t="shared" si="24"/>
        <v>1.3333333333333333</v>
      </c>
    </row>
    <row r="34" spans="2:44" ht="19.5" customHeight="1" x14ac:dyDescent="0.25">
      <c r="B34" s="3">
        <v>29</v>
      </c>
      <c r="C34" s="143" t="s">
        <v>31</v>
      </c>
      <c r="D34" s="146" t="s">
        <v>37</v>
      </c>
      <c r="E34" s="4" t="s">
        <v>33</v>
      </c>
      <c r="F34" s="5">
        <v>0.5</v>
      </c>
      <c r="G34" s="1" t="s">
        <v>38</v>
      </c>
      <c r="H34" s="21">
        <f t="shared" si="1"/>
        <v>36.9</v>
      </c>
      <c r="I34" s="21">
        <v>90</v>
      </c>
      <c r="J34" s="22">
        <f t="shared" si="2"/>
        <v>110.7</v>
      </c>
      <c r="K34" s="21">
        <f t="shared" si="3"/>
        <v>0.16666666666666666</v>
      </c>
      <c r="L34" s="21">
        <v>90</v>
      </c>
      <c r="M34" s="22">
        <f t="shared" si="4"/>
        <v>110.7</v>
      </c>
      <c r="N34" s="21">
        <f t="shared" si="5"/>
        <v>0.16666666666666666</v>
      </c>
      <c r="O34" s="21">
        <v>90</v>
      </c>
      <c r="P34" s="21">
        <f t="shared" si="25"/>
        <v>110.7</v>
      </c>
      <c r="Q34" s="21">
        <f t="shared" si="6"/>
        <v>0.16666666666666666</v>
      </c>
      <c r="R34" s="21">
        <v>65</v>
      </c>
      <c r="S34" s="21">
        <f t="shared" si="7"/>
        <v>79.95</v>
      </c>
      <c r="T34" s="21">
        <f t="shared" si="8"/>
        <v>0.23076923076923075</v>
      </c>
      <c r="U34" s="21">
        <v>90</v>
      </c>
      <c r="V34" s="22">
        <f t="shared" si="9"/>
        <v>110.7</v>
      </c>
      <c r="W34" s="21">
        <f t="shared" si="10"/>
        <v>0.16666666666666666</v>
      </c>
      <c r="X34" s="21">
        <v>70</v>
      </c>
      <c r="Y34" s="22">
        <f t="shared" si="11"/>
        <v>86.1</v>
      </c>
      <c r="Z34" s="21">
        <f t="shared" si="12"/>
        <v>0.2142857142857143</v>
      </c>
      <c r="AA34" s="21">
        <v>150</v>
      </c>
      <c r="AB34" s="22">
        <f t="shared" si="13"/>
        <v>184.5</v>
      </c>
      <c r="AC34" s="21">
        <f t="shared" si="14"/>
        <v>9.9999999999999992E-2</v>
      </c>
      <c r="AD34" s="21">
        <v>100</v>
      </c>
      <c r="AE34" s="22">
        <f t="shared" si="15"/>
        <v>123</v>
      </c>
      <c r="AF34" s="21">
        <f t="shared" si="16"/>
        <v>0.15</v>
      </c>
      <c r="AG34" s="21">
        <v>80</v>
      </c>
      <c r="AH34" s="22">
        <f t="shared" si="17"/>
        <v>98.4</v>
      </c>
      <c r="AI34" s="21">
        <f t="shared" si="18"/>
        <v>0.18749999999999997</v>
      </c>
      <c r="AJ34" s="21">
        <v>30</v>
      </c>
      <c r="AK34" s="22">
        <f t="shared" si="19"/>
        <v>36.9</v>
      </c>
      <c r="AL34" s="21">
        <f t="shared" si="20"/>
        <v>0.5</v>
      </c>
      <c r="AM34" s="21">
        <v>80</v>
      </c>
      <c r="AN34" s="21">
        <f t="shared" si="26"/>
        <v>98.4</v>
      </c>
      <c r="AO34" s="21">
        <f t="shared" si="22"/>
        <v>0.18749999999999997</v>
      </c>
      <c r="AP34" s="21">
        <v>90</v>
      </c>
      <c r="AQ34" s="22">
        <f t="shared" si="23"/>
        <v>110.7</v>
      </c>
      <c r="AR34" s="21">
        <f t="shared" si="24"/>
        <v>0.16666666666666666</v>
      </c>
    </row>
    <row r="35" spans="2:44" x14ac:dyDescent="0.25">
      <c r="B35" s="3">
        <v>30</v>
      </c>
      <c r="C35" s="144"/>
      <c r="D35" s="147"/>
      <c r="E35" s="4" t="s">
        <v>34</v>
      </c>
      <c r="F35" s="5">
        <v>0.5</v>
      </c>
      <c r="G35" s="1" t="s">
        <v>38</v>
      </c>
      <c r="H35" s="21">
        <f t="shared" si="1"/>
        <v>73.8</v>
      </c>
      <c r="I35" s="21">
        <v>95</v>
      </c>
      <c r="J35" s="22">
        <f t="shared" si="2"/>
        <v>116.85</v>
      </c>
      <c r="K35" s="21">
        <f t="shared" si="3"/>
        <v>0.31578947368421051</v>
      </c>
      <c r="L35" s="21">
        <v>90</v>
      </c>
      <c r="M35" s="22">
        <f t="shared" si="4"/>
        <v>110.7</v>
      </c>
      <c r="N35" s="21">
        <f t="shared" si="5"/>
        <v>0.33333333333333331</v>
      </c>
      <c r="O35" s="21">
        <v>110</v>
      </c>
      <c r="P35" s="21">
        <f t="shared" si="25"/>
        <v>135.30000000000001</v>
      </c>
      <c r="Q35" s="21">
        <f t="shared" si="6"/>
        <v>0.27272727272727271</v>
      </c>
      <c r="R35" s="21">
        <v>155</v>
      </c>
      <c r="S35" s="21">
        <f t="shared" si="7"/>
        <v>190.65</v>
      </c>
      <c r="T35" s="21">
        <f t="shared" si="8"/>
        <v>0.19354838709677419</v>
      </c>
      <c r="U35" s="21">
        <v>95</v>
      </c>
      <c r="V35" s="22">
        <f t="shared" si="9"/>
        <v>116.85</v>
      </c>
      <c r="W35" s="21">
        <f t="shared" si="10"/>
        <v>0.31578947368421051</v>
      </c>
      <c r="X35" s="21">
        <v>160</v>
      </c>
      <c r="Y35" s="22">
        <f t="shared" si="11"/>
        <v>196.8</v>
      </c>
      <c r="Z35" s="21">
        <f t="shared" si="12"/>
        <v>0.18749999999999997</v>
      </c>
      <c r="AA35" s="21">
        <v>150</v>
      </c>
      <c r="AB35" s="22">
        <f t="shared" si="13"/>
        <v>184.5</v>
      </c>
      <c r="AC35" s="21">
        <f t="shared" si="14"/>
        <v>0.19999999999999998</v>
      </c>
      <c r="AD35" s="21">
        <v>100</v>
      </c>
      <c r="AE35" s="22">
        <f t="shared" si="15"/>
        <v>123</v>
      </c>
      <c r="AF35" s="21">
        <f t="shared" si="16"/>
        <v>0.3</v>
      </c>
      <c r="AG35" s="21">
        <v>120</v>
      </c>
      <c r="AH35" s="22">
        <f t="shared" si="17"/>
        <v>147.6</v>
      </c>
      <c r="AI35" s="21">
        <f t="shared" si="18"/>
        <v>0.25</v>
      </c>
      <c r="AJ35" s="21">
        <v>60</v>
      </c>
      <c r="AK35" s="22">
        <f t="shared" si="19"/>
        <v>73.8</v>
      </c>
      <c r="AL35" s="21">
        <f t="shared" si="20"/>
        <v>0.5</v>
      </c>
      <c r="AM35" s="21">
        <v>90</v>
      </c>
      <c r="AN35" s="21">
        <f t="shared" si="26"/>
        <v>110.7</v>
      </c>
      <c r="AO35" s="21">
        <f t="shared" si="22"/>
        <v>0.33333333333333331</v>
      </c>
      <c r="AP35" s="21">
        <v>95</v>
      </c>
      <c r="AQ35" s="22">
        <f t="shared" si="23"/>
        <v>116.85</v>
      </c>
      <c r="AR35" s="21">
        <f t="shared" si="24"/>
        <v>0.31578947368421051</v>
      </c>
    </row>
    <row r="36" spans="2:44" x14ac:dyDescent="0.25">
      <c r="B36" s="3">
        <v>31</v>
      </c>
      <c r="C36" s="144"/>
      <c r="D36" s="147"/>
      <c r="E36" s="4" t="s">
        <v>35</v>
      </c>
      <c r="F36" s="5">
        <v>0.3</v>
      </c>
      <c r="G36" s="1" t="s">
        <v>38</v>
      </c>
      <c r="H36" s="21">
        <f t="shared" si="1"/>
        <v>24.6</v>
      </c>
      <c r="I36" s="21">
        <v>70</v>
      </c>
      <c r="J36" s="22">
        <f t="shared" si="2"/>
        <v>86.1</v>
      </c>
      <c r="K36" s="21">
        <f t="shared" si="3"/>
        <v>8.5714285714285729E-2</v>
      </c>
      <c r="L36" s="21">
        <v>70</v>
      </c>
      <c r="M36" s="22">
        <f t="shared" si="4"/>
        <v>86.1</v>
      </c>
      <c r="N36" s="21">
        <f t="shared" si="5"/>
        <v>8.5714285714285729E-2</v>
      </c>
      <c r="O36" s="21">
        <v>90</v>
      </c>
      <c r="P36" s="21">
        <f t="shared" si="25"/>
        <v>110.7</v>
      </c>
      <c r="Q36" s="21">
        <f t="shared" si="6"/>
        <v>6.6666666666666666E-2</v>
      </c>
      <c r="R36" s="21">
        <v>125</v>
      </c>
      <c r="S36" s="21">
        <f t="shared" si="7"/>
        <v>153.75</v>
      </c>
      <c r="T36" s="21">
        <f t="shared" si="8"/>
        <v>4.8000000000000001E-2</v>
      </c>
      <c r="U36" s="21">
        <v>70</v>
      </c>
      <c r="V36" s="22">
        <f t="shared" si="9"/>
        <v>86.1</v>
      </c>
      <c r="W36" s="21">
        <f t="shared" si="10"/>
        <v>8.5714285714285729E-2</v>
      </c>
      <c r="X36" s="21">
        <v>130</v>
      </c>
      <c r="Y36" s="22">
        <f t="shared" si="11"/>
        <v>159.9</v>
      </c>
      <c r="Z36" s="21">
        <f t="shared" si="12"/>
        <v>4.6153846153846156E-2</v>
      </c>
      <c r="AA36" s="21">
        <v>100</v>
      </c>
      <c r="AB36" s="22">
        <f t="shared" si="13"/>
        <v>123</v>
      </c>
      <c r="AC36" s="21">
        <f t="shared" si="14"/>
        <v>0.06</v>
      </c>
      <c r="AD36" s="21">
        <v>100</v>
      </c>
      <c r="AE36" s="22">
        <f t="shared" si="15"/>
        <v>123</v>
      </c>
      <c r="AF36" s="21">
        <f t="shared" si="16"/>
        <v>0.06</v>
      </c>
      <c r="AG36" s="21">
        <v>70</v>
      </c>
      <c r="AH36" s="22">
        <f t="shared" si="17"/>
        <v>86.1</v>
      </c>
      <c r="AI36" s="21">
        <f t="shared" si="18"/>
        <v>8.5714285714285729E-2</v>
      </c>
      <c r="AJ36" s="21">
        <v>20</v>
      </c>
      <c r="AK36" s="22">
        <f t="shared" si="19"/>
        <v>24.6</v>
      </c>
      <c r="AL36" s="21">
        <f t="shared" si="20"/>
        <v>0.3</v>
      </c>
      <c r="AM36" s="21">
        <v>90</v>
      </c>
      <c r="AN36" s="21">
        <f t="shared" si="26"/>
        <v>110.7</v>
      </c>
      <c r="AO36" s="21">
        <f t="shared" si="22"/>
        <v>6.6666666666666666E-2</v>
      </c>
      <c r="AP36" s="21">
        <v>70</v>
      </c>
      <c r="AQ36" s="22">
        <f t="shared" si="23"/>
        <v>86.1</v>
      </c>
      <c r="AR36" s="21">
        <f t="shared" si="24"/>
        <v>8.5714285714285729E-2</v>
      </c>
    </row>
    <row r="37" spans="2:44" x14ac:dyDescent="0.25">
      <c r="B37" s="3">
        <v>32</v>
      </c>
      <c r="C37" s="145"/>
      <c r="D37" s="148"/>
      <c r="E37" s="4" t="s">
        <v>36</v>
      </c>
      <c r="F37" s="5">
        <v>1</v>
      </c>
      <c r="G37" s="1" t="s">
        <v>38</v>
      </c>
      <c r="H37" s="21">
        <f t="shared" si="1"/>
        <v>123</v>
      </c>
      <c r="I37" s="21">
        <v>150</v>
      </c>
      <c r="J37" s="22">
        <f t="shared" si="2"/>
        <v>184.5</v>
      </c>
      <c r="K37" s="21">
        <f t="shared" si="3"/>
        <v>0.66666666666666663</v>
      </c>
      <c r="L37" s="21">
        <v>130</v>
      </c>
      <c r="M37" s="22">
        <f t="shared" si="4"/>
        <v>159.9</v>
      </c>
      <c r="N37" s="21">
        <f t="shared" si="5"/>
        <v>0.76923076923076916</v>
      </c>
      <c r="O37" s="21">
        <v>250</v>
      </c>
      <c r="P37" s="21">
        <f t="shared" si="25"/>
        <v>307.5</v>
      </c>
      <c r="Q37" s="21">
        <f t="shared" si="6"/>
        <v>0.4</v>
      </c>
      <c r="R37" s="21">
        <v>400</v>
      </c>
      <c r="S37" s="21">
        <f t="shared" si="7"/>
        <v>492</v>
      </c>
      <c r="T37" s="21">
        <f t="shared" si="8"/>
        <v>0.25</v>
      </c>
      <c r="U37" s="21">
        <v>150</v>
      </c>
      <c r="V37" s="22">
        <f t="shared" si="9"/>
        <v>184.5</v>
      </c>
      <c r="W37" s="21">
        <f t="shared" si="10"/>
        <v>0.66666666666666663</v>
      </c>
      <c r="X37" s="21">
        <v>400</v>
      </c>
      <c r="Y37" s="22">
        <f t="shared" si="11"/>
        <v>492</v>
      </c>
      <c r="Z37" s="21">
        <f t="shared" si="12"/>
        <v>0.25</v>
      </c>
      <c r="AA37" s="21">
        <v>250</v>
      </c>
      <c r="AB37" s="22">
        <f t="shared" si="13"/>
        <v>307.5</v>
      </c>
      <c r="AC37" s="21">
        <f t="shared" si="14"/>
        <v>0.4</v>
      </c>
      <c r="AD37" s="21">
        <v>300</v>
      </c>
      <c r="AE37" s="22">
        <f t="shared" si="15"/>
        <v>369</v>
      </c>
      <c r="AF37" s="21">
        <f t="shared" si="16"/>
        <v>0.33333333333333331</v>
      </c>
      <c r="AG37" s="21">
        <v>260</v>
      </c>
      <c r="AH37" s="22">
        <f t="shared" si="17"/>
        <v>319.8</v>
      </c>
      <c r="AI37" s="21">
        <f t="shared" si="18"/>
        <v>0.38461538461538458</v>
      </c>
      <c r="AJ37" s="21">
        <v>100</v>
      </c>
      <c r="AK37" s="22">
        <f t="shared" si="19"/>
        <v>123</v>
      </c>
      <c r="AL37" s="21">
        <f t="shared" si="20"/>
        <v>1</v>
      </c>
      <c r="AM37" s="21">
        <v>150</v>
      </c>
      <c r="AN37" s="21">
        <f t="shared" si="26"/>
        <v>184.5</v>
      </c>
      <c r="AO37" s="21">
        <f t="shared" si="22"/>
        <v>0.66666666666666663</v>
      </c>
      <c r="AP37" s="21">
        <v>150</v>
      </c>
      <c r="AQ37" s="22">
        <f t="shared" si="23"/>
        <v>184.5</v>
      </c>
      <c r="AR37" s="21">
        <f t="shared" si="24"/>
        <v>0.66666666666666663</v>
      </c>
    </row>
    <row r="38" spans="2:44" ht="20.25" customHeight="1" x14ac:dyDescent="0.25">
      <c r="B38" s="3">
        <v>33</v>
      </c>
      <c r="C38" s="146" t="s">
        <v>39</v>
      </c>
      <c r="D38" s="143" t="s">
        <v>40</v>
      </c>
      <c r="E38" s="4" t="s">
        <v>41</v>
      </c>
      <c r="F38" s="5">
        <v>2</v>
      </c>
      <c r="G38" s="1" t="s">
        <v>7</v>
      </c>
      <c r="H38" s="21">
        <f t="shared" si="1"/>
        <v>369</v>
      </c>
      <c r="I38" s="21">
        <v>500</v>
      </c>
      <c r="J38" s="22">
        <f t="shared" si="2"/>
        <v>615</v>
      </c>
      <c r="K38" s="21">
        <f t="shared" si="3"/>
        <v>1.2</v>
      </c>
      <c r="L38" s="21">
        <v>450</v>
      </c>
      <c r="M38" s="22">
        <f t="shared" si="4"/>
        <v>553.5</v>
      </c>
      <c r="N38" s="21">
        <f t="shared" si="5"/>
        <v>1.3333333333333333</v>
      </c>
      <c r="O38" s="21">
        <v>900</v>
      </c>
      <c r="P38" s="21">
        <f t="shared" si="25"/>
        <v>1107</v>
      </c>
      <c r="Q38" s="21">
        <f t="shared" si="6"/>
        <v>0.66666666666666663</v>
      </c>
      <c r="R38" s="21">
        <v>420</v>
      </c>
      <c r="S38" s="21">
        <f t="shared" si="7"/>
        <v>516.6</v>
      </c>
      <c r="T38" s="21">
        <f t="shared" si="8"/>
        <v>1.4285714285714286</v>
      </c>
      <c r="U38" s="21">
        <v>430</v>
      </c>
      <c r="V38" s="22">
        <f t="shared" si="9"/>
        <v>528.9</v>
      </c>
      <c r="W38" s="21">
        <f t="shared" si="10"/>
        <v>1.3953488372093024</v>
      </c>
      <c r="X38" s="21">
        <v>400</v>
      </c>
      <c r="Y38" s="22">
        <f t="shared" si="11"/>
        <v>492</v>
      </c>
      <c r="Z38" s="21">
        <f t="shared" si="12"/>
        <v>1.5</v>
      </c>
      <c r="AA38" s="21">
        <v>1200</v>
      </c>
      <c r="AB38" s="22">
        <f t="shared" si="13"/>
        <v>1476</v>
      </c>
      <c r="AC38" s="21">
        <f t="shared" si="14"/>
        <v>0.5</v>
      </c>
      <c r="AD38" s="21">
        <v>1500</v>
      </c>
      <c r="AE38" s="22">
        <f t="shared" si="15"/>
        <v>1845</v>
      </c>
      <c r="AF38" s="21">
        <f t="shared" si="16"/>
        <v>0.4</v>
      </c>
      <c r="AG38" s="21">
        <v>1000</v>
      </c>
      <c r="AH38" s="22">
        <f t="shared" si="17"/>
        <v>1230</v>
      </c>
      <c r="AI38" s="21">
        <f t="shared" si="18"/>
        <v>0.6</v>
      </c>
      <c r="AJ38" s="21">
        <v>300</v>
      </c>
      <c r="AK38" s="22">
        <f t="shared" si="19"/>
        <v>369</v>
      </c>
      <c r="AL38" s="21">
        <f t="shared" si="20"/>
        <v>2</v>
      </c>
      <c r="AM38" s="21">
        <v>420</v>
      </c>
      <c r="AN38" s="21">
        <f t="shared" si="26"/>
        <v>516.6</v>
      </c>
      <c r="AO38" s="21">
        <f t="shared" si="22"/>
        <v>1.4285714285714286</v>
      </c>
      <c r="AP38" s="21">
        <v>450</v>
      </c>
      <c r="AQ38" s="22">
        <f t="shared" si="23"/>
        <v>553.5</v>
      </c>
      <c r="AR38" s="21">
        <f t="shared" si="24"/>
        <v>1.3333333333333333</v>
      </c>
    </row>
    <row r="39" spans="2:44" x14ac:dyDescent="0.25">
      <c r="B39" s="3">
        <v>34</v>
      </c>
      <c r="C39" s="147"/>
      <c r="D39" s="144"/>
      <c r="E39" s="4" t="s">
        <v>42</v>
      </c>
      <c r="F39" s="5">
        <v>2</v>
      </c>
      <c r="G39" s="1" t="s">
        <v>7</v>
      </c>
      <c r="H39" s="21">
        <f t="shared" si="1"/>
        <v>430.5</v>
      </c>
      <c r="I39" s="21">
        <v>600</v>
      </c>
      <c r="J39" s="22">
        <f t="shared" si="2"/>
        <v>738</v>
      </c>
      <c r="K39" s="21">
        <f t="shared" si="3"/>
        <v>1.1666666666666667</v>
      </c>
      <c r="L39" s="21">
        <v>550</v>
      </c>
      <c r="M39" s="22">
        <f t="shared" si="4"/>
        <v>676.5</v>
      </c>
      <c r="N39" s="21">
        <f t="shared" si="5"/>
        <v>1.2727272727272727</v>
      </c>
      <c r="O39" s="21">
        <v>1100</v>
      </c>
      <c r="P39" s="21">
        <f t="shared" si="25"/>
        <v>1353</v>
      </c>
      <c r="Q39" s="21">
        <f t="shared" si="6"/>
        <v>0.63636363636363635</v>
      </c>
      <c r="R39" s="21">
        <v>490</v>
      </c>
      <c r="S39" s="21">
        <f t="shared" si="7"/>
        <v>602.70000000000005</v>
      </c>
      <c r="T39" s="21">
        <f t="shared" si="8"/>
        <v>1.4285714285714284</v>
      </c>
      <c r="U39" s="21">
        <v>530</v>
      </c>
      <c r="V39" s="22">
        <f t="shared" si="9"/>
        <v>651.9</v>
      </c>
      <c r="W39" s="21">
        <f t="shared" si="10"/>
        <v>1.3207547169811322</v>
      </c>
      <c r="X39" s="21">
        <v>500</v>
      </c>
      <c r="Y39" s="22">
        <f t="shared" si="11"/>
        <v>615</v>
      </c>
      <c r="Z39" s="21">
        <f t="shared" si="12"/>
        <v>1.4</v>
      </c>
      <c r="AA39" s="21">
        <v>1500</v>
      </c>
      <c r="AB39" s="22">
        <f t="shared" si="13"/>
        <v>1845</v>
      </c>
      <c r="AC39" s="21">
        <f t="shared" si="14"/>
        <v>0.46666666666666667</v>
      </c>
      <c r="AD39" s="21">
        <v>1500</v>
      </c>
      <c r="AE39" s="22">
        <f t="shared" si="15"/>
        <v>1845</v>
      </c>
      <c r="AF39" s="21">
        <f t="shared" si="16"/>
        <v>0.46666666666666667</v>
      </c>
      <c r="AG39" s="21">
        <v>1000</v>
      </c>
      <c r="AH39" s="22">
        <f t="shared" si="17"/>
        <v>1230</v>
      </c>
      <c r="AI39" s="21">
        <f t="shared" si="18"/>
        <v>0.7</v>
      </c>
      <c r="AJ39" s="21">
        <v>350</v>
      </c>
      <c r="AK39" s="22">
        <f t="shared" si="19"/>
        <v>430.5</v>
      </c>
      <c r="AL39" s="21">
        <f t="shared" si="20"/>
        <v>2</v>
      </c>
      <c r="AM39" s="21">
        <v>470</v>
      </c>
      <c r="AN39" s="21">
        <f t="shared" si="26"/>
        <v>578.1</v>
      </c>
      <c r="AO39" s="21">
        <f t="shared" si="22"/>
        <v>1.4893617021276595</v>
      </c>
      <c r="AP39" s="21">
        <v>530</v>
      </c>
      <c r="AQ39" s="22">
        <f t="shared" si="23"/>
        <v>651.9</v>
      </c>
      <c r="AR39" s="21">
        <f t="shared" si="24"/>
        <v>1.3207547169811322</v>
      </c>
    </row>
    <row r="40" spans="2:44" x14ac:dyDescent="0.25">
      <c r="B40" s="3">
        <v>35</v>
      </c>
      <c r="C40" s="147"/>
      <c r="D40" s="144"/>
      <c r="E40" s="4" t="s">
        <v>43</v>
      </c>
      <c r="F40" s="5">
        <v>1.5</v>
      </c>
      <c r="G40" s="1" t="s">
        <v>7</v>
      </c>
      <c r="H40" s="21">
        <f t="shared" si="1"/>
        <v>553.5</v>
      </c>
      <c r="I40" s="21">
        <v>1350</v>
      </c>
      <c r="J40" s="22">
        <f t="shared" si="2"/>
        <v>1660.5</v>
      </c>
      <c r="K40" s="21">
        <f t="shared" si="3"/>
        <v>0.5</v>
      </c>
      <c r="L40" s="21">
        <v>650</v>
      </c>
      <c r="M40" s="22">
        <f t="shared" si="4"/>
        <v>799.5</v>
      </c>
      <c r="N40" s="21">
        <f t="shared" si="5"/>
        <v>1.0384615384615383</v>
      </c>
      <c r="O40" s="21">
        <v>1300</v>
      </c>
      <c r="P40" s="21">
        <f t="shared" si="25"/>
        <v>1599</v>
      </c>
      <c r="Q40" s="21">
        <f t="shared" si="6"/>
        <v>0.51923076923076916</v>
      </c>
      <c r="R40" s="21">
        <v>700</v>
      </c>
      <c r="S40" s="21">
        <f t="shared" si="7"/>
        <v>861</v>
      </c>
      <c r="T40" s="21">
        <f t="shared" si="8"/>
        <v>0.96428571428571441</v>
      </c>
      <c r="U40" s="21">
        <v>700</v>
      </c>
      <c r="V40" s="22">
        <f t="shared" si="9"/>
        <v>861</v>
      </c>
      <c r="W40" s="21">
        <f t="shared" si="10"/>
        <v>0.96428571428571441</v>
      </c>
      <c r="X40" s="21">
        <v>700</v>
      </c>
      <c r="Y40" s="22">
        <f t="shared" si="11"/>
        <v>861</v>
      </c>
      <c r="Z40" s="21">
        <f t="shared" si="12"/>
        <v>0.96428571428571441</v>
      </c>
      <c r="AA40" s="21">
        <v>1700</v>
      </c>
      <c r="AB40" s="22">
        <f t="shared" si="13"/>
        <v>2091</v>
      </c>
      <c r="AC40" s="21">
        <f t="shared" si="14"/>
        <v>0.3970588235294118</v>
      </c>
      <c r="AD40" s="21">
        <v>1800</v>
      </c>
      <c r="AE40" s="22">
        <f t="shared" si="15"/>
        <v>2214</v>
      </c>
      <c r="AF40" s="21">
        <f t="shared" si="16"/>
        <v>0.375</v>
      </c>
      <c r="AG40" s="21">
        <v>1400</v>
      </c>
      <c r="AH40" s="22">
        <f t="shared" si="17"/>
        <v>1722</v>
      </c>
      <c r="AI40" s="21">
        <f t="shared" si="18"/>
        <v>0.48214285714285721</v>
      </c>
      <c r="AJ40" s="21">
        <v>450</v>
      </c>
      <c r="AK40" s="22">
        <f t="shared" si="19"/>
        <v>553.5</v>
      </c>
      <c r="AL40" s="21">
        <f t="shared" si="20"/>
        <v>1.5</v>
      </c>
      <c r="AM40" s="21">
        <v>750</v>
      </c>
      <c r="AN40" s="21">
        <f t="shared" si="26"/>
        <v>922.5</v>
      </c>
      <c r="AO40" s="21">
        <f t="shared" si="22"/>
        <v>0.89999999999999991</v>
      </c>
      <c r="AP40" s="21">
        <v>700</v>
      </c>
      <c r="AQ40" s="22">
        <f t="shared" si="23"/>
        <v>861</v>
      </c>
      <c r="AR40" s="21">
        <f t="shared" si="24"/>
        <v>0.96428571428571441</v>
      </c>
    </row>
    <row r="41" spans="2:44" x14ac:dyDescent="0.25">
      <c r="B41" s="3">
        <v>36</v>
      </c>
      <c r="C41" s="147"/>
      <c r="D41" s="144"/>
      <c r="E41" s="4" t="s">
        <v>44</v>
      </c>
      <c r="F41" s="5">
        <v>1.5</v>
      </c>
      <c r="G41" s="1" t="s">
        <v>7</v>
      </c>
      <c r="H41" s="21">
        <f t="shared" si="1"/>
        <v>799.5</v>
      </c>
      <c r="I41" s="21">
        <v>2070</v>
      </c>
      <c r="J41" s="22">
        <f t="shared" si="2"/>
        <v>2546.1</v>
      </c>
      <c r="K41" s="21">
        <f t="shared" si="3"/>
        <v>0.47101449275362317</v>
      </c>
      <c r="L41" s="21">
        <v>890</v>
      </c>
      <c r="M41" s="22">
        <f t="shared" si="4"/>
        <v>1094.7</v>
      </c>
      <c r="N41" s="21">
        <f t="shared" si="5"/>
        <v>1.095505617977528</v>
      </c>
      <c r="O41" s="21">
        <v>1500</v>
      </c>
      <c r="P41" s="21">
        <f t="shared" si="25"/>
        <v>1845</v>
      </c>
      <c r="Q41" s="21">
        <f t="shared" si="6"/>
        <v>0.65</v>
      </c>
      <c r="R41" s="21">
        <v>990</v>
      </c>
      <c r="S41" s="21">
        <f t="shared" si="7"/>
        <v>1217.7</v>
      </c>
      <c r="T41" s="21">
        <f t="shared" si="8"/>
        <v>0.98484848484848486</v>
      </c>
      <c r="U41" s="21">
        <v>900</v>
      </c>
      <c r="V41" s="25">
        <f t="shared" si="9"/>
        <v>1107</v>
      </c>
      <c r="W41" s="21">
        <f t="shared" si="10"/>
        <v>1.0833333333333333</v>
      </c>
      <c r="X41" s="21">
        <v>1000</v>
      </c>
      <c r="Y41" s="22">
        <f t="shared" si="11"/>
        <v>1230</v>
      </c>
      <c r="Z41" s="21">
        <f t="shared" si="12"/>
        <v>0.97500000000000009</v>
      </c>
      <c r="AA41" s="21">
        <v>1800</v>
      </c>
      <c r="AB41" s="22">
        <f t="shared" si="13"/>
        <v>2214</v>
      </c>
      <c r="AC41" s="21">
        <f t="shared" si="14"/>
        <v>0.54166666666666663</v>
      </c>
      <c r="AD41" s="21">
        <v>2000</v>
      </c>
      <c r="AE41" s="22">
        <f t="shared" si="15"/>
        <v>2460</v>
      </c>
      <c r="AF41" s="21">
        <f t="shared" si="16"/>
        <v>0.48750000000000004</v>
      </c>
      <c r="AG41" s="21">
        <v>1600</v>
      </c>
      <c r="AH41" s="22">
        <f t="shared" si="17"/>
        <v>1968</v>
      </c>
      <c r="AI41" s="21">
        <f t="shared" si="18"/>
        <v>0.609375</v>
      </c>
      <c r="AJ41" s="21">
        <v>650</v>
      </c>
      <c r="AK41" s="34">
        <f t="shared" si="19"/>
        <v>799.5</v>
      </c>
      <c r="AL41" s="21">
        <f t="shared" si="20"/>
        <v>1.5</v>
      </c>
      <c r="AM41" s="21">
        <v>1200</v>
      </c>
      <c r="AN41" s="21">
        <f t="shared" si="26"/>
        <v>1476</v>
      </c>
      <c r="AO41" s="21">
        <f t="shared" si="22"/>
        <v>0.8125</v>
      </c>
      <c r="AP41" s="21">
        <v>900</v>
      </c>
      <c r="AQ41" s="22">
        <f t="shared" si="23"/>
        <v>1107</v>
      </c>
      <c r="AR41" s="21">
        <f t="shared" si="24"/>
        <v>1.0833333333333333</v>
      </c>
    </row>
    <row r="42" spans="2:44" x14ac:dyDescent="0.25">
      <c r="B42" s="3">
        <v>37</v>
      </c>
      <c r="C42" s="148"/>
      <c r="D42" s="145"/>
      <c r="E42" s="4" t="s">
        <v>45</v>
      </c>
      <c r="F42" s="5">
        <v>1.5</v>
      </c>
      <c r="G42" s="1" t="s">
        <v>7</v>
      </c>
      <c r="H42" s="21">
        <f t="shared" si="1"/>
        <v>1230</v>
      </c>
      <c r="I42" s="21">
        <v>2880</v>
      </c>
      <c r="J42" s="22">
        <f t="shared" si="2"/>
        <v>3542.4</v>
      </c>
      <c r="K42" s="21">
        <f t="shared" si="3"/>
        <v>0.52083333333333326</v>
      </c>
      <c r="L42" s="21">
        <v>1290</v>
      </c>
      <c r="M42" s="22">
        <f t="shared" si="4"/>
        <v>1586.7</v>
      </c>
      <c r="N42" s="21">
        <f t="shared" si="5"/>
        <v>1.1627906976744184</v>
      </c>
      <c r="O42" s="21">
        <v>1700</v>
      </c>
      <c r="P42" s="21">
        <f t="shared" si="25"/>
        <v>2091</v>
      </c>
      <c r="Q42" s="21">
        <f t="shared" si="6"/>
        <v>0.88235294117647056</v>
      </c>
      <c r="R42" s="21">
        <v>1510</v>
      </c>
      <c r="S42" s="21">
        <f t="shared" si="7"/>
        <v>1857.3</v>
      </c>
      <c r="T42" s="21">
        <f t="shared" si="8"/>
        <v>0.99337748344370869</v>
      </c>
      <c r="U42" s="21">
        <v>1100</v>
      </c>
      <c r="V42" s="22">
        <f t="shared" si="9"/>
        <v>1353</v>
      </c>
      <c r="W42" s="21">
        <f t="shared" si="10"/>
        <v>1.3636363636363635</v>
      </c>
      <c r="X42" s="21">
        <v>1500</v>
      </c>
      <c r="Y42" s="22">
        <f t="shared" si="11"/>
        <v>1845</v>
      </c>
      <c r="Z42" s="21">
        <f t="shared" si="12"/>
        <v>1</v>
      </c>
      <c r="AA42" s="21">
        <v>2200</v>
      </c>
      <c r="AB42" s="22">
        <f t="shared" si="13"/>
        <v>2706</v>
      </c>
      <c r="AC42" s="21">
        <f t="shared" si="14"/>
        <v>0.68181818181818177</v>
      </c>
      <c r="AD42" s="21">
        <v>2200</v>
      </c>
      <c r="AE42" s="22">
        <f t="shared" si="15"/>
        <v>2706</v>
      </c>
      <c r="AF42" s="21">
        <f t="shared" si="16"/>
        <v>0.68181818181818177</v>
      </c>
      <c r="AG42" s="21">
        <v>2000</v>
      </c>
      <c r="AH42" s="22">
        <f t="shared" si="17"/>
        <v>2460</v>
      </c>
      <c r="AI42" s="21">
        <f t="shared" si="18"/>
        <v>0.75</v>
      </c>
      <c r="AJ42" s="21">
        <v>1000</v>
      </c>
      <c r="AK42" s="22">
        <f t="shared" si="19"/>
        <v>1230</v>
      </c>
      <c r="AL42" s="21">
        <f t="shared" si="20"/>
        <v>1.5</v>
      </c>
      <c r="AM42" s="21">
        <v>1600</v>
      </c>
      <c r="AN42" s="21">
        <f t="shared" si="26"/>
        <v>1968</v>
      </c>
      <c r="AO42" s="21">
        <f t="shared" si="22"/>
        <v>0.9375</v>
      </c>
      <c r="AP42" s="21">
        <v>1100</v>
      </c>
      <c r="AQ42" s="22">
        <f t="shared" si="23"/>
        <v>1353</v>
      </c>
      <c r="AR42" s="21">
        <f t="shared" si="24"/>
        <v>1.3636363636363635</v>
      </c>
    </row>
    <row r="43" spans="2:44" ht="18.75" customHeight="1" x14ac:dyDescent="0.25">
      <c r="B43" s="3">
        <v>38</v>
      </c>
      <c r="C43" s="146" t="s">
        <v>39</v>
      </c>
      <c r="D43" s="146" t="s">
        <v>46</v>
      </c>
      <c r="E43" s="4" t="s">
        <v>41</v>
      </c>
      <c r="F43" s="5">
        <v>1.5</v>
      </c>
      <c r="G43" s="1" t="s">
        <v>20</v>
      </c>
      <c r="H43" s="21">
        <f t="shared" si="1"/>
        <v>73.8</v>
      </c>
      <c r="I43" s="21">
        <v>100</v>
      </c>
      <c r="J43" s="22">
        <f t="shared" si="2"/>
        <v>123</v>
      </c>
      <c r="K43" s="21">
        <f t="shared" si="3"/>
        <v>0.89999999999999991</v>
      </c>
      <c r="L43" s="21">
        <v>65</v>
      </c>
      <c r="M43" s="22">
        <f t="shared" si="4"/>
        <v>79.95</v>
      </c>
      <c r="N43" s="21">
        <f t="shared" si="5"/>
        <v>1.3846153846153846</v>
      </c>
      <c r="O43" s="21">
        <v>120</v>
      </c>
      <c r="P43" s="21">
        <f t="shared" si="25"/>
        <v>147.6</v>
      </c>
      <c r="Q43" s="21">
        <f t="shared" si="6"/>
        <v>0.75</v>
      </c>
      <c r="R43" s="21">
        <v>70</v>
      </c>
      <c r="S43" s="21">
        <f t="shared" si="7"/>
        <v>86.1</v>
      </c>
      <c r="T43" s="21">
        <f t="shared" si="8"/>
        <v>1.2857142857142858</v>
      </c>
      <c r="U43" s="21">
        <v>70</v>
      </c>
      <c r="V43" s="22">
        <f t="shared" si="9"/>
        <v>86.1</v>
      </c>
      <c r="W43" s="21">
        <f t="shared" si="10"/>
        <v>1.2857142857142858</v>
      </c>
      <c r="X43" s="21">
        <v>69</v>
      </c>
      <c r="Y43" s="22">
        <f t="shared" si="11"/>
        <v>84.87</v>
      </c>
      <c r="Z43" s="21">
        <f t="shared" si="12"/>
        <v>1.3043478260869563</v>
      </c>
      <c r="AA43" s="21">
        <v>200</v>
      </c>
      <c r="AB43" s="22">
        <f t="shared" si="13"/>
        <v>246</v>
      </c>
      <c r="AC43" s="21">
        <f t="shared" si="14"/>
        <v>0.44999999999999996</v>
      </c>
      <c r="AD43" s="21">
        <v>150</v>
      </c>
      <c r="AE43" s="22">
        <f t="shared" si="15"/>
        <v>184.5</v>
      </c>
      <c r="AF43" s="21">
        <f t="shared" si="16"/>
        <v>0.6</v>
      </c>
      <c r="AG43" s="21">
        <v>100</v>
      </c>
      <c r="AH43" s="22">
        <f t="shared" si="17"/>
        <v>123</v>
      </c>
      <c r="AI43" s="21">
        <f t="shared" si="18"/>
        <v>0.89999999999999991</v>
      </c>
      <c r="AJ43" s="21">
        <v>60</v>
      </c>
      <c r="AK43" s="22">
        <f t="shared" si="19"/>
        <v>73.8</v>
      </c>
      <c r="AL43" s="21">
        <f t="shared" si="20"/>
        <v>1.5</v>
      </c>
      <c r="AM43" s="21">
        <v>70</v>
      </c>
      <c r="AN43" s="21">
        <f t="shared" si="26"/>
        <v>86.1</v>
      </c>
      <c r="AO43" s="21">
        <f t="shared" si="22"/>
        <v>1.2857142857142858</v>
      </c>
      <c r="AP43" s="21">
        <v>70</v>
      </c>
      <c r="AQ43" s="22">
        <f t="shared" si="23"/>
        <v>86.1</v>
      </c>
      <c r="AR43" s="21">
        <f t="shared" si="24"/>
        <v>1.2857142857142858</v>
      </c>
    </row>
    <row r="44" spans="2:44" x14ac:dyDescent="0.25">
      <c r="B44" s="3">
        <v>39</v>
      </c>
      <c r="C44" s="147"/>
      <c r="D44" s="147"/>
      <c r="E44" s="4" t="s">
        <v>42</v>
      </c>
      <c r="F44" s="5">
        <v>1.5</v>
      </c>
      <c r="G44" s="1" t="s">
        <v>20</v>
      </c>
      <c r="H44" s="21">
        <f t="shared" si="1"/>
        <v>79.95</v>
      </c>
      <c r="I44" s="21">
        <v>120</v>
      </c>
      <c r="J44" s="22">
        <f t="shared" si="2"/>
        <v>147.6</v>
      </c>
      <c r="K44" s="21">
        <f t="shared" si="3"/>
        <v>0.81250000000000011</v>
      </c>
      <c r="L44" s="21">
        <v>75</v>
      </c>
      <c r="M44" s="22">
        <f t="shared" si="4"/>
        <v>92.25</v>
      </c>
      <c r="N44" s="21">
        <f t="shared" si="5"/>
        <v>1.3</v>
      </c>
      <c r="O44" s="21">
        <v>130</v>
      </c>
      <c r="P44" s="21">
        <f t="shared" si="25"/>
        <v>159.9</v>
      </c>
      <c r="Q44" s="21">
        <f t="shared" si="6"/>
        <v>0.75</v>
      </c>
      <c r="R44" s="21">
        <v>120</v>
      </c>
      <c r="S44" s="21">
        <f t="shared" si="7"/>
        <v>147.6</v>
      </c>
      <c r="T44" s="21">
        <f t="shared" si="8"/>
        <v>0.81250000000000011</v>
      </c>
      <c r="U44" s="21">
        <v>80</v>
      </c>
      <c r="V44" s="25">
        <f t="shared" si="9"/>
        <v>98.4</v>
      </c>
      <c r="W44" s="21">
        <f t="shared" si="10"/>
        <v>1.21875</v>
      </c>
      <c r="X44" s="21">
        <v>120</v>
      </c>
      <c r="Y44" s="22">
        <f t="shared" si="11"/>
        <v>147.6</v>
      </c>
      <c r="Z44" s="21">
        <f t="shared" si="12"/>
        <v>0.81250000000000011</v>
      </c>
      <c r="AA44" s="21">
        <v>200</v>
      </c>
      <c r="AB44" s="22">
        <f t="shared" si="13"/>
        <v>246</v>
      </c>
      <c r="AC44" s="21">
        <f t="shared" si="14"/>
        <v>0.48750000000000004</v>
      </c>
      <c r="AD44" s="21">
        <v>150</v>
      </c>
      <c r="AE44" s="22">
        <f t="shared" si="15"/>
        <v>184.5</v>
      </c>
      <c r="AF44" s="21">
        <f t="shared" si="16"/>
        <v>0.65</v>
      </c>
      <c r="AG44" s="21">
        <v>100</v>
      </c>
      <c r="AH44" s="22">
        <f t="shared" si="17"/>
        <v>123</v>
      </c>
      <c r="AI44" s="21">
        <f t="shared" si="18"/>
        <v>0.97500000000000009</v>
      </c>
      <c r="AJ44" s="21">
        <v>65</v>
      </c>
      <c r="AK44" s="22">
        <f t="shared" si="19"/>
        <v>79.95</v>
      </c>
      <c r="AL44" s="21">
        <f t="shared" si="20"/>
        <v>1.5</v>
      </c>
      <c r="AM44" s="21">
        <v>80</v>
      </c>
      <c r="AN44" s="21">
        <f t="shared" si="26"/>
        <v>98.4</v>
      </c>
      <c r="AO44" s="21">
        <f t="shared" si="22"/>
        <v>1.21875</v>
      </c>
      <c r="AP44" s="21">
        <v>100</v>
      </c>
      <c r="AQ44" s="22">
        <f t="shared" si="23"/>
        <v>123</v>
      </c>
      <c r="AR44" s="21">
        <f t="shared" si="24"/>
        <v>0.97500000000000009</v>
      </c>
    </row>
    <row r="45" spans="2:44" x14ac:dyDescent="0.25">
      <c r="B45" s="3">
        <v>40</v>
      </c>
      <c r="C45" s="147"/>
      <c r="D45" s="147"/>
      <c r="E45" s="4" t="s">
        <v>43</v>
      </c>
      <c r="F45" s="5">
        <v>1</v>
      </c>
      <c r="G45" s="1" t="s">
        <v>20</v>
      </c>
      <c r="H45" s="21">
        <f t="shared" si="1"/>
        <v>110.7</v>
      </c>
      <c r="I45" s="21">
        <v>270</v>
      </c>
      <c r="J45" s="22">
        <f t="shared" si="2"/>
        <v>332.1</v>
      </c>
      <c r="K45" s="21">
        <f t="shared" si="3"/>
        <v>0.33333333333333331</v>
      </c>
      <c r="L45" s="21">
        <v>95</v>
      </c>
      <c r="M45" s="22">
        <f t="shared" si="4"/>
        <v>116.85</v>
      </c>
      <c r="N45" s="21">
        <f t="shared" si="5"/>
        <v>0.94736842105263164</v>
      </c>
      <c r="O45" s="21">
        <v>130</v>
      </c>
      <c r="P45" s="21">
        <f t="shared" si="25"/>
        <v>159.9</v>
      </c>
      <c r="Q45" s="21">
        <f t="shared" si="6"/>
        <v>0.69230769230769229</v>
      </c>
      <c r="R45" s="21">
        <v>135</v>
      </c>
      <c r="S45" s="21">
        <f t="shared" si="7"/>
        <v>166.05</v>
      </c>
      <c r="T45" s="21">
        <f t="shared" si="8"/>
        <v>0.66666666666666663</v>
      </c>
      <c r="U45" s="21">
        <v>130</v>
      </c>
      <c r="V45" s="22">
        <f t="shared" si="9"/>
        <v>159.9</v>
      </c>
      <c r="W45" s="21">
        <f t="shared" si="10"/>
        <v>0.69230769230769229</v>
      </c>
      <c r="X45" s="21">
        <v>130</v>
      </c>
      <c r="Y45" s="22">
        <f t="shared" si="11"/>
        <v>159.9</v>
      </c>
      <c r="Z45" s="21">
        <f t="shared" si="12"/>
        <v>0.69230769230769229</v>
      </c>
      <c r="AA45" s="21">
        <v>200</v>
      </c>
      <c r="AB45" s="22">
        <f t="shared" si="13"/>
        <v>246</v>
      </c>
      <c r="AC45" s="21">
        <f t="shared" si="14"/>
        <v>0.45</v>
      </c>
      <c r="AD45" s="21">
        <v>150</v>
      </c>
      <c r="AE45" s="22">
        <f t="shared" si="15"/>
        <v>184.5</v>
      </c>
      <c r="AF45" s="21">
        <f t="shared" si="16"/>
        <v>0.6</v>
      </c>
      <c r="AG45" s="21">
        <v>120</v>
      </c>
      <c r="AH45" s="22">
        <f t="shared" si="17"/>
        <v>147.6</v>
      </c>
      <c r="AI45" s="21">
        <f t="shared" si="18"/>
        <v>0.75</v>
      </c>
      <c r="AJ45" s="21">
        <v>90</v>
      </c>
      <c r="AK45" s="22">
        <f t="shared" si="19"/>
        <v>110.7</v>
      </c>
      <c r="AL45" s="21">
        <f t="shared" si="20"/>
        <v>1</v>
      </c>
      <c r="AM45" s="21">
        <v>100</v>
      </c>
      <c r="AN45" s="21">
        <f t="shared" si="26"/>
        <v>123</v>
      </c>
      <c r="AO45" s="21">
        <f t="shared" si="22"/>
        <v>0.9</v>
      </c>
      <c r="AP45" s="21">
        <v>130</v>
      </c>
      <c r="AQ45" s="22">
        <f t="shared" si="23"/>
        <v>159.9</v>
      </c>
      <c r="AR45" s="21">
        <f t="shared" si="24"/>
        <v>0.69230769230769229</v>
      </c>
    </row>
    <row r="46" spans="2:44" x14ac:dyDescent="0.25">
      <c r="B46" s="3">
        <v>41</v>
      </c>
      <c r="C46" s="147"/>
      <c r="D46" s="147"/>
      <c r="E46" s="4" t="s">
        <v>44</v>
      </c>
      <c r="F46" s="5">
        <v>1</v>
      </c>
      <c r="G46" s="1" t="s">
        <v>20</v>
      </c>
      <c r="H46" s="21">
        <f t="shared" si="1"/>
        <v>129.15</v>
      </c>
      <c r="I46" s="21">
        <v>414</v>
      </c>
      <c r="J46" s="22">
        <f t="shared" si="2"/>
        <v>509.21999999999997</v>
      </c>
      <c r="K46" s="21">
        <f t="shared" si="3"/>
        <v>0.25362318840579712</v>
      </c>
      <c r="L46" s="21">
        <v>105</v>
      </c>
      <c r="M46" s="22">
        <f t="shared" si="4"/>
        <v>129.15</v>
      </c>
      <c r="N46" s="21">
        <f t="shared" si="5"/>
        <v>1</v>
      </c>
      <c r="O46" s="21">
        <v>150</v>
      </c>
      <c r="P46" s="21">
        <f t="shared" si="25"/>
        <v>184.5</v>
      </c>
      <c r="Q46" s="21">
        <f t="shared" si="6"/>
        <v>0.70000000000000007</v>
      </c>
      <c r="R46" s="21">
        <v>150</v>
      </c>
      <c r="S46" s="21">
        <f t="shared" si="7"/>
        <v>184.5</v>
      </c>
      <c r="T46" s="21">
        <f t="shared" si="8"/>
        <v>0.70000000000000007</v>
      </c>
      <c r="U46" s="21">
        <v>180</v>
      </c>
      <c r="V46" s="25">
        <f t="shared" si="9"/>
        <v>221.4</v>
      </c>
      <c r="W46" s="21">
        <f t="shared" si="10"/>
        <v>0.58333333333333337</v>
      </c>
      <c r="X46" s="21">
        <v>150</v>
      </c>
      <c r="Y46" s="22">
        <f t="shared" si="11"/>
        <v>184.5</v>
      </c>
      <c r="Z46" s="21">
        <f t="shared" si="12"/>
        <v>0.70000000000000007</v>
      </c>
      <c r="AA46" s="21">
        <v>250</v>
      </c>
      <c r="AB46" s="22">
        <f t="shared" si="13"/>
        <v>307.5</v>
      </c>
      <c r="AC46" s="21">
        <f t="shared" si="14"/>
        <v>0.42000000000000004</v>
      </c>
      <c r="AD46" s="21">
        <v>180</v>
      </c>
      <c r="AE46" s="22">
        <f t="shared" si="15"/>
        <v>221.4</v>
      </c>
      <c r="AF46" s="21">
        <f t="shared" si="16"/>
        <v>0.58333333333333337</v>
      </c>
      <c r="AG46" s="21">
        <v>140</v>
      </c>
      <c r="AH46" s="22">
        <f t="shared" si="17"/>
        <v>172.2</v>
      </c>
      <c r="AI46" s="21">
        <f t="shared" si="18"/>
        <v>0.75000000000000011</v>
      </c>
      <c r="AJ46" s="21">
        <v>110</v>
      </c>
      <c r="AK46" s="22">
        <f t="shared" si="19"/>
        <v>135.30000000000001</v>
      </c>
      <c r="AL46" s="21">
        <f t="shared" si="20"/>
        <v>0.95454545454545447</v>
      </c>
      <c r="AM46" s="21">
        <v>130</v>
      </c>
      <c r="AN46" s="21">
        <f t="shared" si="26"/>
        <v>159.9</v>
      </c>
      <c r="AO46" s="21">
        <f t="shared" si="22"/>
        <v>0.80769230769230771</v>
      </c>
      <c r="AP46" s="21">
        <v>180</v>
      </c>
      <c r="AQ46" s="22">
        <f t="shared" si="23"/>
        <v>221.4</v>
      </c>
      <c r="AR46" s="21">
        <f t="shared" si="24"/>
        <v>0.58333333333333337</v>
      </c>
    </row>
    <row r="47" spans="2:44" x14ac:dyDescent="0.25">
      <c r="B47" s="3">
        <v>42</v>
      </c>
      <c r="C47" s="148"/>
      <c r="D47" s="148"/>
      <c r="E47" s="4" t="s">
        <v>45</v>
      </c>
      <c r="F47" s="5">
        <v>1</v>
      </c>
      <c r="G47" s="1" t="s">
        <v>20</v>
      </c>
      <c r="H47" s="21">
        <f t="shared" si="1"/>
        <v>184.5</v>
      </c>
      <c r="I47" s="21">
        <v>576</v>
      </c>
      <c r="J47" s="22">
        <f t="shared" si="2"/>
        <v>708.48</v>
      </c>
      <c r="K47" s="21">
        <f t="shared" si="3"/>
        <v>0.26041666666666669</v>
      </c>
      <c r="L47" s="21">
        <v>175</v>
      </c>
      <c r="M47" s="22">
        <f t="shared" si="4"/>
        <v>215.25</v>
      </c>
      <c r="N47" s="21">
        <f t="shared" si="5"/>
        <v>0.8571428571428571</v>
      </c>
      <c r="O47" s="21">
        <v>210</v>
      </c>
      <c r="P47" s="21">
        <f t="shared" si="25"/>
        <v>258.3</v>
      </c>
      <c r="Q47" s="21">
        <f t="shared" si="6"/>
        <v>0.7142857142857143</v>
      </c>
      <c r="R47" s="21">
        <v>280</v>
      </c>
      <c r="S47" s="21">
        <f t="shared" si="7"/>
        <v>344.4</v>
      </c>
      <c r="T47" s="21">
        <f t="shared" si="8"/>
        <v>0.5357142857142857</v>
      </c>
      <c r="U47" s="21">
        <v>210</v>
      </c>
      <c r="V47" s="22">
        <f t="shared" si="9"/>
        <v>258.3</v>
      </c>
      <c r="W47" s="21">
        <f t="shared" si="10"/>
        <v>0.7142857142857143</v>
      </c>
      <c r="X47" s="21">
        <v>275</v>
      </c>
      <c r="Y47" s="22">
        <f t="shared" si="11"/>
        <v>338.25</v>
      </c>
      <c r="Z47" s="21">
        <f t="shared" si="12"/>
        <v>0.54545454545454541</v>
      </c>
      <c r="AA47" s="21">
        <v>300</v>
      </c>
      <c r="AB47" s="22">
        <f t="shared" si="13"/>
        <v>369</v>
      </c>
      <c r="AC47" s="21">
        <f t="shared" si="14"/>
        <v>0.5</v>
      </c>
      <c r="AD47" s="21">
        <v>180</v>
      </c>
      <c r="AE47" s="22">
        <f t="shared" si="15"/>
        <v>221.4</v>
      </c>
      <c r="AF47" s="21">
        <f t="shared" si="16"/>
        <v>0.83333333333333326</v>
      </c>
      <c r="AG47" s="21">
        <v>250</v>
      </c>
      <c r="AH47" s="22">
        <f t="shared" si="17"/>
        <v>307.5</v>
      </c>
      <c r="AI47" s="21">
        <f t="shared" si="18"/>
        <v>0.6</v>
      </c>
      <c r="AJ47" s="21">
        <v>200</v>
      </c>
      <c r="AK47" s="22">
        <f t="shared" si="19"/>
        <v>246</v>
      </c>
      <c r="AL47" s="21">
        <f t="shared" si="20"/>
        <v>0.75</v>
      </c>
      <c r="AM47" s="21">
        <v>150</v>
      </c>
      <c r="AN47" s="21">
        <f t="shared" si="26"/>
        <v>184.5</v>
      </c>
      <c r="AO47" s="21">
        <f t="shared" si="22"/>
        <v>1</v>
      </c>
      <c r="AP47" s="21">
        <v>270</v>
      </c>
      <c r="AQ47" s="22">
        <f t="shared" si="23"/>
        <v>332.1</v>
      </c>
      <c r="AR47" s="21">
        <f t="shared" si="24"/>
        <v>0.55555555555555547</v>
      </c>
    </row>
    <row r="48" spans="2:44" ht="18.75" customHeight="1" x14ac:dyDescent="0.25">
      <c r="B48" s="3">
        <v>43</v>
      </c>
      <c r="C48" s="136" t="s">
        <v>47</v>
      </c>
      <c r="D48" s="139" t="s">
        <v>48</v>
      </c>
      <c r="E48" s="140"/>
      <c r="F48" s="5">
        <v>1</v>
      </c>
      <c r="G48" s="1" t="s">
        <v>7</v>
      </c>
      <c r="H48" s="21">
        <f t="shared" si="1"/>
        <v>492</v>
      </c>
      <c r="I48" s="21">
        <v>1800</v>
      </c>
      <c r="J48" s="22">
        <f t="shared" si="2"/>
        <v>2214</v>
      </c>
      <c r="K48" s="21">
        <f t="shared" si="3"/>
        <v>0.22222222222222221</v>
      </c>
      <c r="L48" s="21">
        <v>600</v>
      </c>
      <c r="M48" s="22">
        <f t="shared" si="4"/>
        <v>738</v>
      </c>
      <c r="N48" s="21">
        <f t="shared" si="5"/>
        <v>0.66666666666666663</v>
      </c>
      <c r="O48" s="21">
        <v>600</v>
      </c>
      <c r="P48" s="21">
        <f t="shared" si="25"/>
        <v>738</v>
      </c>
      <c r="Q48" s="21">
        <f t="shared" si="6"/>
        <v>0.66666666666666663</v>
      </c>
      <c r="R48" s="21">
        <v>405</v>
      </c>
      <c r="S48" s="21">
        <f t="shared" si="7"/>
        <v>498.15</v>
      </c>
      <c r="T48" s="21">
        <f t="shared" si="8"/>
        <v>0.98765432098765438</v>
      </c>
      <c r="U48" s="21">
        <v>950</v>
      </c>
      <c r="V48" s="22">
        <f t="shared" si="9"/>
        <v>1168.5</v>
      </c>
      <c r="W48" s="21">
        <f t="shared" si="10"/>
        <v>0.42105263157894735</v>
      </c>
      <c r="X48" s="21">
        <v>400</v>
      </c>
      <c r="Y48" s="22">
        <f t="shared" si="11"/>
        <v>492</v>
      </c>
      <c r="Z48" s="21">
        <f t="shared" si="12"/>
        <v>1</v>
      </c>
      <c r="AA48" s="21">
        <v>1000</v>
      </c>
      <c r="AB48" s="22">
        <f t="shared" si="13"/>
        <v>1230</v>
      </c>
      <c r="AC48" s="21">
        <f t="shared" si="14"/>
        <v>0.4</v>
      </c>
      <c r="AD48" s="21">
        <v>600</v>
      </c>
      <c r="AE48" s="22">
        <f t="shared" si="15"/>
        <v>738</v>
      </c>
      <c r="AF48" s="21">
        <f t="shared" si="16"/>
        <v>0.66666666666666663</v>
      </c>
      <c r="AG48" s="21">
        <v>450</v>
      </c>
      <c r="AH48" s="22">
        <f t="shared" si="17"/>
        <v>553.5</v>
      </c>
      <c r="AI48" s="21">
        <f t="shared" si="18"/>
        <v>0.88888888888888884</v>
      </c>
      <c r="AJ48" s="21">
        <v>420</v>
      </c>
      <c r="AK48" s="22">
        <f t="shared" si="19"/>
        <v>516.6</v>
      </c>
      <c r="AL48" s="21">
        <f t="shared" si="20"/>
        <v>0.95238095238095233</v>
      </c>
      <c r="AM48" s="21">
        <v>600</v>
      </c>
      <c r="AN48" s="21">
        <f t="shared" si="26"/>
        <v>738</v>
      </c>
      <c r="AO48" s="21">
        <f t="shared" si="22"/>
        <v>0.66666666666666663</v>
      </c>
      <c r="AP48" s="21">
        <v>450</v>
      </c>
      <c r="AQ48" s="22">
        <f t="shared" si="23"/>
        <v>553.5</v>
      </c>
      <c r="AR48" s="21">
        <f t="shared" si="24"/>
        <v>0.88888888888888884</v>
      </c>
    </row>
    <row r="49" spans="2:44" ht="24.75" customHeight="1" x14ac:dyDescent="0.25">
      <c r="B49" s="3">
        <v>44</v>
      </c>
      <c r="C49" s="137"/>
      <c r="D49" s="139" t="s">
        <v>49</v>
      </c>
      <c r="E49" s="140"/>
      <c r="F49" s="5">
        <v>1</v>
      </c>
      <c r="G49" s="1" t="s">
        <v>7</v>
      </c>
      <c r="H49" s="21">
        <f t="shared" si="1"/>
        <v>615</v>
      </c>
      <c r="I49" s="21">
        <v>1500</v>
      </c>
      <c r="J49" s="22">
        <f t="shared" si="2"/>
        <v>1845</v>
      </c>
      <c r="K49" s="21">
        <f t="shared" si="3"/>
        <v>0.33333333333333331</v>
      </c>
      <c r="L49" s="21">
        <v>790</v>
      </c>
      <c r="M49" s="22">
        <f t="shared" si="4"/>
        <v>971.69999999999993</v>
      </c>
      <c r="N49" s="21">
        <f t="shared" si="5"/>
        <v>0.63291139240506333</v>
      </c>
      <c r="O49" s="21">
        <v>900</v>
      </c>
      <c r="P49" s="21">
        <f t="shared" si="25"/>
        <v>1107</v>
      </c>
      <c r="Q49" s="21">
        <f t="shared" si="6"/>
        <v>0.55555555555555558</v>
      </c>
      <c r="R49" s="21">
        <v>1750</v>
      </c>
      <c r="S49" s="21">
        <f t="shared" si="7"/>
        <v>2152.5</v>
      </c>
      <c r="T49" s="21">
        <f t="shared" si="8"/>
        <v>0.2857142857142857</v>
      </c>
      <c r="U49" s="21">
        <v>950</v>
      </c>
      <c r="V49" s="22">
        <f t="shared" si="9"/>
        <v>1168.5</v>
      </c>
      <c r="W49" s="21">
        <f t="shared" si="10"/>
        <v>0.52631578947368418</v>
      </c>
      <c r="X49" s="21">
        <v>1800</v>
      </c>
      <c r="Y49" s="22">
        <f t="shared" si="11"/>
        <v>2214</v>
      </c>
      <c r="Z49" s="21">
        <f t="shared" si="12"/>
        <v>0.27777777777777779</v>
      </c>
      <c r="AA49" s="21">
        <v>1200</v>
      </c>
      <c r="AB49" s="22">
        <f t="shared" si="13"/>
        <v>1476</v>
      </c>
      <c r="AC49" s="21">
        <f t="shared" si="14"/>
        <v>0.41666666666666669</v>
      </c>
      <c r="AD49" s="21">
        <v>1200</v>
      </c>
      <c r="AE49" s="22">
        <f t="shared" si="15"/>
        <v>1476</v>
      </c>
      <c r="AF49" s="21">
        <f t="shared" si="16"/>
        <v>0.41666666666666669</v>
      </c>
      <c r="AG49" s="21">
        <v>1000</v>
      </c>
      <c r="AH49" s="22">
        <f t="shared" si="17"/>
        <v>1230</v>
      </c>
      <c r="AI49" s="21">
        <f t="shared" si="18"/>
        <v>0.5</v>
      </c>
      <c r="AJ49" s="21">
        <v>500</v>
      </c>
      <c r="AK49" s="22">
        <f t="shared" si="19"/>
        <v>615</v>
      </c>
      <c r="AL49" s="21">
        <f t="shared" si="20"/>
        <v>1</v>
      </c>
      <c r="AM49" s="21">
        <v>900</v>
      </c>
      <c r="AN49" s="21">
        <f t="shared" si="26"/>
        <v>1107</v>
      </c>
      <c r="AO49" s="21">
        <f t="shared" si="22"/>
        <v>0.55555555555555558</v>
      </c>
      <c r="AP49" s="21">
        <v>1050</v>
      </c>
      <c r="AQ49" s="22">
        <f t="shared" si="23"/>
        <v>1291.5</v>
      </c>
      <c r="AR49" s="21">
        <f t="shared" si="24"/>
        <v>0.47619047619047616</v>
      </c>
    </row>
    <row r="50" spans="2:44" ht="15" customHeight="1" x14ac:dyDescent="0.25">
      <c r="B50" s="3">
        <v>45</v>
      </c>
      <c r="C50" s="137"/>
      <c r="D50" s="139" t="s">
        <v>50</v>
      </c>
      <c r="E50" s="140"/>
      <c r="F50" s="5">
        <v>1</v>
      </c>
      <c r="G50" s="1" t="s">
        <v>7</v>
      </c>
      <c r="H50" s="21">
        <f t="shared" si="1"/>
        <v>824.1</v>
      </c>
      <c r="I50" s="21">
        <v>1900</v>
      </c>
      <c r="J50" s="22">
        <f t="shared" si="2"/>
        <v>2337</v>
      </c>
      <c r="K50" s="21">
        <f t="shared" si="3"/>
        <v>0.35263157894736841</v>
      </c>
      <c r="L50" s="21">
        <v>990</v>
      </c>
      <c r="M50" s="22">
        <f t="shared" si="4"/>
        <v>1217.7</v>
      </c>
      <c r="N50" s="21">
        <f t="shared" si="5"/>
        <v>0.6767676767676768</v>
      </c>
      <c r="O50" s="21">
        <v>1200</v>
      </c>
      <c r="P50" s="21">
        <f t="shared" si="25"/>
        <v>1476</v>
      </c>
      <c r="Q50" s="21">
        <f t="shared" si="6"/>
        <v>0.55833333333333335</v>
      </c>
      <c r="R50" s="21">
        <v>1330</v>
      </c>
      <c r="S50" s="21">
        <f t="shared" si="7"/>
        <v>1635.8999999999999</v>
      </c>
      <c r="T50" s="21">
        <f t="shared" si="8"/>
        <v>0.50375939849624063</v>
      </c>
      <c r="U50" s="21">
        <v>1270</v>
      </c>
      <c r="V50" s="22">
        <f t="shared" si="9"/>
        <v>1562.1</v>
      </c>
      <c r="W50" s="21">
        <f t="shared" si="10"/>
        <v>0.5275590551181103</v>
      </c>
      <c r="X50" s="21">
        <v>1300</v>
      </c>
      <c r="Y50" s="22">
        <f t="shared" si="11"/>
        <v>1599</v>
      </c>
      <c r="Z50" s="21">
        <f t="shared" si="12"/>
        <v>0.51538461538461544</v>
      </c>
      <c r="AA50" s="21">
        <v>1800</v>
      </c>
      <c r="AB50" s="22">
        <f t="shared" si="13"/>
        <v>2214</v>
      </c>
      <c r="AC50" s="21">
        <f t="shared" si="14"/>
        <v>0.37222222222222223</v>
      </c>
      <c r="AD50" s="21">
        <v>1600</v>
      </c>
      <c r="AE50" s="22">
        <f t="shared" si="15"/>
        <v>1968</v>
      </c>
      <c r="AF50" s="21">
        <f t="shared" si="16"/>
        <v>0.41875000000000001</v>
      </c>
      <c r="AG50" s="21">
        <v>1200</v>
      </c>
      <c r="AH50" s="22">
        <f t="shared" si="17"/>
        <v>1476</v>
      </c>
      <c r="AI50" s="21">
        <f t="shared" si="18"/>
        <v>0.55833333333333335</v>
      </c>
      <c r="AJ50" s="21">
        <v>670</v>
      </c>
      <c r="AK50" s="22">
        <f t="shared" si="19"/>
        <v>824.1</v>
      </c>
      <c r="AL50" s="21">
        <f t="shared" si="20"/>
        <v>1</v>
      </c>
      <c r="AM50" s="21">
        <v>1500</v>
      </c>
      <c r="AN50" s="21">
        <f t="shared" si="26"/>
        <v>1845</v>
      </c>
      <c r="AO50" s="21">
        <f t="shared" si="22"/>
        <v>0.44666666666666666</v>
      </c>
      <c r="AP50" s="21">
        <v>1280</v>
      </c>
      <c r="AQ50" s="22">
        <f t="shared" si="23"/>
        <v>1574.4</v>
      </c>
      <c r="AR50" s="21">
        <f t="shared" si="24"/>
        <v>0.5234375</v>
      </c>
    </row>
    <row r="51" spans="2:44" ht="24.75" customHeight="1" x14ac:dyDescent="0.25">
      <c r="B51" s="3">
        <v>46</v>
      </c>
      <c r="C51" s="137"/>
      <c r="D51" s="139" t="s">
        <v>51</v>
      </c>
      <c r="E51" s="140"/>
      <c r="F51" s="5">
        <v>1</v>
      </c>
      <c r="G51" s="1" t="s">
        <v>7</v>
      </c>
      <c r="H51" s="21">
        <f t="shared" si="1"/>
        <v>1119.3</v>
      </c>
      <c r="I51" s="21">
        <v>2300</v>
      </c>
      <c r="J51" s="22">
        <f t="shared" si="2"/>
        <v>2829</v>
      </c>
      <c r="K51" s="21">
        <f t="shared" si="3"/>
        <v>0.39565217391304347</v>
      </c>
      <c r="L51" s="21">
        <v>1690</v>
      </c>
      <c r="M51" s="22">
        <f t="shared" si="4"/>
        <v>2078.6999999999998</v>
      </c>
      <c r="N51" s="21">
        <f t="shared" si="5"/>
        <v>0.53846153846153844</v>
      </c>
      <c r="O51" s="21">
        <v>1500</v>
      </c>
      <c r="P51" s="21">
        <f t="shared" si="25"/>
        <v>1845</v>
      </c>
      <c r="Q51" s="21">
        <f t="shared" si="6"/>
        <v>0.60666666666666669</v>
      </c>
      <c r="R51" s="21">
        <v>1550</v>
      </c>
      <c r="S51" s="21">
        <f t="shared" si="7"/>
        <v>1906.5</v>
      </c>
      <c r="T51" s="21">
        <f t="shared" si="8"/>
        <v>0.58709677419354833</v>
      </c>
      <c r="U51" s="21">
        <v>1600</v>
      </c>
      <c r="V51" s="22">
        <f t="shared" si="9"/>
        <v>1968</v>
      </c>
      <c r="W51" s="21">
        <f t="shared" si="10"/>
        <v>0.56874999999999998</v>
      </c>
      <c r="X51" s="21">
        <v>1500</v>
      </c>
      <c r="Y51" s="22">
        <f t="shared" si="11"/>
        <v>1845</v>
      </c>
      <c r="Z51" s="21">
        <f t="shared" si="12"/>
        <v>0.60666666666666669</v>
      </c>
      <c r="AA51" s="21">
        <v>2000</v>
      </c>
      <c r="AB51" s="22">
        <f t="shared" si="13"/>
        <v>2460</v>
      </c>
      <c r="AC51" s="21">
        <f t="shared" si="14"/>
        <v>0.45499999999999996</v>
      </c>
      <c r="AD51" s="21">
        <v>1700</v>
      </c>
      <c r="AE51" s="22">
        <f t="shared" si="15"/>
        <v>2091</v>
      </c>
      <c r="AF51" s="21">
        <f t="shared" si="16"/>
        <v>0.53529411764705881</v>
      </c>
      <c r="AG51" s="21">
        <v>1500</v>
      </c>
      <c r="AH51" s="22">
        <f t="shared" si="17"/>
        <v>1845</v>
      </c>
      <c r="AI51" s="21">
        <f t="shared" si="18"/>
        <v>0.60666666666666669</v>
      </c>
      <c r="AJ51" s="21">
        <v>910</v>
      </c>
      <c r="AK51" s="22">
        <f t="shared" si="19"/>
        <v>1119.3</v>
      </c>
      <c r="AL51" s="21">
        <f t="shared" si="20"/>
        <v>1</v>
      </c>
      <c r="AM51" s="21">
        <v>2500</v>
      </c>
      <c r="AN51" s="21">
        <f t="shared" si="26"/>
        <v>3075</v>
      </c>
      <c r="AO51" s="21">
        <f t="shared" si="22"/>
        <v>0.36399999999999999</v>
      </c>
      <c r="AP51" s="21">
        <v>1600</v>
      </c>
      <c r="AQ51" s="22">
        <f t="shared" si="23"/>
        <v>1968</v>
      </c>
      <c r="AR51" s="21">
        <f t="shared" si="24"/>
        <v>0.56874999999999998</v>
      </c>
    </row>
    <row r="52" spans="2:44" ht="24.75" customHeight="1" x14ac:dyDescent="0.25">
      <c r="B52" s="3">
        <v>47</v>
      </c>
      <c r="C52" s="137"/>
      <c r="D52" s="139" t="s">
        <v>52</v>
      </c>
      <c r="E52" s="140"/>
      <c r="F52" s="5">
        <v>1</v>
      </c>
      <c r="G52" s="1" t="s">
        <v>7</v>
      </c>
      <c r="H52" s="21">
        <f t="shared" si="1"/>
        <v>1635.8999999999999</v>
      </c>
      <c r="I52" s="21">
        <v>3600</v>
      </c>
      <c r="J52" s="22">
        <f t="shared" si="2"/>
        <v>4428</v>
      </c>
      <c r="K52" s="21">
        <f t="shared" si="3"/>
        <v>0.36944444444444441</v>
      </c>
      <c r="L52" s="21">
        <v>3490</v>
      </c>
      <c r="M52" s="22">
        <f t="shared" si="4"/>
        <v>4292.7</v>
      </c>
      <c r="N52" s="21">
        <f t="shared" si="5"/>
        <v>0.38108882521489967</v>
      </c>
      <c r="O52" s="21">
        <v>2100</v>
      </c>
      <c r="P52" s="21">
        <f t="shared" si="25"/>
        <v>2583</v>
      </c>
      <c r="Q52" s="21">
        <f t="shared" si="6"/>
        <v>0.6333333333333333</v>
      </c>
      <c r="R52" s="21">
        <v>2500</v>
      </c>
      <c r="S52" s="21">
        <f t="shared" si="7"/>
        <v>3075</v>
      </c>
      <c r="T52" s="21">
        <f t="shared" si="8"/>
        <v>0.53199999999999992</v>
      </c>
      <c r="U52" s="21">
        <v>2750</v>
      </c>
      <c r="V52" s="22">
        <f t="shared" si="9"/>
        <v>3382.5</v>
      </c>
      <c r="W52" s="21">
        <f t="shared" si="10"/>
        <v>0.48363636363636359</v>
      </c>
      <c r="X52" s="21">
        <v>2400</v>
      </c>
      <c r="Y52" s="22">
        <f t="shared" si="11"/>
        <v>2952</v>
      </c>
      <c r="Z52" s="21">
        <f t="shared" si="12"/>
        <v>0.55416666666666659</v>
      </c>
      <c r="AA52" s="21">
        <v>4500</v>
      </c>
      <c r="AB52" s="22">
        <f t="shared" si="13"/>
        <v>5535</v>
      </c>
      <c r="AC52" s="21">
        <f t="shared" si="14"/>
        <v>0.29555555555555552</v>
      </c>
      <c r="AD52" s="21">
        <v>3200</v>
      </c>
      <c r="AE52" s="22">
        <f t="shared" si="15"/>
        <v>3936</v>
      </c>
      <c r="AF52" s="21">
        <f t="shared" si="16"/>
        <v>0.41562499999999997</v>
      </c>
      <c r="AG52" s="21">
        <v>2500</v>
      </c>
      <c r="AH52" s="22">
        <f t="shared" si="17"/>
        <v>3075</v>
      </c>
      <c r="AI52" s="21">
        <f t="shared" si="18"/>
        <v>0.53199999999999992</v>
      </c>
      <c r="AJ52" s="21">
        <v>1330</v>
      </c>
      <c r="AK52" s="22">
        <f t="shared" si="19"/>
        <v>1635.8999999999999</v>
      </c>
      <c r="AL52" s="21">
        <f t="shared" si="20"/>
        <v>1</v>
      </c>
      <c r="AM52" s="21">
        <v>3000</v>
      </c>
      <c r="AN52" s="21">
        <f t="shared" si="26"/>
        <v>3690</v>
      </c>
      <c r="AO52" s="21">
        <f t="shared" si="22"/>
        <v>0.4433333333333333</v>
      </c>
      <c r="AP52" s="21">
        <v>2750</v>
      </c>
      <c r="AQ52" s="22">
        <f t="shared" si="23"/>
        <v>3382.5</v>
      </c>
      <c r="AR52" s="21">
        <f t="shared" si="24"/>
        <v>0.48363636363636359</v>
      </c>
    </row>
    <row r="53" spans="2:44" ht="20.25" customHeight="1" x14ac:dyDescent="0.25">
      <c r="B53" s="3">
        <v>48</v>
      </c>
      <c r="C53" s="137"/>
      <c r="D53" s="139" t="s">
        <v>53</v>
      </c>
      <c r="E53" s="140"/>
      <c r="F53" s="5">
        <v>0.2</v>
      </c>
      <c r="G53" s="1" t="s">
        <v>20</v>
      </c>
      <c r="H53" s="21">
        <f t="shared" si="1"/>
        <v>14.76</v>
      </c>
      <c r="I53" s="21">
        <v>30</v>
      </c>
      <c r="J53" s="22">
        <f t="shared" si="2"/>
        <v>36.9</v>
      </c>
      <c r="K53" s="21">
        <f t="shared" si="3"/>
        <v>8.0000000000000016E-2</v>
      </c>
      <c r="L53" s="21">
        <v>25</v>
      </c>
      <c r="M53" s="22">
        <f t="shared" si="4"/>
        <v>30.75</v>
      </c>
      <c r="N53" s="21">
        <f t="shared" si="5"/>
        <v>9.6000000000000002E-2</v>
      </c>
      <c r="O53" s="21">
        <v>40</v>
      </c>
      <c r="P53" s="21">
        <f t="shared" si="25"/>
        <v>49.2</v>
      </c>
      <c r="Q53" s="21">
        <f t="shared" si="6"/>
        <v>0.06</v>
      </c>
      <c r="R53" s="21">
        <v>20</v>
      </c>
      <c r="S53" s="21">
        <f t="shared" si="7"/>
        <v>24.6</v>
      </c>
      <c r="T53" s="21">
        <f t="shared" si="8"/>
        <v>0.12</v>
      </c>
      <c r="U53" s="21">
        <v>12</v>
      </c>
      <c r="V53" s="22">
        <f t="shared" si="9"/>
        <v>14.76</v>
      </c>
      <c r="W53" s="21">
        <f t="shared" si="10"/>
        <v>0.2</v>
      </c>
      <c r="X53" s="21">
        <v>18</v>
      </c>
      <c r="Y53" s="22">
        <f t="shared" si="11"/>
        <v>22.14</v>
      </c>
      <c r="Z53" s="21">
        <f t="shared" si="12"/>
        <v>0.13333333333333333</v>
      </c>
      <c r="AA53" s="21">
        <v>100</v>
      </c>
      <c r="AB53" s="22">
        <f t="shared" si="13"/>
        <v>123</v>
      </c>
      <c r="AC53" s="21">
        <f t="shared" si="14"/>
        <v>2.4E-2</v>
      </c>
      <c r="AD53" s="21">
        <v>35</v>
      </c>
      <c r="AE53" s="22">
        <f t="shared" si="15"/>
        <v>43.05</v>
      </c>
      <c r="AF53" s="21">
        <f t="shared" si="16"/>
        <v>6.8571428571428575E-2</v>
      </c>
      <c r="AG53" s="21">
        <v>35</v>
      </c>
      <c r="AH53" s="22">
        <f t="shared" si="17"/>
        <v>43.05</v>
      </c>
      <c r="AI53" s="21">
        <f t="shared" si="18"/>
        <v>6.8571428571428575E-2</v>
      </c>
      <c r="AJ53" s="21">
        <v>15</v>
      </c>
      <c r="AK53" s="22">
        <f t="shared" si="19"/>
        <v>18.45</v>
      </c>
      <c r="AL53" s="21">
        <f t="shared" si="20"/>
        <v>0.16000000000000003</v>
      </c>
      <c r="AM53" s="21">
        <v>50</v>
      </c>
      <c r="AN53" s="21">
        <f t="shared" si="26"/>
        <v>61.5</v>
      </c>
      <c r="AO53" s="21">
        <f t="shared" si="22"/>
        <v>4.8000000000000001E-2</v>
      </c>
      <c r="AP53" s="21">
        <v>18</v>
      </c>
      <c r="AQ53" s="22">
        <f t="shared" si="23"/>
        <v>22.14</v>
      </c>
      <c r="AR53" s="21">
        <f t="shared" si="24"/>
        <v>0.13333333333333333</v>
      </c>
    </row>
    <row r="54" spans="2:44" x14ac:dyDescent="0.25">
      <c r="B54" s="3">
        <v>49</v>
      </c>
      <c r="C54" s="137"/>
      <c r="D54" s="139" t="s">
        <v>54</v>
      </c>
      <c r="E54" s="140"/>
      <c r="F54" s="5">
        <v>0.2</v>
      </c>
      <c r="G54" s="1" t="s">
        <v>20</v>
      </c>
      <c r="H54" s="21">
        <f t="shared" si="1"/>
        <v>18.45</v>
      </c>
      <c r="I54" s="21">
        <v>500</v>
      </c>
      <c r="J54" s="22">
        <f t="shared" si="2"/>
        <v>615</v>
      </c>
      <c r="K54" s="21">
        <f t="shared" si="3"/>
        <v>6.0000000000000001E-3</v>
      </c>
      <c r="L54" s="21">
        <v>45</v>
      </c>
      <c r="M54" s="22">
        <f t="shared" si="4"/>
        <v>55.35</v>
      </c>
      <c r="N54" s="21">
        <f t="shared" si="5"/>
        <v>6.6666666666666666E-2</v>
      </c>
      <c r="O54" s="21">
        <v>70</v>
      </c>
      <c r="P54" s="21">
        <f t="shared" si="25"/>
        <v>86.1</v>
      </c>
      <c r="Q54" s="21">
        <f t="shared" si="6"/>
        <v>4.2857142857142864E-2</v>
      </c>
      <c r="R54" s="21">
        <v>40</v>
      </c>
      <c r="S54" s="21">
        <f t="shared" si="7"/>
        <v>49.2</v>
      </c>
      <c r="T54" s="21">
        <f t="shared" si="8"/>
        <v>7.4999999999999997E-2</v>
      </c>
      <c r="U54" s="21">
        <v>35</v>
      </c>
      <c r="V54" s="22">
        <f t="shared" si="9"/>
        <v>43.05</v>
      </c>
      <c r="W54" s="21">
        <f t="shared" si="10"/>
        <v>8.5714285714285729E-2</v>
      </c>
      <c r="X54" s="21">
        <v>39.5</v>
      </c>
      <c r="Y54" s="22">
        <f t="shared" si="11"/>
        <v>48.585000000000001</v>
      </c>
      <c r="Z54" s="21">
        <f t="shared" si="12"/>
        <v>7.5949367088607597E-2</v>
      </c>
      <c r="AA54" s="21">
        <v>200</v>
      </c>
      <c r="AB54" s="22">
        <f t="shared" si="13"/>
        <v>246</v>
      </c>
      <c r="AC54" s="21">
        <f t="shared" si="14"/>
        <v>1.4999999999999999E-2</v>
      </c>
      <c r="AD54" s="21">
        <v>70</v>
      </c>
      <c r="AE54" s="22">
        <f t="shared" si="15"/>
        <v>86.1</v>
      </c>
      <c r="AF54" s="21">
        <f t="shared" si="16"/>
        <v>4.2857142857142864E-2</v>
      </c>
      <c r="AG54" s="21">
        <v>70</v>
      </c>
      <c r="AH54" s="22">
        <f t="shared" si="17"/>
        <v>86.1</v>
      </c>
      <c r="AI54" s="21">
        <f t="shared" si="18"/>
        <v>4.2857142857142864E-2</v>
      </c>
      <c r="AJ54" s="21">
        <v>15</v>
      </c>
      <c r="AK54" s="22">
        <f t="shared" si="19"/>
        <v>18.45</v>
      </c>
      <c r="AL54" s="21">
        <f t="shared" si="20"/>
        <v>0.2</v>
      </c>
      <c r="AM54" s="21">
        <v>80</v>
      </c>
      <c r="AN54" s="21">
        <f t="shared" si="26"/>
        <v>98.4</v>
      </c>
      <c r="AO54" s="21">
        <f t="shared" si="22"/>
        <v>3.7499999999999999E-2</v>
      </c>
      <c r="AP54" s="21">
        <v>36</v>
      </c>
      <c r="AQ54" s="22">
        <f t="shared" si="23"/>
        <v>44.28</v>
      </c>
      <c r="AR54" s="21">
        <f t="shared" si="24"/>
        <v>8.3333333333333329E-2</v>
      </c>
    </row>
    <row r="55" spans="2:44" ht="30.75" customHeight="1" x14ac:dyDescent="0.25">
      <c r="B55" s="3">
        <v>50</v>
      </c>
      <c r="C55" s="137"/>
      <c r="D55" s="139" t="s">
        <v>55</v>
      </c>
      <c r="E55" s="140"/>
      <c r="F55" s="5">
        <v>0.5</v>
      </c>
      <c r="G55" s="1" t="s">
        <v>7</v>
      </c>
      <c r="H55" s="21">
        <f t="shared" si="1"/>
        <v>369</v>
      </c>
      <c r="I55" s="21">
        <v>500</v>
      </c>
      <c r="J55" s="22">
        <f t="shared" si="2"/>
        <v>615</v>
      </c>
      <c r="K55" s="21">
        <f t="shared" si="3"/>
        <v>0.3</v>
      </c>
      <c r="L55" s="21">
        <v>350</v>
      </c>
      <c r="M55" s="22">
        <f t="shared" si="4"/>
        <v>430.5</v>
      </c>
      <c r="N55" s="21">
        <f t="shared" si="5"/>
        <v>0.42857142857142855</v>
      </c>
      <c r="O55" s="21">
        <v>700</v>
      </c>
      <c r="P55" s="21">
        <f t="shared" si="25"/>
        <v>861</v>
      </c>
      <c r="Q55" s="21">
        <f t="shared" si="6"/>
        <v>0.21428571428571427</v>
      </c>
      <c r="R55" s="21">
        <v>1800</v>
      </c>
      <c r="S55" s="21">
        <f t="shared" si="7"/>
        <v>2214</v>
      </c>
      <c r="T55" s="21">
        <f t="shared" si="8"/>
        <v>8.3333333333333329E-2</v>
      </c>
      <c r="U55" s="21">
        <v>400</v>
      </c>
      <c r="V55" s="22">
        <f t="shared" si="9"/>
        <v>492</v>
      </c>
      <c r="W55" s="21">
        <f t="shared" si="10"/>
        <v>0.375</v>
      </c>
      <c r="X55" s="21">
        <v>2000</v>
      </c>
      <c r="Y55" s="22">
        <f t="shared" si="11"/>
        <v>2460</v>
      </c>
      <c r="Z55" s="21">
        <f t="shared" si="12"/>
        <v>7.4999999999999997E-2</v>
      </c>
      <c r="AA55" s="21">
        <v>1800</v>
      </c>
      <c r="AB55" s="22">
        <f t="shared" si="13"/>
        <v>2214</v>
      </c>
      <c r="AC55" s="21">
        <f t="shared" si="14"/>
        <v>8.3333333333333329E-2</v>
      </c>
      <c r="AD55" s="21">
        <v>450</v>
      </c>
      <c r="AE55" s="22">
        <f t="shared" si="15"/>
        <v>553.5</v>
      </c>
      <c r="AF55" s="21">
        <f t="shared" si="16"/>
        <v>0.33333333333333331</v>
      </c>
      <c r="AG55" s="21">
        <v>300</v>
      </c>
      <c r="AH55" s="22">
        <f t="shared" si="17"/>
        <v>369</v>
      </c>
      <c r="AI55" s="21">
        <f t="shared" si="18"/>
        <v>0.5</v>
      </c>
      <c r="AJ55" s="21">
        <v>450</v>
      </c>
      <c r="AK55" s="22">
        <f t="shared" si="19"/>
        <v>553.5</v>
      </c>
      <c r="AL55" s="21">
        <f t="shared" si="20"/>
        <v>0.33333333333333331</v>
      </c>
      <c r="AM55" s="21">
        <v>300</v>
      </c>
      <c r="AN55" s="21">
        <f t="shared" si="26"/>
        <v>369</v>
      </c>
      <c r="AO55" s="21">
        <f t="shared" si="22"/>
        <v>0.5</v>
      </c>
      <c r="AP55" s="21">
        <v>800</v>
      </c>
      <c r="AQ55" s="22">
        <f t="shared" si="23"/>
        <v>984</v>
      </c>
      <c r="AR55" s="21">
        <f t="shared" si="24"/>
        <v>0.1875</v>
      </c>
    </row>
    <row r="56" spans="2:44" ht="30" customHeight="1" x14ac:dyDescent="0.25">
      <c r="B56" s="3">
        <v>51</v>
      </c>
      <c r="C56" s="137"/>
      <c r="D56" s="139" t="s">
        <v>56</v>
      </c>
      <c r="E56" s="140"/>
      <c r="F56" s="5">
        <v>0.5</v>
      </c>
      <c r="G56" s="1" t="s">
        <v>7</v>
      </c>
      <c r="H56" s="21">
        <f t="shared" si="1"/>
        <v>553.5</v>
      </c>
      <c r="I56" s="21">
        <v>2000</v>
      </c>
      <c r="J56" s="22">
        <f t="shared" si="2"/>
        <v>2460</v>
      </c>
      <c r="K56" s="21">
        <f t="shared" si="3"/>
        <v>0.1125</v>
      </c>
      <c r="L56" s="21">
        <v>850</v>
      </c>
      <c r="M56" s="22">
        <f t="shared" si="4"/>
        <v>1045.5</v>
      </c>
      <c r="N56" s="21">
        <f t="shared" si="5"/>
        <v>0.26470588235294118</v>
      </c>
      <c r="O56" s="21">
        <v>1000</v>
      </c>
      <c r="P56" s="21">
        <f t="shared" si="25"/>
        <v>1230</v>
      </c>
      <c r="Q56" s="21">
        <f t="shared" si="6"/>
        <v>0.22500000000000001</v>
      </c>
      <c r="R56" s="21">
        <v>2500</v>
      </c>
      <c r="S56" s="21">
        <f t="shared" si="7"/>
        <v>3075</v>
      </c>
      <c r="T56" s="21">
        <f t="shared" si="8"/>
        <v>0.09</v>
      </c>
      <c r="U56" s="21">
        <v>800</v>
      </c>
      <c r="V56" s="22">
        <f t="shared" si="9"/>
        <v>984</v>
      </c>
      <c r="W56" s="21">
        <f t="shared" si="10"/>
        <v>0.28125</v>
      </c>
      <c r="X56" s="21">
        <v>3000</v>
      </c>
      <c r="Y56" s="22">
        <f t="shared" si="11"/>
        <v>3690</v>
      </c>
      <c r="Z56" s="21">
        <f t="shared" si="12"/>
        <v>7.4999999999999997E-2</v>
      </c>
      <c r="AA56" s="21">
        <v>1200</v>
      </c>
      <c r="AB56" s="22">
        <f t="shared" si="13"/>
        <v>1476</v>
      </c>
      <c r="AC56" s="21">
        <f t="shared" si="14"/>
        <v>0.1875</v>
      </c>
      <c r="AD56" s="21">
        <v>800</v>
      </c>
      <c r="AE56" s="22">
        <f t="shared" si="15"/>
        <v>984</v>
      </c>
      <c r="AF56" s="21">
        <f t="shared" si="16"/>
        <v>0.28125</v>
      </c>
      <c r="AG56" s="21">
        <v>800</v>
      </c>
      <c r="AH56" s="22">
        <f t="shared" si="17"/>
        <v>984</v>
      </c>
      <c r="AI56" s="21">
        <f t="shared" si="18"/>
        <v>0.28125</v>
      </c>
      <c r="AJ56" s="21">
        <v>450</v>
      </c>
      <c r="AK56" s="22">
        <f t="shared" si="19"/>
        <v>553.5</v>
      </c>
      <c r="AL56" s="21">
        <f t="shared" si="20"/>
        <v>0.5</v>
      </c>
      <c r="AM56" s="21">
        <v>800</v>
      </c>
      <c r="AN56" s="21">
        <f t="shared" si="26"/>
        <v>984</v>
      </c>
      <c r="AO56" s="21">
        <f t="shared" si="22"/>
        <v>0.28125</v>
      </c>
      <c r="AP56" s="21">
        <v>1980</v>
      </c>
      <c r="AQ56" s="22">
        <f t="shared" si="23"/>
        <v>2435.4</v>
      </c>
      <c r="AR56" s="21">
        <f t="shared" si="24"/>
        <v>0.11363636363636363</v>
      </c>
    </row>
    <row r="57" spans="2:44" ht="32.25" customHeight="1" x14ac:dyDescent="0.25">
      <c r="B57" s="3">
        <v>52</v>
      </c>
      <c r="C57" s="137"/>
      <c r="D57" s="139" t="s">
        <v>57</v>
      </c>
      <c r="E57" s="140"/>
      <c r="F57" s="5">
        <v>0.1</v>
      </c>
      <c r="G57" s="1" t="s">
        <v>7</v>
      </c>
      <c r="H57" s="21">
        <f t="shared" si="1"/>
        <v>369</v>
      </c>
      <c r="I57" s="21">
        <v>4000</v>
      </c>
      <c r="J57" s="22">
        <f t="shared" si="2"/>
        <v>4920</v>
      </c>
      <c r="K57" s="21">
        <f t="shared" si="3"/>
        <v>7.4999999999999997E-3</v>
      </c>
      <c r="L57" s="21">
        <v>400</v>
      </c>
      <c r="M57" s="22">
        <f t="shared" si="4"/>
        <v>492</v>
      </c>
      <c r="N57" s="21">
        <f t="shared" si="5"/>
        <v>7.5000000000000011E-2</v>
      </c>
      <c r="O57" s="21">
        <v>1750</v>
      </c>
      <c r="P57" s="21">
        <f t="shared" si="25"/>
        <v>2152.5</v>
      </c>
      <c r="Q57" s="21">
        <f t="shared" si="6"/>
        <v>1.7142857142857144E-2</v>
      </c>
      <c r="R57" s="21">
        <v>8000</v>
      </c>
      <c r="S57" s="21">
        <f t="shared" si="7"/>
        <v>9840</v>
      </c>
      <c r="T57" s="21">
        <f t="shared" si="8"/>
        <v>3.7499999999999999E-3</v>
      </c>
      <c r="U57" s="21">
        <v>500</v>
      </c>
      <c r="V57" s="22">
        <f t="shared" si="9"/>
        <v>615</v>
      </c>
      <c r="W57" s="21">
        <f t="shared" si="10"/>
        <v>0.06</v>
      </c>
      <c r="X57" s="21">
        <v>10000</v>
      </c>
      <c r="Y57" s="22">
        <f t="shared" si="11"/>
        <v>12300</v>
      </c>
      <c r="Z57" s="21">
        <f t="shared" si="12"/>
        <v>3.0000000000000001E-3</v>
      </c>
      <c r="AA57" s="21">
        <v>2500</v>
      </c>
      <c r="AB57" s="22">
        <f t="shared" si="13"/>
        <v>3075</v>
      </c>
      <c r="AC57" s="21">
        <f t="shared" si="14"/>
        <v>1.2E-2</v>
      </c>
      <c r="AD57" s="21">
        <v>2000</v>
      </c>
      <c r="AE57" s="22">
        <f t="shared" si="15"/>
        <v>2460</v>
      </c>
      <c r="AF57" s="21">
        <f t="shared" si="16"/>
        <v>1.4999999999999999E-2</v>
      </c>
      <c r="AG57" s="21">
        <v>300</v>
      </c>
      <c r="AH57" s="22">
        <f t="shared" si="17"/>
        <v>369</v>
      </c>
      <c r="AI57" s="21">
        <f t="shared" si="18"/>
        <v>0.1</v>
      </c>
      <c r="AJ57" s="21">
        <v>1200</v>
      </c>
      <c r="AK57" s="22">
        <f t="shared" si="19"/>
        <v>1476</v>
      </c>
      <c r="AL57" s="21">
        <f t="shared" si="20"/>
        <v>2.5000000000000001E-2</v>
      </c>
      <c r="AM57" s="21">
        <v>500</v>
      </c>
      <c r="AN57" s="21">
        <f t="shared" si="26"/>
        <v>615</v>
      </c>
      <c r="AO57" s="21">
        <f t="shared" si="22"/>
        <v>0.06</v>
      </c>
      <c r="AP57" s="21">
        <v>1200</v>
      </c>
      <c r="AQ57" s="22">
        <f t="shared" si="23"/>
        <v>1476</v>
      </c>
      <c r="AR57" s="21">
        <f t="shared" si="24"/>
        <v>2.5000000000000001E-2</v>
      </c>
    </row>
    <row r="58" spans="2:44" ht="27.75" customHeight="1" x14ac:dyDescent="0.25">
      <c r="B58" s="3">
        <v>53</v>
      </c>
      <c r="C58" s="137"/>
      <c r="D58" s="139" t="s">
        <v>58</v>
      </c>
      <c r="E58" s="140"/>
      <c r="F58" s="5">
        <v>0.4</v>
      </c>
      <c r="G58" s="1" t="s">
        <v>7</v>
      </c>
      <c r="H58" s="21">
        <f t="shared" si="1"/>
        <v>492</v>
      </c>
      <c r="I58" s="21">
        <v>500</v>
      </c>
      <c r="J58" s="22">
        <f t="shared" si="2"/>
        <v>615</v>
      </c>
      <c r="K58" s="21">
        <f t="shared" si="3"/>
        <v>0.32000000000000006</v>
      </c>
      <c r="L58" s="21">
        <v>400</v>
      </c>
      <c r="M58" s="22">
        <f t="shared" si="4"/>
        <v>492</v>
      </c>
      <c r="N58" s="21">
        <f t="shared" si="5"/>
        <v>0.4</v>
      </c>
      <c r="O58" s="21">
        <v>500</v>
      </c>
      <c r="P58" s="21">
        <f t="shared" si="25"/>
        <v>615</v>
      </c>
      <c r="Q58" s="21">
        <f t="shared" si="6"/>
        <v>0.32000000000000006</v>
      </c>
      <c r="R58" s="21">
        <v>1500</v>
      </c>
      <c r="S58" s="21">
        <f t="shared" si="7"/>
        <v>1845</v>
      </c>
      <c r="T58" s="21">
        <f t="shared" si="8"/>
        <v>0.10666666666666667</v>
      </c>
      <c r="U58" s="21">
        <v>550</v>
      </c>
      <c r="V58" s="22">
        <f t="shared" si="9"/>
        <v>676.5</v>
      </c>
      <c r="W58" s="21">
        <f t="shared" si="10"/>
        <v>0.29090909090909095</v>
      </c>
      <c r="X58" s="21">
        <v>2000</v>
      </c>
      <c r="Y58" s="22">
        <f t="shared" si="11"/>
        <v>2460</v>
      </c>
      <c r="Z58" s="21">
        <f t="shared" si="12"/>
        <v>8.0000000000000016E-2</v>
      </c>
      <c r="AA58" s="21">
        <v>2500</v>
      </c>
      <c r="AB58" s="22">
        <f t="shared" si="13"/>
        <v>3075</v>
      </c>
      <c r="AC58" s="21">
        <f t="shared" si="14"/>
        <v>6.4000000000000001E-2</v>
      </c>
      <c r="AD58" s="21">
        <v>600</v>
      </c>
      <c r="AE58" s="22">
        <f t="shared" si="15"/>
        <v>738</v>
      </c>
      <c r="AF58" s="21">
        <f t="shared" si="16"/>
        <v>0.26666666666666666</v>
      </c>
      <c r="AG58" s="21">
        <v>500</v>
      </c>
      <c r="AH58" s="22">
        <f t="shared" si="17"/>
        <v>615</v>
      </c>
      <c r="AI58" s="21">
        <f t="shared" si="18"/>
        <v>0.32000000000000006</v>
      </c>
      <c r="AJ58" s="21">
        <v>1000</v>
      </c>
      <c r="AK58" s="22">
        <f t="shared" si="19"/>
        <v>1230</v>
      </c>
      <c r="AL58" s="21">
        <f t="shared" si="20"/>
        <v>0.16000000000000003</v>
      </c>
      <c r="AM58" s="21">
        <v>600</v>
      </c>
      <c r="AN58" s="21">
        <f t="shared" si="26"/>
        <v>738</v>
      </c>
      <c r="AO58" s="21">
        <f t="shared" si="22"/>
        <v>0.26666666666666666</v>
      </c>
      <c r="AP58" s="21">
        <v>800</v>
      </c>
      <c r="AQ58" s="22">
        <f t="shared" si="23"/>
        <v>984</v>
      </c>
      <c r="AR58" s="21">
        <f t="shared" si="24"/>
        <v>0.2</v>
      </c>
    </row>
    <row r="59" spans="2:44" ht="28.5" customHeight="1" x14ac:dyDescent="0.25">
      <c r="B59" s="3">
        <v>54</v>
      </c>
      <c r="C59" s="137"/>
      <c r="D59" s="139" t="s">
        <v>59</v>
      </c>
      <c r="E59" s="140"/>
      <c r="F59" s="5">
        <v>0.5</v>
      </c>
      <c r="G59" s="1" t="s">
        <v>7</v>
      </c>
      <c r="H59" s="21">
        <f t="shared" si="1"/>
        <v>861</v>
      </c>
      <c r="I59" s="21">
        <v>1500</v>
      </c>
      <c r="J59" s="22">
        <f t="shared" si="2"/>
        <v>1845</v>
      </c>
      <c r="K59" s="21">
        <f t="shared" si="3"/>
        <v>0.23333333333333334</v>
      </c>
      <c r="L59" s="21">
        <v>900</v>
      </c>
      <c r="M59" s="22">
        <f t="shared" si="4"/>
        <v>1107</v>
      </c>
      <c r="N59" s="21">
        <f t="shared" si="5"/>
        <v>0.3888888888888889</v>
      </c>
      <c r="O59" s="21">
        <v>800</v>
      </c>
      <c r="P59" s="21">
        <f t="shared" si="25"/>
        <v>984</v>
      </c>
      <c r="Q59" s="21">
        <f t="shared" si="6"/>
        <v>0.4375</v>
      </c>
      <c r="R59" s="21">
        <v>2000</v>
      </c>
      <c r="S59" s="21">
        <f t="shared" si="7"/>
        <v>2460</v>
      </c>
      <c r="T59" s="21">
        <f t="shared" si="8"/>
        <v>0.17499999999999999</v>
      </c>
      <c r="U59" s="21">
        <v>950</v>
      </c>
      <c r="V59" s="22">
        <f t="shared" si="9"/>
        <v>1168.5</v>
      </c>
      <c r="W59" s="21">
        <f t="shared" si="10"/>
        <v>0.36842105263157893</v>
      </c>
      <c r="X59" s="21">
        <v>3000</v>
      </c>
      <c r="Y59" s="22">
        <f t="shared" si="11"/>
        <v>3690</v>
      </c>
      <c r="Z59" s="21">
        <f t="shared" si="12"/>
        <v>0.11666666666666667</v>
      </c>
      <c r="AA59" s="21">
        <v>3000</v>
      </c>
      <c r="AB59" s="22">
        <f t="shared" si="13"/>
        <v>3690</v>
      </c>
      <c r="AC59" s="21">
        <f t="shared" si="14"/>
        <v>0.11666666666666667</v>
      </c>
      <c r="AD59" s="21">
        <v>1000</v>
      </c>
      <c r="AE59" s="22">
        <f t="shared" si="15"/>
        <v>1230</v>
      </c>
      <c r="AF59" s="21">
        <f t="shared" si="16"/>
        <v>0.35</v>
      </c>
      <c r="AG59" s="21">
        <v>800</v>
      </c>
      <c r="AH59" s="22">
        <f t="shared" si="17"/>
        <v>984</v>
      </c>
      <c r="AI59" s="21">
        <f t="shared" si="18"/>
        <v>0.4375</v>
      </c>
      <c r="AJ59" s="21">
        <v>1200</v>
      </c>
      <c r="AK59" s="22">
        <f t="shared" si="19"/>
        <v>1476</v>
      </c>
      <c r="AL59" s="21">
        <f t="shared" si="20"/>
        <v>0.29166666666666669</v>
      </c>
      <c r="AM59" s="21">
        <v>700</v>
      </c>
      <c r="AN59" s="21">
        <f t="shared" si="26"/>
        <v>861</v>
      </c>
      <c r="AO59" s="21">
        <f t="shared" si="22"/>
        <v>0.5</v>
      </c>
      <c r="AP59" s="21">
        <v>1980</v>
      </c>
      <c r="AQ59" s="22">
        <f t="shared" si="23"/>
        <v>2435.4</v>
      </c>
      <c r="AR59" s="21">
        <f t="shared" si="24"/>
        <v>0.17676767676767677</v>
      </c>
    </row>
    <row r="60" spans="2:44" x14ac:dyDescent="0.25">
      <c r="B60" s="3">
        <v>55</v>
      </c>
      <c r="C60" s="137"/>
      <c r="D60" s="139" t="s">
        <v>60</v>
      </c>
      <c r="E60" s="140"/>
      <c r="F60" s="5">
        <v>0.3</v>
      </c>
      <c r="G60" s="1"/>
      <c r="H60" s="21">
        <f t="shared" si="1"/>
        <v>430.5</v>
      </c>
      <c r="I60" s="21">
        <v>500</v>
      </c>
      <c r="J60" s="22">
        <f t="shared" si="2"/>
        <v>615</v>
      </c>
      <c r="K60" s="21">
        <f t="shared" si="3"/>
        <v>0.21</v>
      </c>
      <c r="L60" s="21">
        <v>500</v>
      </c>
      <c r="M60" s="22">
        <f t="shared" si="4"/>
        <v>615</v>
      </c>
      <c r="N60" s="21">
        <f t="shared" si="5"/>
        <v>0.21</v>
      </c>
      <c r="O60" s="21">
        <v>1000</v>
      </c>
      <c r="P60" s="21">
        <f t="shared" si="25"/>
        <v>1230</v>
      </c>
      <c r="Q60" s="21">
        <f t="shared" si="6"/>
        <v>0.105</v>
      </c>
      <c r="R60" s="21">
        <v>400</v>
      </c>
      <c r="S60" s="21">
        <f t="shared" si="7"/>
        <v>492</v>
      </c>
      <c r="T60" s="21">
        <f t="shared" si="8"/>
        <v>0.26250000000000001</v>
      </c>
      <c r="U60" s="21">
        <v>450</v>
      </c>
      <c r="V60" s="22">
        <f t="shared" si="9"/>
        <v>553.5</v>
      </c>
      <c r="W60" s="21">
        <f t="shared" si="10"/>
        <v>0.23333333333333334</v>
      </c>
      <c r="X60" s="21">
        <v>350</v>
      </c>
      <c r="Y60" s="22">
        <f t="shared" si="11"/>
        <v>430.5</v>
      </c>
      <c r="Z60" s="21">
        <f t="shared" si="12"/>
        <v>0.3</v>
      </c>
      <c r="AA60" s="21">
        <v>700</v>
      </c>
      <c r="AB60" s="22">
        <f t="shared" si="13"/>
        <v>861</v>
      </c>
      <c r="AC60" s="21">
        <f t="shared" si="14"/>
        <v>0.15</v>
      </c>
      <c r="AD60" s="21">
        <v>500</v>
      </c>
      <c r="AE60" s="22">
        <f t="shared" si="15"/>
        <v>615</v>
      </c>
      <c r="AF60" s="21">
        <f t="shared" si="16"/>
        <v>0.21</v>
      </c>
      <c r="AG60" s="21">
        <v>550</v>
      </c>
      <c r="AH60" s="22">
        <f t="shared" si="17"/>
        <v>676.5</v>
      </c>
      <c r="AI60" s="21">
        <f t="shared" si="18"/>
        <v>0.19090909090909089</v>
      </c>
      <c r="AJ60" s="21">
        <v>700</v>
      </c>
      <c r="AK60" s="22">
        <f t="shared" si="19"/>
        <v>861</v>
      </c>
      <c r="AL60" s="21">
        <f t="shared" si="20"/>
        <v>0.15</v>
      </c>
      <c r="AM60" s="21">
        <v>600</v>
      </c>
      <c r="AN60" s="21">
        <f t="shared" si="26"/>
        <v>738</v>
      </c>
      <c r="AO60" s="21">
        <f t="shared" si="22"/>
        <v>0.17500000000000002</v>
      </c>
      <c r="AP60" s="21">
        <v>450</v>
      </c>
      <c r="AQ60" s="22">
        <f t="shared" si="23"/>
        <v>553.5</v>
      </c>
      <c r="AR60" s="21">
        <f t="shared" si="24"/>
        <v>0.23333333333333334</v>
      </c>
    </row>
    <row r="61" spans="2:44" ht="25.5" customHeight="1" x14ac:dyDescent="0.25">
      <c r="B61" s="3">
        <v>56</v>
      </c>
      <c r="C61" s="138"/>
      <c r="D61" s="139" t="s">
        <v>61</v>
      </c>
      <c r="E61" s="140"/>
      <c r="F61" s="5">
        <v>0.3</v>
      </c>
      <c r="G61" s="1"/>
      <c r="H61" s="21">
        <f t="shared" si="1"/>
        <v>123</v>
      </c>
      <c r="I61" s="21">
        <v>300</v>
      </c>
      <c r="J61" s="22">
        <f t="shared" si="2"/>
        <v>369</v>
      </c>
      <c r="K61" s="21">
        <f t="shared" si="3"/>
        <v>9.9999999999999992E-2</v>
      </c>
      <c r="L61" s="21">
        <v>700</v>
      </c>
      <c r="M61" s="22">
        <f t="shared" si="4"/>
        <v>861</v>
      </c>
      <c r="N61" s="21">
        <f t="shared" si="5"/>
        <v>4.2857142857142851E-2</v>
      </c>
      <c r="O61" s="21">
        <v>500</v>
      </c>
      <c r="P61" s="21">
        <f t="shared" si="25"/>
        <v>615</v>
      </c>
      <c r="Q61" s="21">
        <f t="shared" si="6"/>
        <v>0.06</v>
      </c>
      <c r="R61" s="21">
        <v>400</v>
      </c>
      <c r="S61" s="21">
        <f t="shared" si="7"/>
        <v>492</v>
      </c>
      <c r="T61" s="21">
        <f t="shared" si="8"/>
        <v>7.4999999999999997E-2</v>
      </c>
      <c r="U61" s="21">
        <v>150</v>
      </c>
      <c r="V61" s="22">
        <f t="shared" si="9"/>
        <v>184.5</v>
      </c>
      <c r="W61" s="21">
        <f t="shared" si="10"/>
        <v>0.19999999999999998</v>
      </c>
      <c r="X61" s="21">
        <v>450</v>
      </c>
      <c r="Y61" s="22">
        <f t="shared" si="11"/>
        <v>553.5</v>
      </c>
      <c r="Z61" s="21">
        <f t="shared" si="12"/>
        <v>6.6666666666666666E-2</v>
      </c>
      <c r="AA61" s="21">
        <v>1500</v>
      </c>
      <c r="AB61" s="22">
        <f t="shared" si="13"/>
        <v>1845</v>
      </c>
      <c r="AC61" s="21">
        <f t="shared" si="14"/>
        <v>0.02</v>
      </c>
      <c r="AD61" s="21">
        <v>900</v>
      </c>
      <c r="AE61" s="22">
        <f t="shared" si="15"/>
        <v>1107</v>
      </c>
      <c r="AF61" s="21">
        <f t="shared" si="16"/>
        <v>3.3333333333333333E-2</v>
      </c>
      <c r="AG61" s="21">
        <v>800</v>
      </c>
      <c r="AH61" s="22">
        <f t="shared" si="17"/>
        <v>984</v>
      </c>
      <c r="AI61" s="21">
        <f t="shared" si="18"/>
        <v>3.7499999999999999E-2</v>
      </c>
      <c r="AJ61" s="21">
        <v>250</v>
      </c>
      <c r="AK61" s="22">
        <f t="shared" si="19"/>
        <v>307.5</v>
      </c>
      <c r="AL61" s="21">
        <f t="shared" si="20"/>
        <v>0.12</v>
      </c>
      <c r="AM61" s="21">
        <v>200</v>
      </c>
      <c r="AN61" s="21">
        <f t="shared" si="26"/>
        <v>246</v>
      </c>
      <c r="AO61" s="21">
        <f t="shared" si="22"/>
        <v>0.15</v>
      </c>
      <c r="AP61" s="21">
        <v>100</v>
      </c>
      <c r="AQ61" s="22">
        <f t="shared" si="23"/>
        <v>123</v>
      </c>
      <c r="AR61" s="21">
        <f t="shared" si="24"/>
        <v>0.3</v>
      </c>
    </row>
    <row r="62" spans="2:44" ht="24.75" x14ac:dyDescent="0.25">
      <c r="B62" s="3">
        <v>57</v>
      </c>
      <c r="C62" s="141" t="s">
        <v>62</v>
      </c>
      <c r="D62" s="142"/>
      <c r="E62" s="6" t="s">
        <v>63</v>
      </c>
      <c r="F62" s="5">
        <v>0.5</v>
      </c>
      <c r="G62" s="1" t="s">
        <v>7</v>
      </c>
      <c r="H62" s="21">
        <f t="shared" si="1"/>
        <v>2201.6999999999998</v>
      </c>
      <c r="I62" s="21">
        <v>3485</v>
      </c>
      <c r="J62" s="22">
        <f t="shared" si="2"/>
        <v>4286.55</v>
      </c>
      <c r="K62" s="21">
        <f t="shared" si="3"/>
        <v>0.25681492109038734</v>
      </c>
      <c r="L62" s="21">
        <v>1790</v>
      </c>
      <c r="M62" s="22">
        <f t="shared" si="4"/>
        <v>2201.6999999999998</v>
      </c>
      <c r="N62" s="21">
        <f t="shared" si="5"/>
        <v>0.5</v>
      </c>
      <c r="O62" s="21">
        <v>2200</v>
      </c>
      <c r="P62" s="21">
        <f t="shared" si="25"/>
        <v>2706</v>
      </c>
      <c r="Q62" s="21">
        <f t="shared" si="6"/>
        <v>0.4068181818181818</v>
      </c>
      <c r="R62" s="21">
        <v>1900</v>
      </c>
      <c r="S62" s="21">
        <f t="shared" si="7"/>
        <v>2337</v>
      </c>
      <c r="T62" s="21">
        <f t="shared" si="8"/>
        <v>0.47105263157894733</v>
      </c>
      <c r="U62" s="21">
        <v>1850</v>
      </c>
      <c r="V62" s="22">
        <f t="shared" si="9"/>
        <v>2275.5</v>
      </c>
      <c r="W62" s="21">
        <f t="shared" si="10"/>
        <v>0.48378378378378373</v>
      </c>
      <c r="X62" s="21">
        <v>1885</v>
      </c>
      <c r="Y62" s="22">
        <f t="shared" si="11"/>
        <v>2318.5500000000002</v>
      </c>
      <c r="Z62" s="21">
        <f t="shared" si="12"/>
        <v>0.47480106100795749</v>
      </c>
      <c r="AA62" s="21">
        <v>2500</v>
      </c>
      <c r="AB62" s="22">
        <f t="shared" si="13"/>
        <v>3075</v>
      </c>
      <c r="AC62" s="21">
        <f t="shared" si="14"/>
        <v>0.35799999999999998</v>
      </c>
      <c r="AD62" s="21">
        <v>2400</v>
      </c>
      <c r="AE62" s="22">
        <f t="shared" si="15"/>
        <v>2952</v>
      </c>
      <c r="AF62" s="21">
        <f t="shared" si="16"/>
        <v>0.37291666666666662</v>
      </c>
      <c r="AG62" s="21">
        <v>2200</v>
      </c>
      <c r="AH62" s="22">
        <f t="shared" si="17"/>
        <v>2706</v>
      </c>
      <c r="AI62" s="21">
        <f t="shared" si="18"/>
        <v>0.4068181818181818</v>
      </c>
      <c r="AJ62" s="21">
        <v>2150</v>
      </c>
      <c r="AK62" s="22">
        <f t="shared" si="19"/>
        <v>2644.5</v>
      </c>
      <c r="AL62" s="21">
        <f t="shared" si="20"/>
        <v>0.41627906976744183</v>
      </c>
      <c r="AM62" s="21">
        <v>2000</v>
      </c>
      <c r="AN62" s="21">
        <f t="shared" si="26"/>
        <v>2460</v>
      </c>
      <c r="AO62" s="21">
        <f t="shared" si="22"/>
        <v>0.44749999999999995</v>
      </c>
      <c r="AP62" s="21">
        <v>1850</v>
      </c>
      <c r="AQ62" s="22">
        <f t="shared" si="23"/>
        <v>2275.5</v>
      </c>
      <c r="AR62" s="21">
        <f t="shared" si="24"/>
        <v>0.48378378378378373</v>
      </c>
    </row>
    <row r="63" spans="2:44" ht="24.75" x14ac:dyDescent="0.25">
      <c r="B63" s="3">
        <v>58</v>
      </c>
      <c r="C63" s="141" t="s">
        <v>64</v>
      </c>
      <c r="D63" s="142"/>
      <c r="E63" s="6" t="s">
        <v>63</v>
      </c>
      <c r="F63" s="5">
        <v>0.5</v>
      </c>
      <c r="G63" s="1" t="s">
        <v>7</v>
      </c>
      <c r="H63" s="21">
        <f t="shared" si="1"/>
        <v>2201.6999999999998</v>
      </c>
      <c r="I63" s="21">
        <v>3485</v>
      </c>
      <c r="J63" s="22">
        <f t="shared" si="2"/>
        <v>4286.55</v>
      </c>
      <c r="K63" s="21">
        <f t="shared" si="3"/>
        <v>0.25681492109038734</v>
      </c>
      <c r="L63" s="21">
        <v>1790</v>
      </c>
      <c r="M63" s="22">
        <f t="shared" si="4"/>
        <v>2201.6999999999998</v>
      </c>
      <c r="N63" s="21">
        <f t="shared" si="5"/>
        <v>0.5</v>
      </c>
      <c r="O63" s="21">
        <v>2200</v>
      </c>
      <c r="P63" s="21">
        <f t="shared" si="25"/>
        <v>2706</v>
      </c>
      <c r="Q63" s="21">
        <f t="shared" si="6"/>
        <v>0.4068181818181818</v>
      </c>
      <c r="R63" s="21">
        <v>1900</v>
      </c>
      <c r="S63" s="21">
        <f t="shared" si="7"/>
        <v>2337</v>
      </c>
      <c r="T63" s="21">
        <f t="shared" si="8"/>
        <v>0.47105263157894733</v>
      </c>
      <c r="U63" s="21">
        <v>1850</v>
      </c>
      <c r="V63" s="22">
        <f t="shared" si="9"/>
        <v>2275.5</v>
      </c>
      <c r="W63" s="21">
        <f t="shared" si="10"/>
        <v>0.48378378378378373</v>
      </c>
      <c r="X63" s="21">
        <v>1885</v>
      </c>
      <c r="Y63" s="22">
        <f t="shared" si="11"/>
        <v>2318.5500000000002</v>
      </c>
      <c r="Z63" s="21">
        <f t="shared" si="12"/>
        <v>0.47480106100795749</v>
      </c>
      <c r="AA63" s="21">
        <v>2500</v>
      </c>
      <c r="AB63" s="22">
        <f t="shared" si="13"/>
        <v>3075</v>
      </c>
      <c r="AC63" s="21">
        <f t="shared" si="14"/>
        <v>0.35799999999999998</v>
      </c>
      <c r="AD63" s="21">
        <v>2400</v>
      </c>
      <c r="AE63" s="22">
        <f t="shared" si="15"/>
        <v>2952</v>
      </c>
      <c r="AF63" s="21">
        <f t="shared" si="16"/>
        <v>0.37291666666666662</v>
      </c>
      <c r="AG63" s="21">
        <v>2200</v>
      </c>
      <c r="AH63" s="22">
        <f t="shared" si="17"/>
        <v>2706</v>
      </c>
      <c r="AI63" s="21">
        <f t="shared" si="18"/>
        <v>0.4068181818181818</v>
      </c>
      <c r="AJ63" s="21">
        <v>3200</v>
      </c>
      <c r="AK63" s="22">
        <f t="shared" si="19"/>
        <v>3936</v>
      </c>
      <c r="AL63" s="21">
        <f t="shared" si="20"/>
        <v>0.27968749999999998</v>
      </c>
      <c r="AM63" s="21">
        <v>2500</v>
      </c>
      <c r="AN63" s="21">
        <f t="shared" si="26"/>
        <v>3075</v>
      </c>
      <c r="AO63" s="21">
        <f t="shared" si="22"/>
        <v>0.35799999999999998</v>
      </c>
      <c r="AP63" s="21">
        <v>1850</v>
      </c>
      <c r="AQ63" s="22">
        <f t="shared" si="23"/>
        <v>2275.5</v>
      </c>
      <c r="AR63" s="21">
        <f t="shared" si="24"/>
        <v>0.48378378378378373</v>
      </c>
    </row>
    <row r="64" spans="2:44" ht="24.75" x14ac:dyDescent="0.25">
      <c r="B64" s="3">
        <v>59</v>
      </c>
      <c r="C64" s="141" t="s">
        <v>65</v>
      </c>
      <c r="D64" s="142"/>
      <c r="E64" s="6" t="s">
        <v>63</v>
      </c>
      <c r="F64" s="5">
        <v>0.5</v>
      </c>
      <c r="G64" s="1" t="s">
        <v>7</v>
      </c>
      <c r="H64" s="21">
        <f t="shared" si="1"/>
        <v>3444</v>
      </c>
      <c r="I64" s="21">
        <v>5664</v>
      </c>
      <c r="J64" s="22">
        <f t="shared" si="2"/>
        <v>6966.72</v>
      </c>
      <c r="K64" s="21">
        <f t="shared" si="3"/>
        <v>0.24717514124293785</v>
      </c>
      <c r="L64" s="21">
        <v>2890</v>
      </c>
      <c r="M64" s="22">
        <f t="shared" si="4"/>
        <v>3554.7</v>
      </c>
      <c r="N64" s="21">
        <f t="shared" si="5"/>
        <v>0.48442906574394468</v>
      </c>
      <c r="O64" s="21">
        <v>2800</v>
      </c>
      <c r="P64" s="21">
        <f t="shared" si="25"/>
        <v>3444</v>
      </c>
      <c r="Q64" s="21">
        <f t="shared" si="6"/>
        <v>0.5</v>
      </c>
      <c r="R64" s="21">
        <v>3050</v>
      </c>
      <c r="S64" s="21">
        <f t="shared" si="7"/>
        <v>3751.5</v>
      </c>
      <c r="T64" s="21">
        <f t="shared" si="8"/>
        <v>0.45901639344262296</v>
      </c>
      <c r="U64" s="21">
        <v>3020</v>
      </c>
      <c r="V64" s="22">
        <f t="shared" si="9"/>
        <v>3714.6</v>
      </c>
      <c r="W64" s="21">
        <f t="shared" si="10"/>
        <v>0.46357615894039739</v>
      </c>
      <c r="X64" s="21">
        <v>3020</v>
      </c>
      <c r="Y64" s="22">
        <f t="shared" si="11"/>
        <v>3714.6</v>
      </c>
      <c r="Z64" s="21">
        <f t="shared" si="12"/>
        <v>0.46357615894039739</v>
      </c>
      <c r="AA64" s="21">
        <v>3500</v>
      </c>
      <c r="AB64" s="22">
        <f t="shared" si="13"/>
        <v>4305</v>
      </c>
      <c r="AC64" s="21">
        <f t="shared" si="14"/>
        <v>0.4</v>
      </c>
      <c r="AD64" s="21">
        <v>3300</v>
      </c>
      <c r="AE64" s="22">
        <f t="shared" si="15"/>
        <v>4059</v>
      </c>
      <c r="AF64" s="21">
        <f t="shared" si="16"/>
        <v>0.42424242424242425</v>
      </c>
      <c r="AG64" s="21">
        <v>3200</v>
      </c>
      <c r="AH64" s="22">
        <f t="shared" si="17"/>
        <v>3936</v>
      </c>
      <c r="AI64" s="21">
        <f t="shared" si="18"/>
        <v>0.4375</v>
      </c>
      <c r="AJ64" s="21">
        <v>4400</v>
      </c>
      <c r="AK64" s="22">
        <f t="shared" si="19"/>
        <v>5412</v>
      </c>
      <c r="AL64" s="21">
        <f t="shared" si="20"/>
        <v>0.31818181818181818</v>
      </c>
      <c r="AM64" s="21">
        <v>5000</v>
      </c>
      <c r="AN64" s="21">
        <f t="shared" si="26"/>
        <v>6150</v>
      </c>
      <c r="AO64" s="21">
        <f t="shared" si="22"/>
        <v>0.28000000000000003</v>
      </c>
      <c r="AP64" s="21">
        <v>3100</v>
      </c>
      <c r="AQ64" s="22">
        <f t="shared" si="23"/>
        <v>3813</v>
      </c>
      <c r="AR64" s="21">
        <f t="shared" si="24"/>
        <v>0.45161290322580644</v>
      </c>
    </row>
    <row r="65" spans="2:44" ht="24.75" x14ac:dyDescent="0.25">
      <c r="B65" s="3">
        <v>60</v>
      </c>
      <c r="C65" s="141" t="s">
        <v>66</v>
      </c>
      <c r="D65" s="142"/>
      <c r="E65" s="6" t="s">
        <v>63</v>
      </c>
      <c r="F65" s="5">
        <v>0.5</v>
      </c>
      <c r="G65" s="1" t="s">
        <v>7</v>
      </c>
      <c r="H65" s="21">
        <f t="shared" si="1"/>
        <v>4428</v>
      </c>
      <c r="I65" s="21">
        <v>8032</v>
      </c>
      <c r="J65" s="22">
        <f t="shared" si="2"/>
        <v>9879.36</v>
      </c>
      <c r="K65" s="21">
        <f t="shared" si="3"/>
        <v>0.22410358565737051</v>
      </c>
      <c r="L65" s="21">
        <v>4890</v>
      </c>
      <c r="M65" s="22">
        <f t="shared" si="4"/>
        <v>6014.7</v>
      </c>
      <c r="N65" s="21">
        <f t="shared" si="5"/>
        <v>0.36809815950920244</v>
      </c>
      <c r="O65" s="21">
        <v>5400</v>
      </c>
      <c r="P65" s="21">
        <f t="shared" si="25"/>
        <v>6642</v>
      </c>
      <c r="Q65" s="21">
        <f t="shared" si="6"/>
        <v>0.33333333333333331</v>
      </c>
      <c r="R65" s="21">
        <v>3600</v>
      </c>
      <c r="S65" s="21">
        <f t="shared" si="7"/>
        <v>4428</v>
      </c>
      <c r="T65" s="21">
        <f t="shared" si="8"/>
        <v>0.5</v>
      </c>
      <c r="U65" s="21">
        <v>4100</v>
      </c>
      <c r="V65" s="22">
        <f t="shared" si="9"/>
        <v>5043</v>
      </c>
      <c r="W65" s="21">
        <f t="shared" si="10"/>
        <v>0.43902439024390244</v>
      </c>
      <c r="X65" s="21">
        <v>3610</v>
      </c>
      <c r="Y65" s="22">
        <f t="shared" si="11"/>
        <v>4440.3</v>
      </c>
      <c r="Z65" s="21">
        <f t="shared" si="12"/>
        <v>0.49861495844875342</v>
      </c>
      <c r="AA65" s="21">
        <v>6500</v>
      </c>
      <c r="AB65" s="22">
        <f t="shared" si="13"/>
        <v>7995</v>
      </c>
      <c r="AC65" s="21">
        <f t="shared" si="14"/>
        <v>0.27692307692307694</v>
      </c>
      <c r="AD65" s="21">
        <v>6500</v>
      </c>
      <c r="AE65" s="22">
        <f t="shared" si="15"/>
        <v>7995</v>
      </c>
      <c r="AF65" s="21">
        <f t="shared" si="16"/>
        <v>0.27692307692307694</v>
      </c>
      <c r="AG65" s="21">
        <v>5800</v>
      </c>
      <c r="AH65" s="22">
        <f t="shared" si="17"/>
        <v>7134</v>
      </c>
      <c r="AI65" s="21">
        <f t="shared" si="18"/>
        <v>0.31034482758620691</v>
      </c>
      <c r="AJ65" s="21">
        <v>5200</v>
      </c>
      <c r="AK65" s="22">
        <f t="shared" si="19"/>
        <v>6396</v>
      </c>
      <c r="AL65" s="21">
        <f t="shared" si="20"/>
        <v>0.34615384615384615</v>
      </c>
      <c r="AM65" s="21">
        <v>7000</v>
      </c>
      <c r="AN65" s="21">
        <f t="shared" si="26"/>
        <v>8610</v>
      </c>
      <c r="AO65" s="21">
        <f t="shared" si="22"/>
        <v>0.25714285714285712</v>
      </c>
      <c r="AP65" s="21">
        <v>4000</v>
      </c>
      <c r="AQ65" s="22">
        <f t="shared" si="23"/>
        <v>4920</v>
      </c>
      <c r="AR65" s="21">
        <f t="shared" si="24"/>
        <v>0.45</v>
      </c>
    </row>
    <row r="66" spans="2:44" ht="20.25" customHeight="1" x14ac:dyDescent="0.25">
      <c r="B66" s="3">
        <v>61</v>
      </c>
      <c r="C66" s="141" t="s">
        <v>67</v>
      </c>
      <c r="D66" s="142"/>
      <c r="E66" s="6" t="s">
        <v>68</v>
      </c>
      <c r="F66" s="5">
        <v>0.5</v>
      </c>
      <c r="G66" s="1" t="s">
        <v>7</v>
      </c>
      <c r="H66" s="21">
        <f t="shared" si="1"/>
        <v>1709.7</v>
      </c>
      <c r="I66" s="21">
        <v>2863</v>
      </c>
      <c r="J66" s="22">
        <f t="shared" si="2"/>
        <v>3521.49</v>
      </c>
      <c r="K66" s="21">
        <f t="shared" si="3"/>
        <v>0.2427523576667831</v>
      </c>
      <c r="L66" s="21">
        <v>1390</v>
      </c>
      <c r="M66" s="22">
        <f t="shared" si="4"/>
        <v>1709.7</v>
      </c>
      <c r="N66" s="21">
        <f t="shared" si="5"/>
        <v>0.5</v>
      </c>
      <c r="O66" s="21">
        <v>2300</v>
      </c>
      <c r="P66" s="21">
        <f t="shared" si="25"/>
        <v>2829</v>
      </c>
      <c r="Q66" s="21">
        <f t="shared" si="6"/>
        <v>0.30217391304347829</v>
      </c>
      <c r="R66" s="21">
        <v>1750</v>
      </c>
      <c r="S66" s="21">
        <f t="shared" si="7"/>
        <v>2152.5</v>
      </c>
      <c r="T66" s="21">
        <f t="shared" si="8"/>
        <v>0.39714285714285713</v>
      </c>
      <c r="U66" s="21">
        <v>1400</v>
      </c>
      <c r="V66" s="22">
        <f t="shared" si="9"/>
        <v>1722</v>
      </c>
      <c r="W66" s="21">
        <f t="shared" si="10"/>
        <v>0.49642857142857144</v>
      </c>
      <c r="X66" s="21">
        <v>1740</v>
      </c>
      <c r="Y66" s="22">
        <f t="shared" si="11"/>
        <v>2140.1999999999998</v>
      </c>
      <c r="Z66" s="21">
        <f t="shared" si="12"/>
        <v>0.39942528735632188</v>
      </c>
      <c r="AA66" s="21">
        <v>2000</v>
      </c>
      <c r="AB66" s="22">
        <f t="shared" si="13"/>
        <v>2460</v>
      </c>
      <c r="AC66" s="21">
        <f t="shared" si="14"/>
        <v>0.34750000000000003</v>
      </c>
      <c r="AD66" s="21">
        <v>1700</v>
      </c>
      <c r="AE66" s="22">
        <f t="shared" si="15"/>
        <v>2091</v>
      </c>
      <c r="AF66" s="21">
        <f t="shared" si="16"/>
        <v>0.4088235294117647</v>
      </c>
      <c r="AG66" s="21">
        <v>1600</v>
      </c>
      <c r="AH66" s="22">
        <f t="shared" si="17"/>
        <v>1968</v>
      </c>
      <c r="AI66" s="21">
        <f t="shared" si="18"/>
        <v>0.43437500000000001</v>
      </c>
      <c r="AJ66" s="21">
        <v>1400</v>
      </c>
      <c r="AK66" s="22">
        <f t="shared" si="19"/>
        <v>1722</v>
      </c>
      <c r="AL66" s="21">
        <f t="shared" si="20"/>
        <v>0.49642857142857144</v>
      </c>
      <c r="AM66" s="21">
        <v>1700</v>
      </c>
      <c r="AN66" s="21">
        <f t="shared" si="26"/>
        <v>2091</v>
      </c>
      <c r="AO66" s="21">
        <f t="shared" si="22"/>
        <v>0.4088235294117647</v>
      </c>
      <c r="AP66" s="21">
        <v>1400</v>
      </c>
      <c r="AQ66" s="22">
        <f t="shared" si="23"/>
        <v>1722</v>
      </c>
      <c r="AR66" s="21">
        <f t="shared" si="24"/>
        <v>0.49642857142857144</v>
      </c>
    </row>
    <row r="67" spans="2:44" x14ac:dyDescent="0.25">
      <c r="B67" s="3">
        <v>62</v>
      </c>
      <c r="C67" s="141" t="s">
        <v>69</v>
      </c>
      <c r="D67" s="142"/>
      <c r="E67" s="4" t="s">
        <v>68</v>
      </c>
      <c r="F67" s="5">
        <v>0.9</v>
      </c>
      <c r="G67" s="1" t="s">
        <v>7</v>
      </c>
      <c r="H67" s="21">
        <f t="shared" si="1"/>
        <v>1709.7</v>
      </c>
      <c r="I67" s="21">
        <v>2863</v>
      </c>
      <c r="J67" s="22">
        <f t="shared" si="2"/>
        <v>3521.49</v>
      </c>
      <c r="K67" s="21">
        <f t="shared" si="3"/>
        <v>0.43695424380020959</v>
      </c>
      <c r="L67" s="21">
        <v>1390</v>
      </c>
      <c r="M67" s="22">
        <f t="shared" si="4"/>
        <v>1709.7</v>
      </c>
      <c r="N67" s="21">
        <f t="shared" si="5"/>
        <v>0.9</v>
      </c>
      <c r="O67" s="21">
        <v>2900</v>
      </c>
      <c r="P67" s="21">
        <f t="shared" si="25"/>
        <v>3567</v>
      </c>
      <c r="Q67" s="21">
        <f t="shared" si="6"/>
        <v>0.43137931034482763</v>
      </c>
      <c r="R67" s="21">
        <v>1400</v>
      </c>
      <c r="S67" s="21">
        <f t="shared" si="7"/>
        <v>1722</v>
      </c>
      <c r="T67" s="21">
        <f t="shared" si="8"/>
        <v>0.89357142857142857</v>
      </c>
      <c r="U67" s="21">
        <v>1400</v>
      </c>
      <c r="V67" s="22">
        <f t="shared" si="9"/>
        <v>1722</v>
      </c>
      <c r="W67" s="21">
        <f t="shared" si="10"/>
        <v>0.89357142857142857</v>
      </c>
      <c r="X67" s="21">
        <v>1399</v>
      </c>
      <c r="Y67" s="22">
        <f t="shared" si="11"/>
        <v>1720.77</v>
      </c>
      <c r="Z67" s="21">
        <f t="shared" si="12"/>
        <v>0.89421015010721949</v>
      </c>
      <c r="AA67" s="21">
        <v>2500</v>
      </c>
      <c r="AB67" s="22">
        <f t="shared" si="13"/>
        <v>3075</v>
      </c>
      <c r="AC67" s="21">
        <f t="shared" si="14"/>
        <v>0.50040000000000007</v>
      </c>
      <c r="AD67" s="21">
        <v>1700</v>
      </c>
      <c r="AE67" s="22">
        <f t="shared" si="15"/>
        <v>2091</v>
      </c>
      <c r="AF67" s="21">
        <f t="shared" si="16"/>
        <v>0.73588235294117643</v>
      </c>
      <c r="AG67" s="21">
        <v>1600</v>
      </c>
      <c r="AH67" s="22">
        <f t="shared" si="17"/>
        <v>1968</v>
      </c>
      <c r="AI67" s="21">
        <f t="shared" si="18"/>
        <v>0.78187499999999999</v>
      </c>
      <c r="AJ67" s="21">
        <v>1400</v>
      </c>
      <c r="AK67" s="22">
        <f t="shared" si="19"/>
        <v>1722</v>
      </c>
      <c r="AL67" s="21">
        <f t="shared" si="20"/>
        <v>0.89357142857142857</v>
      </c>
      <c r="AM67" s="21">
        <v>2200</v>
      </c>
      <c r="AN67" s="21">
        <f t="shared" si="26"/>
        <v>2706</v>
      </c>
      <c r="AO67" s="21">
        <f t="shared" si="22"/>
        <v>0.56863636363636372</v>
      </c>
      <c r="AP67" s="21">
        <v>1400</v>
      </c>
      <c r="AQ67" s="22">
        <f t="shared" si="23"/>
        <v>1722</v>
      </c>
      <c r="AR67" s="21">
        <f t="shared" si="24"/>
        <v>0.89357142857142857</v>
      </c>
    </row>
    <row r="68" spans="2:44" x14ac:dyDescent="0.25">
      <c r="B68" s="3">
        <v>63</v>
      </c>
      <c r="C68" s="141" t="s">
        <v>70</v>
      </c>
      <c r="D68" s="142"/>
      <c r="E68" s="4" t="s">
        <v>71</v>
      </c>
      <c r="F68" s="5">
        <v>0.9</v>
      </c>
      <c r="G68" s="1" t="s">
        <v>7</v>
      </c>
      <c r="H68" s="21">
        <f t="shared" si="1"/>
        <v>3567</v>
      </c>
      <c r="I68" s="21">
        <v>6174</v>
      </c>
      <c r="J68" s="22">
        <f t="shared" si="2"/>
        <v>7594.0199999999995</v>
      </c>
      <c r="K68" s="21">
        <f t="shared" si="3"/>
        <v>0.42274052478134116</v>
      </c>
      <c r="L68" s="21">
        <v>3790</v>
      </c>
      <c r="M68" s="22">
        <f t="shared" si="4"/>
        <v>4661.7</v>
      </c>
      <c r="N68" s="21">
        <f t="shared" si="5"/>
        <v>0.68865435356200533</v>
      </c>
      <c r="O68" s="21">
        <v>3700</v>
      </c>
      <c r="P68" s="21">
        <f t="shared" si="25"/>
        <v>4551</v>
      </c>
      <c r="Q68" s="21">
        <f t="shared" si="6"/>
        <v>0.70540540540540542</v>
      </c>
      <c r="R68" s="21">
        <v>3700</v>
      </c>
      <c r="S68" s="21">
        <f t="shared" si="7"/>
        <v>4551</v>
      </c>
      <c r="T68" s="21">
        <f t="shared" si="8"/>
        <v>0.70540540540540542</v>
      </c>
      <c r="U68" s="21">
        <v>3200</v>
      </c>
      <c r="V68" s="22">
        <f t="shared" si="9"/>
        <v>3936</v>
      </c>
      <c r="W68" s="21">
        <f t="shared" si="10"/>
        <v>0.81562500000000004</v>
      </c>
      <c r="X68" s="21">
        <v>3690</v>
      </c>
      <c r="Y68" s="22">
        <f t="shared" si="11"/>
        <v>4538.7</v>
      </c>
      <c r="Z68" s="21">
        <f t="shared" si="12"/>
        <v>0.70731707317073178</v>
      </c>
      <c r="AA68" s="21">
        <v>4000</v>
      </c>
      <c r="AB68" s="22">
        <f t="shared" si="13"/>
        <v>4920</v>
      </c>
      <c r="AC68" s="21">
        <f t="shared" si="14"/>
        <v>0.65249999999999997</v>
      </c>
      <c r="AD68" s="21">
        <v>4100</v>
      </c>
      <c r="AE68" s="22">
        <f t="shared" si="15"/>
        <v>5043</v>
      </c>
      <c r="AF68" s="21">
        <f t="shared" si="16"/>
        <v>0.63658536585365855</v>
      </c>
      <c r="AG68" s="21">
        <v>3900</v>
      </c>
      <c r="AH68" s="22">
        <f t="shared" si="17"/>
        <v>4797</v>
      </c>
      <c r="AI68" s="21">
        <f t="shared" si="18"/>
        <v>0.6692307692307693</v>
      </c>
      <c r="AJ68" s="21">
        <v>2900</v>
      </c>
      <c r="AK68" s="22">
        <f t="shared" si="19"/>
        <v>3567</v>
      </c>
      <c r="AL68" s="21">
        <f t="shared" si="20"/>
        <v>0.9</v>
      </c>
      <c r="AM68" s="21">
        <v>4700</v>
      </c>
      <c r="AN68" s="21">
        <f t="shared" si="26"/>
        <v>5781</v>
      </c>
      <c r="AO68" s="21">
        <f t="shared" si="22"/>
        <v>0.55531914893617018</v>
      </c>
      <c r="AP68" s="21">
        <v>3100</v>
      </c>
      <c r="AQ68" s="22">
        <f t="shared" si="23"/>
        <v>3813</v>
      </c>
      <c r="AR68" s="21">
        <f t="shared" si="24"/>
        <v>0.84193548387096773</v>
      </c>
    </row>
    <row r="69" spans="2:44" x14ac:dyDescent="0.25">
      <c r="B69" s="3">
        <v>64</v>
      </c>
      <c r="C69" s="141" t="s">
        <v>72</v>
      </c>
      <c r="D69" s="142"/>
      <c r="E69" s="4" t="s">
        <v>71</v>
      </c>
      <c r="F69" s="5">
        <v>0.9</v>
      </c>
      <c r="G69" s="1" t="s">
        <v>7</v>
      </c>
      <c r="H69" s="21">
        <f t="shared" si="1"/>
        <v>4305</v>
      </c>
      <c r="I69" s="21">
        <v>7912</v>
      </c>
      <c r="J69" s="22">
        <f t="shared" si="2"/>
        <v>9731.76</v>
      </c>
      <c r="K69" s="21">
        <f t="shared" si="3"/>
        <v>0.39812942366026288</v>
      </c>
      <c r="L69" s="28">
        <v>4790</v>
      </c>
      <c r="M69" s="29">
        <f t="shared" si="4"/>
        <v>5891.7</v>
      </c>
      <c r="N69" s="21">
        <f t="shared" si="5"/>
        <v>0.65762004175365352</v>
      </c>
      <c r="O69" s="21">
        <v>4900</v>
      </c>
      <c r="P69" s="21">
        <f t="shared" si="25"/>
        <v>6027</v>
      </c>
      <c r="Q69" s="21">
        <f t="shared" si="6"/>
        <v>0.6428571428571429</v>
      </c>
      <c r="R69" s="21">
        <v>3700</v>
      </c>
      <c r="S69" s="21">
        <f t="shared" si="7"/>
        <v>4551</v>
      </c>
      <c r="T69" s="21">
        <f t="shared" si="8"/>
        <v>0.85135135135135132</v>
      </c>
      <c r="U69" s="21">
        <v>3800</v>
      </c>
      <c r="V69" s="22">
        <f t="shared" si="9"/>
        <v>4674</v>
      </c>
      <c r="W69" s="21">
        <f t="shared" si="10"/>
        <v>0.82894736842105265</v>
      </c>
      <c r="X69" s="21">
        <v>3690</v>
      </c>
      <c r="Y69" s="22">
        <f t="shared" si="11"/>
        <v>4538.7</v>
      </c>
      <c r="Z69" s="21">
        <f t="shared" si="12"/>
        <v>0.85365853658536595</v>
      </c>
      <c r="AA69" s="21">
        <v>6000</v>
      </c>
      <c r="AB69" s="22">
        <f t="shared" si="13"/>
        <v>7380</v>
      </c>
      <c r="AC69" s="21">
        <f t="shared" si="14"/>
        <v>0.52500000000000002</v>
      </c>
      <c r="AD69" s="21">
        <v>6000</v>
      </c>
      <c r="AE69" s="22">
        <f t="shared" si="15"/>
        <v>7380</v>
      </c>
      <c r="AF69" s="21">
        <f t="shared" si="16"/>
        <v>0.52500000000000002</v>
      </c>
      <c r="AG69" s="21">
        <v>5800</v>
      </c>
      <c r="AH69" s="22">
        <f t="shared" si="17"/>
        <v>7134</v>
      </c>
      <c r="AI69" s="21">
        <f t="shared" si="18"/>
        <v>0.5431034482758621</v>
      </c>
      <c r="AJ69" s="21">
        <v>3600</v>
      </c>
      <c r="AK69" s="22">
        <f t="shared" si="19"/>
        <v>4428</v>
      </c>
      <c r="AL69" s="21">
        <f t="shared" si="20"/>
        <v>0.875</v>
      </c>
      <c r="AM69" s="21">
        <v>6700</v>
      </c>
      <c r="AN69" s="21">
        <f t="shared" si="26"/>
        <v>8241</v>
      </c>
      <c r="AO69" s="21">
        <f t="shared" si="22"/>
        <v>0.47014925373134325</v>
      </c>
      <c r="AP69" s="21">
        <v>3500</v>
      </c>
      <c r="AQ69" s="22">
        <f t="shared" si="23"/>
        <v>4305</v>
      </c>
      <c r="AR69" s="21">
        <f t="shared" si="24"/>
        <v>0.9</v>
      </c>
    </row>
    <row r="70" spans="2:44" ht="24.75" x14ac:dyDescent="0.25">
      <c r="B70" s="3">
        <v>65</v>
      </c>
      <c r="C70" s="141" t="s">
        <v>73</v>
      </c>
      <c r="D70" s="142"/>
      <c r="E70" s="6" t="s">
        <v>74</v>
      </c>
      <c r="F70" s="5">
        <v>0.9</v>
      </c>
      <c r="G70" s="1" t="s">
        <v>7</v>
      </c>
      <c r="H70" s="21">
        <f t="shared" si="1"/>
        <v>369</v>
      </c>
      <c r="I70" s="21">
        <v>3314</v>
      </c>
      <c r="J70" s="22">
        <f t="shared" si="2"/>
        <v>4076.22</v>
      </c>
      <c r="K70" s="21">
        <f t="shared" si="3"/>
        <v>8.1472540736270374E-2</v>
      </c>
      <c r="L70" s="21">
        <v>1890</v>
      </c>
      <c r="M70" s="22">
        <f t="shared" si="4"/>
        <v>2324.6999999999998</v>
      </c>
      <c r="N70" s="21">
        <f t="shared" si="5"/>
        <v>0.14285714285714288</v>
      </c>
      <c r="O70" s="21">
        <v>2700</v>
      </c>
      <c r="P70" s="21">
        <f t="shared" si="25"/>
        <v>3321</v>
      </c>
      <c r="Q70" s="21">
        <f t="shared" si="6"/>
        <v>9.9999999999999992E-2</v>
      </c>
      <c r="R70" s="21">
        <v>1850</v>
      </c>
      <c r="S70" s="21">
        <f t="shared" si="7"/>
        <v>2275.5</v>
      </c>
      <c r="T70" s="21">
        <f t="shared" si="8"/>
        <v>0.14594594594594595</v>
      </c>
      <c r="U70" s="21">
        <v>1700</v>
      </c>
      <c r="V70" s="22">
        <f t="shared" si="9"/>
        <v>2091</v>
      </c>
      <c r="W70" s="21">
        <f t="shared" si="10"/>
        <v>0.15882352941176472</v>
      </c>
      <c r="X70" s="21">
        <v>1830</v>
      </c>
      <c r="Y70" s="22">
        <f t="shared" si="11"/>
        <v>2250.9</v>
      </c>
      <c r="Z70" s="21">
        <f t="shared" si="12"/>
        <v>0.14754098360655737</v>
      </c>
      <c r="AA70" s="21">
        <v>300</v>
      </c>
      <c r="AB70" s="22">
        <f t="shared" si="13"/>
        <v>369</v>
      </c>
      <c r="AC70" s="21">
        <f t="shared" si="14"/>
        <v>0.9</v>
      </c>
      <c r="AD70" s="21">
        <v>2700</v>
      </c>
      <c r="AE70" s="22">
        <f t="shared" si="15"/>
        <v>3321</v>
      </c>
      <c r="AF70" s="21">
        <f t="shared" si="16"/>
        <v>9.9999999999999992E-2</v>
      </c>
      <c r="AG70" s="21">
        <v>2400</v>
      </c>
      <c r="AH70" s="22">
        <f t="shared" si="17"/>
        <v>2952</v>
      </c>
      <c r="AI70" s="21">
        <f t="shared" si="18"/>
        <v>0.1125</v>
      </c>
      <c r="AJ70" s="21">
        <v>2700</v>
      </c>
      <c r="AK70" s="22">
        <f t="shared" si="19"/>
        <v>3321</v>
      </c>
      <c r="AL70" s="21">
        <f t="shared" si="20"/>
        <v>9.9999999999999992E-2</v>
      </c>
      <c r="AM70" s="21">
        <v>2200</v>
      </c>
      <c r="AN70" s="21">
        <f t="shared" si="26"/>
        <v>2706</v>
      </c>
      <c r="AO70" s="21">
        <f t="shared" si="22"/>
        <v>0.12272727272727273</v>
      </c>
      <c r="AP70" s="21">
        <v>1760</v>
      </c>
      <c r="AQ70" s="22">
        <f t="shared" si="23"/>
        <v>2164.8000000000002</v>
      </c>
      <c r="AR70" s="21">
        <f t="shared" si="24"/>
        <v>0.15340909090909091</v>
      </c>
    </row>
    <row r="71" spans="2:44" ht="24.75" x14ac:dyDescent="0.25">
      <c r="B71" s="3">
        <v>66</v>
      </c>
      <c r="C71" s="141" t="s">
        <v>75</v>
      </c>
      <c r="D71" s="142"/>
      <c r="E71" s="6" t="s">
        <v>74</v>
      </c>
      <c r="F71" s="5">
        <v>0.9</v>
      </c>
      <c r="G71" s="1" t="s">
        <v>7</v>
      </c>
      <c r="H71" s="21">
        <f t="shared" ref="H71:H74" si="27">MIN(J71,M71,P71,S71,V71,Y71,AB71,AE71,AH71,AK71,AN71,AQ71)</f>
        <v>2091</v>
      </c>
      <c r="I71" s="21">
        <v>3314</v>
      </c>
      <c r="J71" s="22">
        <f t="shared" ref="J71:J74" si="28">I71*1.23</f>
        <v>4076.22</v>
      </c>
      <c r="K71" s="21">
        <f t="shared" ref="K71:K74" si="29">H71/J71*F71</f>
        <v>0.46167773083886549</v>
      </c>
      <c r="L71" s="21">
        <v>1890</v>
      </c>
      <c r="M71" s="22">
        <f t="shared" ref="M71:M74" si="30">L71*1.23</f>
        <v>2324.6999999999998</v>
      </c>
      <c r="N71" s="21">
        <f t="shared" ref="N71:N74" si="31">H71/M71*F71</f>
        <v>0.80952380952380965</v>
      </c>
      <c r="O71" s="21">
        <v>3200</v>
      </c>
      <c r="P71" s="21">
        <f t="shared" si="25"/>
        <v>3936</v>
      </c>
      <c r="Q71" s="21">
        <f t="shared" ref="Q71:Q74" si="32">H71/P71*F71</f>
        <v>0.47812500000000002</v>
      </c>
      <c r="R71" s="21">
        <v>1850</v>
      </c>
      <c r="S71" s="21">
        <f t="shared" ref="S71:S74" si="33">R71*1.23</f>
        <v>2275.5</v>
      </c>
      <c r="T71" s="21">
        <f t="shared" ref="T71:T74" si="34">H71/S71*F71</f>
        <v>0.82702702702702713</v>
      </c>
      <c r="U71" s="21">
        <v>1700</v>
      </c>
      <c r="V71" s="22">
        <f t="shared" ref="V71:V74" si="35">U71*1.23</f>
        <v>2091</v>
      </c>
      <c r="W71" s="21">
        <f t="shared" ref="W71:W74" si="36">H71/V71*F71</f>
        <v>0.9</v>
      </c>
      <c r="X71" s="21">
        <v>1830</v>
      </c>
      <c r="Y71" s="22">
        <f t="shared" ref="Y71:Y74" si="37">X71*1.23</f>
        <v>2250.9</v>
      </c>
      <c r="Z71" s="21">
        <f t="shared" ref="Z71:Z74" si="38">H71/Y71*F71</f>
        <v>0.83606557377049173</v>
      </c>
      <c r="AA71" s="21">
        <v>3500</v>
      </c>
      <c r="AB71" s="22">
        <f t="shared" ref="AB71:AB74" si="39">AA71*1.23</f>
        <v>4305</v>
      </c>
      <c r="AC71" s="21">
        <f t="shared" ref="AC71:AC74" si="40">H71/AB71*F71</f>
        <v>0.43714285714285717</v>
      </c>
      <c r="AD71" s="21">
        <v>2700</v>
      </c>
      <c r="AE71" s="22">
        <f t="shared" ref="AE71:AE74" si="41">AD71*1.23</f>
        <v>3321</v>
      </c>
      <c r="AF71" s="21">
        <f t="shared" ref="AF71:AF74" si="42">H71/AE71*F71</f>
        <v>0.56666666666666665</v>
      </c>
      <c r="AG71" s="21">
        <v>2400</v>
      </c>
      <c r="AH71" s="22">
        <f t="shared" ref="AH71:AH74" si="43">AG71*1.23</f>
        <v>2952</v>
      </c>
      <c r="AI71" s="21">
        <f t="shared" ref="AI71:AI74" si="44">H71/AH71*F71</f>
        <v>0.63750000000000007</v>
      </c>
      <c r="AJ71" s="21">
        <v>2900</v>
      </c>
      <c r="AK71" s="22">
        <f t="shared" ref="AK71:AK74" si="45">AJ71*1.23</f>
        <v>3567</v>
      </c>
      <c r="AL71" s="21">
        <f t="shared" ref="AL71:AL74" si="46">H71/AK71*F71</f>
        <v>0.52758620689655167</v>
      </c>
      <c r="AM71" s="21">
        <v>2700</v>
      </c>
      <c r="AN71" s="21">
        <f t="shared" si="26"/>
        <v>3321</v>
      </c>
      <c r="AO71" s="21">
        <f t="shared" ref="AO71:AO74" si="47">H71/AN71*F71</f>
        <v>0.56666666666666665</v>
      </c>
      <c r="AP71" s="21">
        <v>1760</v>
      </c>
      <c r="AQ71" s="22">
        <f t="shared" ref="AQ71:AQ74" si="48">AP71*1.23</f>
        <v>2164.8000000000002</v>
      </c>
      <c r="AR71" s="21">
        <f t="shared" ref="AR71:AR74" si="49">H71/AQ71*F71</f>
        <v>0.86931818181818177</v>
      </c>
    </row>
    <row r="72" spans="2:44" ht="24.75" x14ac:dyDescent="0.25">
      <c r="B72" s="3">
        <v>67</v>
      </c>
      <c r="C72" s="141" t="s">
        <v>76</v>
      </c>
      <c r="D72" s="142"/>
      <c r="E72" s="6" t="s">
        <v>77</v>
      </c>
      <c r="F72" s="5">
        <v>0.9</v>
      </c>
      <c r="G72" s="1" t="s">
        <v>7</v>
      </c>
      <c r="H72" s="21">
        <f t="shared" si="27"/>
        <v>4674</v>
      </c>
      <c r="I72" s="21">
        <v>7026</v>
      </c>
      <c r="J72" s="22">
        <f t="shared" si="28"/>
        <v>8641.98</v>
      </c>
      <c r="K72" s="21">
        <f t="shared" si="29"/>
        <v>0.48676345004269855</v>
      </c>
      <c r="L72" s="21">
        <v>4790</v>
      </c>
      <c r="M72" s="22">
        <f t="shared" si="30"/>
        <v>5891.7</v>
      </c>
      <c r="N72" s="21">
        <f t="shared" si="31"/>
        <v>0.71398747390396655</v>
      </c>
      <c r="O72" s="21">
        <v>4400</v>
      </c>
      <c r="P72" s="21">
        <f t="shared" si="25"/>
        <v>5412</v>
      </c>
      <c r="Q72" s="21">
        <f t="shared" si="32"/>
        <v>0.77727272727272734</v>
      </c>
      <c r="R72" s="21">
        <v>4300</v>
      </c>
      <c r="S72" s="21">
        <f t="shared" si="33"/>
        <v>5289</v>
      </c>
      <c r="T72" s="21">
        <f t="shared" si="34"/>
        <v>0.79534883720930238</v>
      </c>
      <c r="U72" s="21">
        <v>4130</v>
      </c>
      <c r="V72" s="22">
        <f t="shared" si="35"/>
        <v>5079.8999999999996</v>
      </c>
      <c r="W72" s="21">
        <f t="shared" si="36"/>
        <v>0.82808716707021801</v>
      </c>
      <c r="X72" s="21">
        <v>4280</v>
      </c>
      <c r="Y72" s="22">
        <f t="shared" si="37"/>
        <v>5264.4</v>
      </c>
      <c r="Z72" s="21">
        <f t="shared" si="38"/>
        <v>0.79906542056074781</v>
      </c>
      <c r="AA72" s="21">
        <v>6000</v>
      </c>
      <c r="AB72" s="22">
        <f t="shared" si="39"/>
        <v>7380</v>
      </c>
      <c r="AC72" s="21">
        <f t="shared" si="40"/>
        <v>0.56999999999999995</v>
      </c>
      <c r="AD72" s="21">
        <v>6500</v>
      </c>
      <c r="AE72" s="22">
        <f t="shared" si="41"/>
        <v>7995</v>
      </c>
      <c r="AF72" s="21">
        <f t="shared" si="42"/>
        <v>0.52615384615384619</v>
      </c>
      <c r="AG72" s="21">
        <v>5800</v>
      </c>
      <c r="AH72" s="22">
        <f t="shared" si="43"/>
        <v>7134</v>
      </c>
      <c r="AI72" s="21">
        <f t="shared" si="44"/>
        <v>0.58965517241379306</v>
      </c>
      <c r="AJ72" s="21">
        <v>3900</v>
      </c>
      <c r="AK72" s="22">
        <f t="shared" si="45"/>
        <v>4797</v>
      </c>
      <c r="AL72" s="21">
        <f t="shared" si="46"/>
        <v>0.87692307692307692</v>
      </c>
      <c r="AM72" s="21">
        <v>5200</v>
      </c>
      <c r="AN72" s="21">
        <f t="shared" si="26"/>
        <v>6396</v>
      </c>
      <c r="AO72" s="21">
        <f t="shared" si="47"/>
        <v>0.65769230769230769</v>
      </c>
      <c r="AP72" s="21">
        <v>3800</v>
      </c>
      <c r="AQ72" s="22">
        <f t="shared" si="48"/>
        <v>4674</v>
      </c>
      <c r="AR72" s="21">
        <f t="shared" si="49"/>
        <v>0.9</v>
      </c>
    </row>
    <row r="73" spans="2:44" ht="24.75" x14ac:dyDescent="0.25">
      <c r="B73" s="3">
        <v>68</v>
      </c>
      <c r="C73" s="141" t="s">
        <v>78</v>
      </c>
      <c r="D73" s="142"/>
      <c r="E73" s="6" t="s">
        <v>79</v>
      </c>
      <c r="F73" s="5">
        <v>0.9</v>
      </c>
      <c r="G73" s="1" t="s">
        <v>7</v>
      </c>
      <c r="H73" s="21">
        <f t="shared" si="27"/>
        <v>6389.8499999999995</v>
      </c>
      <c r="I73" s="21">
        <v>10189</v>
      </c>
      <c r="J73" s="22">
        <f t="shared" si="28"/>
        <v>12532.47</v>
      </c>
      <c r="K73" s="21">
        <f t="shared" si="29"/>
        <v>0.45887722053194624</v>
      </c>
      <c r="L73" s="21">
        <v>6890</v>
      </c>
      <c r="M73" s="22">
        <f t="shared" si="30"/>
        <v>8474.7000000000007</v>
      </c>
      <c r="N73" s="21">
        <f t="shared" si="31"/>
        <v>0.67859216255442656</v>
      </c>
      <c r="O73" s="21">
        <v>5900</v>
      </c>
      <c r="P73" s="21">
        <f t="shared" si="25"/>
        <v>7257</v>
      </c>
      <c r="Q73" s="21">
        <f t="shared" si="32"/>
        <v>0.79245762711864398</v>
      </c>
      <c r="R73" s="21">
        <v>5200</v>
      </c>
      <c r="S73" s="21">
        <f t="shared" si="33"/>
        <v>6396</v>
      </c>
      <c r="T73" s="21">
        <f t="shared" si="34"/>
        <v>0.89913461538461537</v>
      </c>
      <c r="U73" s="21">
        <v>6320</v>
      </c>
      <c r="V73" s="22">
        <f t="shared" si="35"/>
        <v>7773.5999999999995</v>
      </c>
      <c r="W73" s="21">
        <f t="shared" si="36"/>
        <v>0.73979430379746836</v>
      </c>
      <c r="X73" s="21">
        <v>5195</v>
      </c>
      <c r="Y73" s="22">
        <f t="shared" si="37"/>
        <v>6389.8499999999995</v>
      </c>
      <c r="Z73" s="21">
        <f t="shared" si="38"/>
        <v>0.9</v>
      </c>
      <c r="AA73" s="21">
        <v>8000</v>
      </c>
      <c r="AB73" s="22">
        <f t="shared" si="39"/>
        <v>9840</v>
      </c>
      <c r="AC73" s="21">
        <f t="shared" si="40"/>
        <v>0.58443749999999994</v>
      </c>
      <c r="AD73" s="21">
        <v>8100</v>
      </c>
      <c r="AE73" s="22">
        <f t="shared" si="41"/>
        <v>9963</v>
      </c>
      <c r="AF73" s="21">
        <f t="shared" si="42"/>
        <v>0.57722222222222219</v>
      </c>
      <c r="AG73" s="21">
        <v>7500</v>
      </c>
      <c r="AH73" s="22">
        <f t="shared" si="43"/>
        <v>9225</v>
      </c>
      <c r="AI73" s="21">
        <f t="shared" si="44"/>
        <v>0.62339999999999995</v>
      </c>
      <c r="AJ73" s="21">
        <v>5600</v>
      </c>
      <c r="AK73" s="22">
        <f t="shared" si="45"/>
        <v>6888</v>
      </c>
      <c r="AL73" s="21">
        <f t="shared" si="46"/>
        <v>0.83491071428571428</v>
      </c>
      <c r="AM73" s="21">
        <v>7200</v>
      </c>
      <c r="AN73" s="21">
        <f t="shared" si="26"/>
        <v>8856</v>
      </c>
      <c r="AO73" s="21">
        <f t="shared" si="47"/>
        <v>0.64937500000000004</v>
      </c>
      <c r="AP73" s="21">
        <v>5200</v>
      </c>
      <c r="AQ73" s="22">
        <f t="shared" si="48"/>
        <v>6396</v>
      </c>
      <c r="AR73" s="21">
        <f t="shared" si="49"/>
        <v>0.89913461538461537</v>
      </c>
    </row>
    <row r="74" spans="2:44" ht="35.25" customHeight="1" thickBot="1" x14ac:dyDescent="0.3">
      <c r="B74" s="3">
        <v>69</v>
      </c>
      <c r="C74" s="141" t="s">
        <v>80</v>
      </c>
      <c r="D74" s="142"/>
      <c r="E74" s="142"/>
      <c r="F74" s="5">
        <v>0.1</v>
      </c>
      <c r="G74" s="1" t="s">
        <v>7</v>
      </c>
      <c r="H74" s="21">
        <f t="shared" si="27"/>
        <v>738</v>
      </c>
      <c r="I74" s="21">
        <v>4800</v>
      </c>
      <c r="J74" s="22">
        <f t="shared" si="28"/>
        <v>5904</v>
      </c>
      <c r="K74" s="21">
        <f t="shared" si="29"/>
        <v>1.2500000000000001E-2</v>
      </c>
      <c r="L74" s="21">
        <v>2400</v>
      </c>
      <c r="M74" s="22">
        <f t="shared" si="30"/>
        <v>2952</v>
      </c>
      <c r="N74" s="21">
        <f t="shared" si="31"/>
        <v>2.5000000000000001E-2</v>
      </c>
      <c r="O74" s="21">
        <v>2900</v>
      </c>
      <c r="P74" s="21">
        <f t="shared" si="25"/>
        <v>3567</v>
      </c>
      <c r="Q74" s="21">
        <f t="shared" si="32"/>
        <v>2.0689655172413793E-2</v>
      </c>
      <c r="R74" s="21">
        <v>6000</v>
      </c>
      <c r="S74" s="21">
        <f t="shared" si="33"/>
        <v>7380</v>
      </c>
      <c r="T74" s="21">
        <f t="shared" si="34"/>
        <v>1.0000000000000002E-2</v>
      </c>
      <c r="U74" s="21">
        <v>650</v>
      </c>
      <c r="V74" s="22">
        <f t="shared" si="35"/>
        <v>799.5</v>
      </c>
      <c r="W74" s="21">
        <f t="shared" si="36"/>
        <v>9.2307692307692313E-2</v>
      </c>
      <c r="X74" s="21">
        <v>8000</v>
      </c>
      <c r="Y74" s="22">
        <f t="shared" si="37"/>
        <v>9840</v>
      </c>
      <c r="Z74" s="21">
        <f t="shared" si="38"/>
        <v>7.4999999999999997E-3</v>
      </c>
      <c r="AA74" s="21">
        <v>3500</v>
      </c>
      <c r="AB74" s="22">
        <f t="shared" si="39"/>
        <v>4305</v>
      </c>
      <c r="AC74" s="21">
        <f t="shared" si="40"/>
        <v>1.7142857142857144E-2</v>
      </c>
      <c r="AD74" s="21">
        <v>3000</v>
      </c>
      <c r="AE74" s="22">
        <f t="shared" si="41"/>
        <v>3690</v>
      </c>
      <c r="AF74" s="21">
        <f t="shared" si="42"/>
        <v>2.0000000000000004E-2</v>
      </c>
      <c r="AG74" s="21">
        <v>2800</v>
      </c>
      <c r="AH74" s="22">
        <f t="shared" si="43"/>
        <v>3444</v>
      </c>
      <c r="AI74" s="21">
        <f t="shared" si="44"/>
        <v>2.1428571428571429E-2</v>
      </c>
      <c r="AJ74" s="21">
        <v>600</v>
      </c>
      <c r="AK74" s="22">
        <f t="shared" si="45"/>
        <v>738</v>
      </c>
      <c r="AL74" s="21">
        <f t="shared" si="46"/>
        <v>0.1</v>
      </c>
      <c r="AM74" s="21">
        <v>1500</v>
      </c>
      <c r="AN74" s="21">
        <f t="shared" si="26"/>
        <v>1845</v>
      </c>
      <c r="AO74" s="21">
        <f t="shared" si="47"/>
        <v>4.0000000000000008E-2</v>
      </c>
      <c r="AP74" s="21">
        <v>1650</v>
      </c>
      <c r="AQ74" s="22">
        <f t="shared" si="48"/>
        <v>2029.5</v>
      </c>
      <c r="AR74" s="21">
        <f t="shared" si="49"/>
        <v>3.6363636363636369E-2</v>
      </c>
    </row>
    <row r="75" spans="2:44" ht="32.25" customHeight="1" thickBot="1" x14ac:dyDescent="0.3">
      <c r="F75" s="2"/>
      <c r="K75" s="31">
        <f>SUM(K6:K74)</f>
        <v>49.541641928934773</v>
      </c>
      <c r="N75" s="31">
        <f>SUM(N6:N74)</f>
        <v>71.78252429264289</v>
      </c>
      <c r="Q75" s="31">
        <f>SUM(Q6:Q74)</f>
        <v>56.950579242026805</v>
      </c>
      <c r="T75" s="31">
        <f>SUM(T6:T74)</f>
        <v>77.017210348889705</v>
      </c>
      <c r="U75" s="19"/>
      <c r="V75" s="19"/>
      <c r="W75" s="31">
        <f>SUM(W6:W74)</f>
        <v>76.876746365472343</v>
      </c>
      <c r="Z75" s="31">
        <f>SUM(Z6:Z74)</f>
        <v>77.406365126810286</v>
      </c>
      <c r="AA75" s="19"/>
      <c r="AB75" s="19"/>
      <c r="AC75" s="31">
        <f>SUM(AC6:AC74)</f>
        <v>48.596205772577093</v>
      </c>
      <c r="AF75" s="31">
        <f>SUM(AF6:AF74)</f>
        <v>48.207073441027134</v>
      </c>
      <c r="AI75" s="31">
        <f>SUM(AI6:AI74)</f>
        <v>59.21969537923848</v>
      </c>
      <c r="AL75" s="31">
        <f>SUM(AL6:AL74)</f>
        <v>81.039674531159577</v>
      </c>
      <c r="AO75" s="31">
        <f>SUM(AO6:AO74)</f>
        <v>61.942792603278811</v>
      </c>
      <c r="AR75" s="31">
        <f>SUM(AR6:AR74)</f>
        <v>75.16585315791238</v>
      </c>
    </row>
    <row r="80" spans="2:44" ht="15.75" thickBot="1" x14ac:dyDescent="0.3"/>
    <row r="81" spans="24:27" ht="15.75" thickBot="1" x14ac:dyDescent="0.3">
      <c r="X81" s="125" t="s">
        <v>92</v>
      </c>
      <c r="Y81" s="126"/>
      <c r="Z81" s="127"/>
      <c r="AA81" s="30">
        <f>K75</f>
        <v>49.541641928934773</v>
      </c>
    </row>
    <row r="82" spans="24:27" ht="15.75" thickBot="1" x14ac:dyDescent="0.3">
      <c r="X82" s="125" t="s">
        <v>95</v>
      </c>
      <c r="Y82" s="126"/>
      <c r="Z82" s="127"/>
      <c r="AA82" s="30">
        <f>N75</f>
        <v>71.78252429264289</v>
      </c>
    </row>
    <row r="83" spans="24:27" ht="15.75" thickBot="1" x14ac:dyDescent="0.3">
      <c r="X83" s="125" t="s">
        <v>97</v>
      </c>
      <c r="Y83" s="126"/>
      <c r="Z83" s="127"/>
      <c r="AA83" s="30">
        <f>Q75</f>
        <v>56.950579242026805</v>
      </c>
    </row>
    <row r="84" spans="24:27" ht="15.75" thickBot="1" x14ac:dyDescent="0.3">
      <c r="X84" s="125" t="s">
        <v>98</v>
      </c>
      <c r="Y84" s="126"/>
      <c r="Z84" s="127"/>
      <c r="AA84" s="30">
        <f>T75</f>
        <v>77.017210348889705</v>
      </c>
    </row>
    <row r="85" spans="24:27" ht="15.75" thickBot="1" x14ac:dyDescent="0.3">
      <c r="X85" s="125" t="s">
        <v>102</v>
      </c>
      <c r="Y85" s="126"/>
      <c r="Z85" s="127"/>
      <c r="AA85" s="30">
        <f>W75</f>
        <v>76.876746365472343</v>
      </c>
    </row>
    <row r="86" spans="24:27" ht="15.75" thickBot="1" x14ac:dyDescent="0.3">
      <c r="X86" s="125" t="s">
        <v>104</v>
      </c>
      <c r="Y86" s="126"/>
      <c r="Z86" s="127"/>
      <c r="AA86" s="30">
        <f>Z75</f>
        <v>77.406365126810286</v>
      </c>
    </row>
    <row r="87" spans="24:27" ht="15.75" thickBot="1" x14ac:dyDescent="0.3">
      <c r="X87" s="125" t="s">
        <v>105</v>
      </c>
      <c r="Y87" s="126"/>
      <c r="Z87" s="127"/>
      <c r="AA87" s="30">
        <f>AC75</f>
        <v>48.596205772577093</v>
      </c>
    </row>
    <row r="88" spans="24:27" ht="15.75" thickBot="1" x14ac:dyDescent="0.3">
      <c r="X88" s="125" t="s">
        <v>111</v>
      </c>
      <c r="Y88" s="126"/>
      <c r="Z88" s="127"/>
      <c r="AA88" s="30">
        <f>AF75</f>
        <v>48.207073441027134</v>
      </c>
    </row>
    <row r="89" spans="24:27" ht="15.75" thickBot="1" x14ac:dyDescent="0.3">
      <c r="X89" s="125" t="s">
        <v>113</v>
      </c>
      <c r="Y89" s="126"/>
      <c r="Z89" s="127"/>
      <c r="AA89" s="30">
        <f>AI75</f>
        <v>59.21969537923848</v>
      </c>
    </row>
    <row r="90" spans="24:27" ht="15.75" thickBot="1" x14ac:dyDescent="0.3">
      <c r="X90" s="125" t="s">
        <v>114</v>
      </c>
      <c r="Y90" s="126"/>
      <c r="Z90" s="127"/>
      <c r="AA90" s="30">
        <f>AL75</f>
        <v>81.039674531159577</v>
      </c>
    </row>
    <row r="91" spans="24:27" ht="15.75" thickBot="1" x14ac:dyDescent="0.3">
      <c r="X91" s="125" t="s">
        <v>119</v>
      </c>
      <c r="Y91" s="126"/>
      <c r="Z91" s="127"/>
      <c r="AA91" s="30">
        <f>AO75</f>
        <v>61.942792603278811</v>
      </c>
    </row>
    <row r="92" spans="24:27" ht="15.75" thickBot="1" x14ac:dyDescent="0.3">
      <c r="X92" s="125" t="s">
        <v>121</v>
      </c>
      <c r="Y92" s="126"/>
      <c r="Z92" s="127"/>
      <c r="AA92" s="30">
        <f>AR75</f>
        <v>75.16585315791238</v>
      </c>
    </row>
    <row r="94" spans="24:27" x14ac:dyDescent="0.25">
      <c r="Z94" s="32" t="s">
        <v>128</v>
      </c>
      <c r="AA94" s="33">
        <f>MAX(AA81:AA92)</f>
        <v>81.039674531159577</v>
      </c>
    </row>
  </sheetData>
  <mergeCells count="78">
    <mergeCell ref="C9:E9"/>
    <mergeCell ref="B3:G3"/>
    <mergeCell ref="I4:K4"/>
    <mergeCell ref="L4:N4"/>
    <mergeCell ref="O4:Q4"/>
    <mergeCell ref="X4:Z4"/>
    <mergeCell ref="C5:E5"/>
    <mergeCell ref="C6:E6"/>
    <mergeCell ref="C7:E7"/>
    <mergeCell ref="C8:E8"/>
    <mergeCell ref="R4:T4"/>
    <mergeCell ref="U4:W4"/>
    <mergeCell ref="C10:E10"/>
    <mergeCell ref="C11:E11"/>
    <mergeCell ref="C12:E12"/>
    <mergeCell ref="C13:E13"/>
    <mergeCell ref="C16:C19"/>
    <mergeCell ref="D16:D19"/>
    <mergeCell ref="C20:C23"/>
    <mergeCell ref="D20:D23"/>
    <mergeCell ref="C24:C26"/>
    <mergeCell ref="D24:D26"/>
    <mergeCell ref="C27:C29"/>
    <mergeCell ref="D27:D29"/>
    <mergeCell ref="C30:C33"/>
    <mergeCell ref="D30:D33"/>
    <mergeCell ref="C34:C37"/>
    <mergeCell ref="D34:D37"/>
    <mergeCell ref="C38:C42"/>
    <mergeCell ref="D38:D42"/>
    <mergeCell ref="C43:C47"/>
    <mergeCell ref="D43:D47"/>
    <mergeCell ref="C48:C61"/>
    <mergeCell ref="D48:E48"/>
    <mergeCell ref="D49:E49"/>
    <mergeCell ref="D50:E50"/>
    <mergeCell ref="D51:E51"/>
    <mergeCell ref="D52:E52"/>
    <mergeCell ref="D53:E53"/>
    <mergeCell ref="D54:E54"/>
    <mergeCell ref="C66:D66"/>
    <mergeCell ref="D55:E55"/>
    <mergeCell ref="D56:E56"/>
    <mergeCell ref="D57:E57"/>
    <mergeCell ref="D58:E58"/>
    <mergeCell ref="D59:E59"/>
    <mergeCell ref="D60:E60"/>
    <mergeCell ref="D61:E61"/>
    <mergeCell ref="C62:D62"/>
    <mergeCell ref="C63:D63"/>
    <mergeCell ref="C64:D64"/>
    <mergeCell ref="C65:D65"/>
    <mergeCell ref="C73:D73"/>
    <mergeCell ref="C74:E74"/>
    <mergeCell ref="C67:D67"/>
    <mergeCell ref="C68:D68"/>
    <mergeCell ref="C69:D69"/>
    <mergeCell ref="C70:D70"/>
    <mergeCell ref="C71:D71"/>
    <mergeCell ref="C72:D72"/>
    <mergeCell ref="AP4:AR4"/>
    <mergeCell ref="AA4:AC4"/>
    <mergeCell ref="AD4:AF4"/>
    <mergeCell ref="AG4:AI4"/>
    <mergeCell ref="AJ4:AL4"/>
    <mergeCell ref="AM4:AO4"/>
    <mergeCell ref="X81:Z81"/>
    <mergeCell ref="X82:Z82"/>
    <mergeCell ref="X83:Z83"/>
    <mergeCell ref="X84:Z84"/>
    <mergeCell ref="X85:Z85"/>
    <mergeCell ref="X91:Z91"/>
    <mergeCell ref="X92:Z92"/>
    <mergeCell ref="X86:Z86"/>
    <mergeCell ref="X87:Z87"/>
    <mergeCell ref="X88:Z88"/>
    <mergeCell ref="X89:Z89"/>
    <mergeCell ref="X90:Z90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AI97"/>
  <sheetViews>
    <sheetView zoomScale="80" zoomScaleNormal="80" workbookViewId="0">
      <selection activeCell="B3" sqref="B3:G3"/>
    </sheetView>
  </sheetViews>
  <sheetFormatPr defaultRowHeight="15" x14ac:dyDescent="0.25"/>
  <cols>
    <col min="2" max="2" width="3.7109375" customWidth="1"/>
    <col min="3" max="3" width="29.42578125" customWidth="1"/>
    <col min="4" max="4" width="23.85546875" customWidth="1"/>
    <col min="5" max="5" width="34.140625" customWidth="1"/>
    <col min="6" max="6" width="9.140625" hidden="1" customWidth="1"/>
    <col min="7" max="7" width="10.140625" hidden="1" customWidth="1"/>
    <col min="8" max="8" width="14" hidden="1" customWidth="1"/>
    <col min="9" max="9" width="15.85546875" hidden="1" customWidth="1"/>
    <col min="10" max="10" width="14.7109375" hidden="1" customWidth="1"/>
    <col min="11" max="11" width="15.42578125" hidden="1" customWidth="1"/>
    <col min="12" max="12" width="15.85546875" style="60" hidden="1" customWidth="1"/>
    <col min="13" max="13" width="16.5703125" style="60" hidden="1" customWidth="1"/>
    <col min="14" max="14" width="16.140625" style="60" hidden="1" customWidth="1"/>
    <col min="15" max="15" width="16" hidden="1" customWidth="1"/>
    <col min="16" max="16" width="16.5703125" hidden="1" customWidth="1"/>
    <col min="17" max="17" width="16.28515625" hidden="1" customWidth="1"/>
    <col min="18" max="19" width="15" hidden="1" customWidth="1"/>
    <col min="20" max="20" width="16.42578125" hidden="1" customWidth="1"/>
    <col min="21" max="21" width="25.7109375" style="54" customWidth="1"/>
    <col min="22" max="22" width="15.140625" style="43" customWidth="1"/>
    <col min="23" max="23" width="14" style="43" customWidth="1"/>
    <col min="24" max="24" width="21.140625" style="43" customWidth="1"/>
    <col min="25" max="25" width="22.140625" style="43" customWidth="1"/>
    <col min="26" max="26" width="27.7109375" style="43" hidden="1" customWidth="1"/>
    <col min="27" max="27" width="16.28515625" hidden="1" customWidth="1"/>
    <col min="28" max="28" width="16" hidden="1" customWidth="1"/>
    <col min="29" max="29" width="17.5703125" hidden="1" customWidth="1"/>
    <col min="30" max="30" width="16.42578125" hidden="1" customWidth="1"/>
    <col min="31" max="31" width="18" hidden="1" customWidth="1"/>
    <col min="32" max="32" width="20.7109375" hidden="1" customWidth="1"/>
    <col min="33" max="33" width="17.140625" hidden="1" customWidth="1"/>
    <col min="34" max="34" width="15.42578125" hidden="1" customWidth="1"/>
    <col min="35" max="35" width="16.42578125" hidden="1" customWidth="1"/>
  </cols>
  <sheetData>
    <row r="1" spans="2:35" x14ac:dyDescent="0.25">
      <c r="L1" s="54"/>
      <c r="M1" s="54"/>
      <c r="N1" s="54"/>
      <c r="O1" s="54"/>
      <c r="P1" s="54"/>
      <c r="Q1" s="54"/>
      <c r="R1" s="54"/>
      <c r="S1" s="54"/>
      <c r="T1" s="54"/>
      <c r="V1" s="54"/>
      <c r="W1" s="54"/>
      <c r="X1" s="54"/>
      <c r="Y1" s="54"/>
      <c r="Z1" s="54"/>
    </row>
    <row r="2" spans="2:35" ht="15.75" thickBot="1" x14ac:dyDescent="0.3">
      <c r="L2" s="54"/>
      <c r="M2" s="54"/>
      <c r="N2" s="54"/>
      <c r="O2" s="54"/>
      <c r="P2" s="54"/>
      <c r="Q2" s="54"/>
      <c r="R2" s="54"/>
      <c r="S2" s="54"/>
      <c r="T2" s="54"/>
      <c r="V2" s="54"/>
      <c r="W2" s="54"/>
      <c r="X2" s="54"/>
      <c r="Y2" s="54"/>
      <c r="Z2" s="54"/>
    </row>
    <row r="3" spans="2:35" ht="98.25" customHeight="1" thickBot="1" x14ac:dyDescent="0.3">
      <c r="B3" s="152" t="s">
        <v>83</v>
      </c>
      <c r="C3" s="214"/>
      <c r="D3" s="214"/>
      <c r="E3" s="214"/>
      <c r="F3" s="214"/>
      <c r="G3" s="215"/>
      <c r="H3" s="11"/>
      <c r="I3" s="11"/>
      <c r="J3" s="11"/>
      <c r="L3" s="54"/>
      <c r="M3" s="54" t="s">
        <v>139</v>
      </c>
      <c r="N3" s="54"/>
      <c r="O3" s="54"/>
      <c r="P3" s="54"/>
      <c r="Q3" s="54"/>
      <c r="R3" s="54"/>
      <c r="S3" s="54"/>
      <c r="T3" s="54"/>
      <c r="V3" s="54"/>
      <c r="W3" s="54"/>
      <c r="X3" s="54"/>
      <c r="Y3" s="54"/>
      <c r="Z3" s="54"/>
    </row>
    <row r="4" spans="2:35" ht="87.75" customHeight="1" thickBot="1" x14ac:dyDescent="0.3">
      <c r="B4" s="152" t="s">
        <v>90</v>
      </c>
      <c r="C4" s="214"/>
      <c r="D4" s="214"/>
      <c r="E4" s="214"/>
      <c r="F4" s="214"/>
      <c r="G4" s="215"/>
      <c r="H4" s="11"/>
      <c r="I4" s="11"/>
      <c r="J4" s="11"/>
      <c r="L4" s="54"/>
      <c r="M4" s="54"/>
      <c r="N4" s="54"/>
      <c r="O4" s="54"/>
      <c r="P4" s="54"/>
      <c r="Q4" s="54"/>
      <c r="R4" s="54"/>
      <c r="S4" s="54"/>
      <c r="T4" s="54"/>
      <c r="V4" s="54"/>
      <c r="W4" s="54"/>
      <c r="X4" s="54"/>
      <c r="Y4" s="54"/>
      <c r="Z4" s="54"/>
    </row>
    <row r="5" spans="2:35" ht="67.5" customHeight="1" thickBot="1" x14ac:dyDescent="0.3">
      <c r="I5" s="125" t="s">
        <v>93</v>
      </c>
      <c r="J5" s="126"/>
      <c r="K5" s="127"/>
      <c r="L5" s="133" t="s">
        <v>97</v>
      </c>
      <c r="M5" s="134"/>
      <c r="N5" s="135"/>
      <c r="O5" s="125" t="s">
        <v>98</v>
      </c>
      <c r="P5" s="126"/>
      <c r="Q5" s="127"/>
      <c r="R5" s="125" t="s">
        <v>100</v>
      </c>
      <c r="S5" s="126"/>
      <c r="T5" s="127"/>
      <c r="U5" s="130" t="s">
        <v>133</v>
      </c>
      <c r="V5" s="131"/>
      <c r="W5" s="132"/>
      <c r="X5" s="130" t="s">
        <v>146</v>
      </c>
      <c r="Y5" s="131"/>
      <c r="Z5" s="132"/>
      <c r="AA5" s="125" t="s">
        <v>107</v>
      </c>
      <c r="AB5" s="126"/>
      <c r="AC5" s="127"/>
      <c r="AD5" s="125" t="s">
        <v>111</v>
      </c>
      <c r="AE5" s="126"/>
      <c r="AF5" s="127"/>
      <c r="AG5" s="125" t="s">
        <v>122</v>
      </c>
      <c r="AH5" s="126"/>
      <c r="AI5" s="127"/>
    </row>
    <row r="6" spans="2:35" ht="30.75" thickBot="1" x14ac:dyDescent="0.3">
      <c r="B6" s="13" t="s">
        <v>1</v>
      </c>
      <c r="C6" s="155" t="s">
        <v>2</v>
      </c>
      <c r="D6" s="156"/>
      <c r="E6" s="157"/>
      <c r="F6" s="15" t="s">
        <v>3</v>
      </c>
      <c r="G6" s="12" t="s">
        <v>0</v>
      </c>
      <c r="H6" s="14" t="s">
        <v>82</v>
      </c>
      <c r="I6" s="12" t="s">
        <v>4</v>
      </c>
      <c r="J6" s="12" t="s">
        <v>5</v>
      </c>
      <c r="K6" s="16" t="s">
        <v>81</v>
      </c>
      <c r="L6" s="61" t="s">
        <v>4</v>
      </c>
      <c r="M6" s="61" t="s">
        <v>5</v>
      </c>
      <c r="N6" s="65" t="s">
        <v>81</v>
      </c>
      <c r="O6" s="12" t="s">
        <v>4</v>
      </c>
      <c r="P6" s="12" t="s">
        <v>5</v>
      </c>
      <c r="Q6" s="16" t="s">
        <v>81</v>
      </c>
      <c r="R6" s="12" t="s">
        <v>4</v>
      </c>
      <c r="S6" s="12" t="s">
        <v>5</v>
      </c>
      <c r="T6" s="16" t="s">
        <v>81</v>
      </c>
      <c r="U6" s="58" t="s">
        <v>4</v>
      </c>
      <c r="V6" s="58" t="s">
        <v>5</v>
      </c>
      <c r="W6" s="65" t="s">
        <v>81</v>
      </c>
      <c r="X6" s="50" t="s">
        <v>4</v>
      </c>
      <c r="Y6" s="50" t="s">
        <v>5</v>
      </c>
      <c r="Z6" s="64" t="s">
        <v>144</v>
      </c>
      <c r="AA6" s="12" t="s">
        <v>4</v>
      </c>
      <c r="AB6" s="12" t="s">
        <v>5</v>
      </c>
      <c r="AC6" s="16" t="s">
        <v>81</v>
      </c>
      <c r="AD6" s="12" t="s">
        <v>4</v>
      </c>
      <c r="AE6" s="12" t="s">
        <v>5</v>
      </c>
      <c r="AF6" s="16" t="s">
        <v>81</v>
      </c>
      <c r="AG6" s="12" t="s">
        <v>4</v>
      </c>
      <c r="AH6" s="12" t="s">
        <v>5</v>
      </c>
      <c r="AI6" s="16" t="s">
        <v>81</v>
      </c>
    </row>
    <row r="7" spans="2:35" x14ac:dyDescent="0.25">
      <c r="B7" s="3">
        <v>1</v>
      </c>
      <c r="C7" s="149" t="s">
        <v>6</v>
      </c>
      <c r="D7" s="150"/>
      <c r="E7" s="151"/>
      <c r="F7" s="5">
        <v>2</v>
      </c>
      <c r="G7" s="1" t="s">
        <v>7</v>
      </c>
      <c r="H7" s="21">
        <f t="shared" ref="H7:H38" si="0">MIN(J7,M7,P7,S7,V7,AB7,AE7,AH7)</f>
        <v>590.4</v>
      </c>
      <c r="I7" s="21">
        <v>500</v>
      </c>
      <c r="J7" s="22">
        <f>I7*1.23</f>
        <v>615</v>
      </c>
      <c r="K7" s="21">
        <f>H7/J7*F7</f>
        <v>1.92</v>
      </c>
      <c r="L7" s="56">
        <v>600</v>
      </c>
      <c r="M7" s="63">
        <f t="shared" ref="M7:M16" si="1">L7*1.23</f>
        <v>738</v>
      </c>
      <c r="N7" s="56">
        <f>H7/M7*F7</f>
        <v>1.5999999999999999</v>
      </c>
      <c r="O7" s="21">
        <v>485</v>
      </c>
      <c r="P7" s="22">
        <f>O7*1.23</f>
        <v>596.54999999999995</v>
      </c>
      <c r="Q7" s="21">
        <f>H7/P7*F7</f>
        <v>1.9793814432989691</v>
      </c>
      <c r="R7" s="21">
        <v>600</v>
      </c>
      <c r="S7" s="22">
        <f>R7*1.23</f>
        <v>738</v>
      </c>
      <c r="T7" s="21">
        <f>H7/S7*F7</f>
        <v>1.5999999999999999</v>
      </c>
      <c r="U7" s="56">
        <v>480</v>
      </c>
      <c r="V7" s="27">
        <f>U7*1.23</f>
        <v>590.4</v>
      </c>
      <c r="W7" s="56">
        <f>H7/V7*F7</f>
        <v>2</v>
      </c>
      <c r="X7" s="46">
        <v>480</v>
      </c>
      <c r="Y7" s="46">
        <f>X7*1.23</f>
        <v>590.4</v>
      </c>
      <c r="Z7" s="46">
        <f>H7-Y7</f>
        <v>0</v>
      </c>
      <c r="AA7" s="21">
        <v>600</v>
      </c>
      <c r="AB7" s="22">
        <f t="shared" ref="AB7:AB70" si="2">AA7*1.23</f>
        <v>738</v>
      </c>
      <c r="AC7" s="21">
        <f t="shared" ref="AC7:AC38" si="3">H7/AB7*F7</f>
        <v>1.5999999999999999</v>
      </c>
      <c r="AD7" s="21">
        <v>600</v>
      </c>
      <c r="AE7" s="22">
        <f>AD7*1.23</f>
        <v>738</v>
      </c>
      <c r="AF7" s="21">
        <f t="shared" ref="AF7:AF38" si="4">H7/AE7*F7</f>
        <v>1.5999999999999999</v>
      </c>
      <c r="AG7" s="21">
        <v>500</v>
      </c>
      <c r="AH7" s="22">
        <f>AG7*1.23</f>
        <v>615</v>
      </c>
      <c r="AI7" s="21">
        <f t="shared" ref="AI7:AI38" si="5">H7/AH7*F7</f>
        <v>1.92</v>
      </c>
    </row>
    <row r="8" spans="2:35" x14ac:dyDescent="0.25">
      <c r="B8" s="3">
        <v>2</v>
      </c>
      <c r="C8" s="149" t="s">
        <v>8</v>
      </c>
      <c r="D8" s="150"/>
      <c r="E8" s="151"/>
      <c r="F8" s="5">
        <v>1</v>
      </c>
      <c r="G8" s="1" t="s">
        <v>7</v>
      </c>
      <c r="H8" s="21">
        <f t="shared" si="0"/>
        <v>184.5</v>
      </c>
      <c r="I8" s="21">
        <v>500</v>
      </c>
      <c r="J8" s="22">
        <f t="shared" ref="J8:J71" si="6">I8*1.23</f>
        <v>615</v>
      </c>
      <c r="K8" s="21">
        <f t="shared" ref="K8:K71" si="7">H8/J8*F8</f>
        <v>0.3</v>
      </c>
      <c r="L8" s="56">
        <v>400</v>
      </c>
      <c r="M8" s="63">
        <f t="shared" si="1"/>
        <v>492</v>
      </c>
      <c r="N8" s="56">
        <f t="shared" ref="N8:N71" si="8">H8/M8*F8</f>
        <v>0.375</v>
      </c>
      <c r="O8" s="21">
        <v>330</v>
      </c>
      <c r="P8" s="22">
        <f t="shared" ref="P8:P71" si="9">O8*1.23</f>
        <v>405.9</v>
      </c>
      <c r="Q8" s="21">
        <f t="shared" ref="Q8:Q71" si="10">H8/P8*F8</f>
        <v>0.45454545454545459</v>
      </c>
      <c r="R8" s="21">
        <v>200</v>
      </c>
      <c r="S8" s="22">
        <f t="shared" ref="S8:S71" si="11">R8*1.23</f>
        <v>246</v>
      </c>
      <c r="T8" s="21">
        <f t="shared" ref="T8:T71" si="12">H8/S8*F8</f>
        <v>0.75</v>
      </c>
      <c r="U8" s="56">
        <v>340</v>
      </c>
      <c r="V8" s="27">
        <f t="shared" ref="V8:V71" si="13">U8*1.23</f>
        <v>418.2</v>
      </c>
      <c r="W8" s="56">
        <f t="shared" ref="W8:W71" si="14">H8/V8*F8</f>
        <v>0.44117647058823528</v>
      </c>
      <c r="X8" s="53">
        <v>340</v>
      </c>
      <c r="Y8" s="46">
        <f t="shared" ref="Y8:Y71" si="15">X8*1.23</f>
        <v>418.2</v>
      </c>
      <c r="Z8" s="28">
        <f t="shared" ref="Z8:Z71" si="16">H8-Y8</f>
        <v>-233.7</v>
      </c>
      <c r="AA8" s="21">
        <v>200</v>
      </c>
      <c r="AB8" s="22">
        <f t="shared" si="2"/>
        <v>246</v>
      </c>
      <c r="AC8" s="21">
        <f t="shared" si="3"/>
        <v>0.75</v>
      </c>
      <c r="AD8" s="21">
        <v>600</v>
      </c>
      <c r="AE8" s="22">
        <f t="shared" ref="AE8:AE71" si="17">AD8*1.23</f>
        <v>738</v>
      </c>
      <c r="AF8" s="21">
        <f t="shared" si="4"/>
        <v>0.25</v>
      </c>
      <c r="AG8" s="21">
        <v>150</v>
      </c>
      <c r="AH8" s="22">
        <f t="shared" ref="AH8:AH71" si="18">AG8*1.23</f>
        <v>184.5</v>
      </c>
      <c r="AI8" s="21">
        <f t="shared" si="5"/>
        <v>1</v>
      </c>
    </row>
    <row r="9" spans="2:35" ht="30.75" customHeight="1" x14ac:dyDescent="0.25">
      <c r="B9" s="3">
        <v>3</v>
      </c>
      <c r="C9" s="158" t="s">
        <v>9</v>
      </c>
      <c r="D9" s="158"/>
      <c r="E9" s="158"/>
      <c r="F9" s="5">
        <v>5</v>
      </c>
      <c r="G9" s="1" t="s">
        <v>7</v>
      </c>
      <c r="H9" s="21">
        <f t="shared" si="0"/>
        <v>982.77</v>
      </c>
      <c r="I9" s="21">
        <v>1200</v>
      </c>
      <c r="J9" s="22">
        <f t="shared" si="6"/>
        <v>1476</v>
      </c>
      <c r="K9" s="21">
        <f t="shared" si="7"/>
        <v>3.3291666666666666</v>
      </c>
      <c r="L9" s="56">
        <v>2500</v>
      </c>
      <c r="M9" s="63">
        <f t="shared" si="1"/>
        <v>3075</v>
      </c>
      <c r="N9" s="56">
        <f t="shared" si="8"/>
        <v>1.5979999999999999</v>
      </c>
      <c r="O9" s="21">
        <v>800</v>
      </c>
      <c r="P9" s="22">
        <f t="shared" si="9"/>
        <v>984</v>
      </c>
      <c r="Q9" s="21">
        <f t="shared" si="10"/>
        <v>4.9937500000000004</v>
      </c>
      <c r="R9" s="21">
        <v>1400</v>
      </c>
      <c r="S9" s="22">
        <f t="shared" si="11"/>
        <v>1722</v>
      </c>
      <c r="T9" s="21">
        <f t="shared" si="12"/>
        <v>2.8535714285714286</v>
      </c>
      <c r="U9" s="56">
        <v>799</v>
      </c>
      <c r="V9" s="27">
        <f t="shared" si="13"/>
        <v>982.77</v>
      </c>
      <c r="W9" s="56">
        <f t="shared" si="14"/>
        <v>5</v>
      </c>
      <c r="X9" s="53">
        <v>700</v>
      </c>
      <c r="Y9" s="46">
        <f t="shared" si="15"/>
        <v>861</v>
      </c>
      <c r="Z9" s="46">
        <f t="shared" si="16"/>
        <v>121.76999999999998</v>
      </c>
      <c r="AA9" s="21">
        <v>1380</v>
      </c>
      <c r="AB9" s="22">
        <f t="shared" si="2"/>
        <v>1697.3999999999999</v>
      </c>
      <c r="AC9" s="21">
        <f t="shared" si="3"/>
        <v>2.8949275362318843</v>
      </c>
      <c r="AD9" s="21">
        <v>1900</v>
      </c>
      <c r="AE9" s="22">
        <f t="shared" si="17"/>
        <v>2337</v>
      </c>
      <c r="AF9" s="21">
        <f t="shared" si="4"/>
        <v>2.1026315789473684</v>
      </c>
      <c r="AG9" s="21">
        <v>1350</v>
      </c>
      <c r="AH9" s="22">
        <f t="shared" si="18"/>
        <v>1660.5</v>
      </c>
      <c r="AI9" s="21">
        <f t="shared" si="5"/>
        <v>2.9592592592592593</v>
      </c>
    </row>
    <row r="10" spans="2:35" ht="21" customHeight="1" x14ac:dyDescent="0.25">
      <c r="B10" s="3">
        <v>4</v>
      </c>
      <c r="C10" s="128" t="s">
        <v>10</v>
      </c>
      <c r="D10" s="129"/>
      <c r="E10" s="129"/>
      <c r="F10" s="5">
        <v>6</v>
      </c>
      <c r="G10" s="1" t="s">
        <v>7</v>
      </c>
      <c r="H10" s="21">
        <f t="shared" si="0"/>
        <v>1474.77</v>
      </c>
      <c r="I10" s="21">
        <v>2720</v>
      </c>
      <c r="J10" s="22">
        <f t="shared" si="6"/>
        <v>3345.6</v>
      </c>
      <c r="K10" s="21">
        <f t="shared" si="7"/>
        <v>2.6448529411764703</v>
      </c>
      <c r="L10" s="56">
        <v>2200</v>
      </c>
      <c r="M10" s="63">
        <f t="shared" si="1"/>
        <v>2706</v>
      </c>
      <c r="N10" s="56">
        <f t="shared" si="8"/>
        <v>3.2700000000000005</v>
      </c>
      <c r="O10" s="21">
        <v>1200</v>
      </c>
      <c r="P10" s="22">
        <f t="shared" si="9"/>
        <v>1476</v>
      </c>
      <c r="Q10" s="21">
        <f t="shared" si="10"/>
        <v>5.9950000000000001</v>
      </c>
      <c r="R10" s="21">
        <v>2700</v>
      </c>
      <c r="S10" s="22">
        <f t="shared" si="11"/>
        <v>3321</v>
      </c>
      <c r="T10" s="21">
        <f t="shared" si="12"/>
        <v>2.6644444444444444</v>
      </c>
      <c r="U10" s="56">
        <v>1199</v>
      </c>
      <c r="V10" s="27">
        <f t="shared" si="13"/>
        <v>1474.77</v>
      </c>
      <c r="W10" s="56">
        <f t="shared" si="14"/>
        <v>6</v>
      </c>
      <c r="X10" s="53">
        <v>1199</v>
      </c>
      <c r="Y10" s="46">
        <f t="shared" si="15"/>
        <v>1474.77</v>
      </c>
      <c r="Z10" s="46">
        <f t="shared" si="16"/>
        <v>0</v>
      </c>
      <c r="AA10" s="21">
        <v>2650</v>
      </c>
      <c r="AB10" s="22">
        <f t="shared" si="2"/>
        <v>3259.5</v>
      </c>
      <c r="AC10" s="21">
        <f t="shared" si="3"/>
        <v>2.7147169811320757</v>
      </c>
      <c r="AD10" s="21">
        <v>2900</v>
      </c>
      <c r="AE10" s="22">
        <f t="shared" si="17"/>
        <v>3567</v>
      </c>
      <c r="AF10" s="21">
        <f t="shared" si="4"/>
        <v>2.4806896551724136</v>
      </c>
      <c r="AG10" s="21">
        <v>2600</v>
      </c>
      <c r="AH10" s="22">
        <f t="shared" si="18"/>
        <v>3198</v>
      </c>
      <c r="AI10" s="21">
        <f t="shared" si="5"/>
        <v>2.766923076923077</v>
      </c>
    </row>
    <row r="11" spans="2:35" ht="30" customHeight="1" x14ac:dyDescent="0.25">
      <c r="B11" s="3">
        <v>5</v>
      </c>
      <c r="C11" s="128" t="s">
        <v>11</v>
      </c>
      <c r="D11" s="129"/>
      <c r="E11" s="129"/>
      <c r="F11" s="5">
        <v>3</v>
      </c>
      <c r="G11" s="1" t="s">
        <v>7</v>
      </c>
      <c r="H11" s="21">
        <f t="shared" si="0"/>
        <v>369</v>
      </c>
      <c r="I11" s="21">
        <v>600</v>
      </c>
      <c r="J11" s="22">
        <f t="shared" si="6"/>
        <v>738</v>
      </c>
      <c r="K11" s="21">
        <f t="shared" si="7"/>
        <v>1.5</v>
      </c>
      <c r="L11" s="56">
        <v>300</v>
      </c>
      <c r="M11" s="63">
        <f t="shared" si="1"/>
        <v>369</v>
      </c>
      <c r="N11" s="56">
        <f t="shared" si="8"/>
        <v>3</v>
      </c>
      <c r="O11" s="21">
        <v>530</v>
      </c>
      <c r="P11" s="22">
        <f t="shared" si="9"/>
        <v>651.9</v>
      </c>
      <c r="Q11" s="21">
        <f t="shared" si="10"/>
        <v>1.6981132075471699</v>
      </c>
      <c r="R11" s="21">
        <v>700</v>
      </c>
      <c r="S11" s="22">
        <f t="shared" si="11"/>
        <v>861</v>
      </c>
      <c r="T11" s="21">
        <f t="shared" si="12"/>
        <v>1.2857142857142856</v>
      </c>
      <c r="U11" s="56">
        <v>525</v>
      </c>
      <c r="V11" s="27">
        <f t="shared" si="13"/>
        <v>645.75</v>
      </c>
      <c r="W11" s="56">
        <f t="shared" si="14"/>
        <v>1.7142857142857142</v>
      </c>
      <c r="X11" s="53">
        <v>500</v>
      </c>
      <c r="Y11" s="46">
        <f t="shared" si="15"/>
        <v>615</v>
      </c>
      <c r="Z11" s="28">
        <f t="shared" si="16"/>
        <v>-246</v>
      </c>
      <c r="AA11" s="21">
        <v>700</v>
      </c>
      <c r="AB11" s="22">
        <f t="shared" si="2"/>
        <v>861</v>
      </c>
      <c r="AC11" s="21">
        <f t="shared" si="3"/>
        <v>1.2857142857142856</v>
      </c>
      <c r="AD11" s="21">
        <v>600</v>
      </c>
      <c r="AE11" s="22">
        <f t="shared" si="17"/>
        <v>738</v>
      </c>
      <c r="AF11" s="21">
        <f t="shared" si="4"/>
        <v>1.5</v>
      </c>
      <c r="AG11" s="21">
        <v>600</v>
      </c>
      <c r="AH11" s="22">
        <f t="shared" si="18"/>
        <v>738</v>
      </c>
      <c r="AI11" s="21">
        <f t="shared" si="5"/>
        <v>1.5</v>
      </c>
    </row>
    <row r="12" spans="2:35" x14ac:dyDescent="0.25">
      <c r="B12" s="3">
        <v>6</v>
      </c>
      <c r="C12" s="149" t="s">
        <v>12</v>
      </c>
      <c r="D12" s="150"/>
      <c r="E12" s="151"/>
      <c r="F12" s="5">
        <v>0.1</v>
      </c>
      <c r="G12" s="1" t="s">
        <v>7</v>
      </c>
      <c r="H12" s="21">
        <f t="shared" si="0"/>
        <v>1228.77</v>
      </c>
      <c r="I12" s="21">
        <v>1880</v>
      </c>
      <c r="J12" s="22">
        <f t="shared" si="6"/>
        <v>2312.4</v>
      </c>
      <c r="K12" s="21">
        <f t="shared" si="7"/>
        <v>5.3138297872340423E-2</v>
      </c>
      <c r="L12" s="56">
        <v>1500</v>
      </c>
      <c r="M12" s="63">
        <f t="shared" si="1"/>
        <v>1845</v>
      </c>
      <c r="N12" s="56">
        <f t="shared" si="8"/>
        <v>6.6600000000000006E-2</v>
      </c>
      <c r="O12" s="21">
        <v>1000</v>
      </c>
      <c r="P12" s="22">
        <f t="shared" si="9"/>
        <v>1230</v>
      </c>
      <c r="Q12" s="21">
        <f t="shared" si="10"/>
        <v>9.9900000000000003E-2</v>
      </c>
      <c r="R12" s="21">
        <v>1950</v>
      </c>
      <c r="S12" s="22">
        <f t="shared" si="11"/>
        <v>2398.5</v>
      </c>
      <c r="T12" s="21">
        <f t="shared" si="12"/>
        <v>5.1230769230769239E-2</v>
      </c>
      <c r="U12" s="56">
        <v>999</v>
      </c>
      <c r="V12" s="27">
        <f t="shared" si="13"/>
        <v>1228.77</v>
      </c>
      <c r="W12" s="56">
        <f t="shared" si="14"/>
        <v>0.1</v>
      </c>
      <c r="X12" s="53">
        <v>980</v>
      </c>
      <c r="Y12" s="46">
        <f t="shared" si="15"/>
        <v>1205.4000000000001</v>
      </c>
      <c r="Z12" s="46">
        <f t="shared" si="16"/>
        <v>23.369999999999891</v>
      </c>
      <c r="AA12" s="21">
        <v>2000</v>
      </c>
      <c r="AB12" s="22">
        <f t="shared" si="2"/>
        <v>2460</v>
      </c>
      <c r="AC12" s="21">
        <f t="shared" si="3"/>
        <v>4.9950000000000001E-2</v>
      </c>
      <c r="AD12" s="21">
        <v>1400</v>
      </c>
      <c r="AE12" s="22">
        <f t="shared" si="17"/>
        <v>1722</v>
      </c>
      <c r="AF12" s="21">
        <f t="shared" si="4"/>
        <v>7.1357142857142855E-2</v>
      </c>
      <c r="AG12" s="21">
        <v>1900</v>
      </c>
      <c r="AH12" s="22">
        <f t="shared" si="18"/>
        <v>2337</v>
      </c>
      <c r="AI12" s="21">
        <f t="shared" si="5"/>
        <v>5.2578947368421051E-2</v>
      </c>
    </row>
    <row r="13" spans="2:35" x14ac:dyDescent="0.25">
      <c r="B13" s="3">
        <v>7</v>
      </c>
      <c r="C13" s="149" t="s">
        <v>13</v>
      </c>
      <c r="D13" s="150"/>
      <c r="E13" s="151"/>
      <c r="F13" s="5">
        <v>0.5</v>
      </c>
      <c r="G13" s="1" t="s">
        <v>7</v>
      </c>
      <c r="H13" s="21">
        <f t="shared" si="0"/>
        <v>736.77</v>
      </c>
      <c r="I13" s="21">
        <v>1000</v>
      </c>
      <c r="J13" s="22">
        <f t="shared" si="6"/>
        <v>1230</v>
      </c>
      <c r="K13" s="21">
        <f t="shared" si="7"/>
        <v>0.29949999999999999</v>
      </c>
      <c r="L13" s="56">
        <v>1000</v>
      </c>
      <c r="M13" s="63">
        <f t="shared" si="1"/>
        <v>1230</v>
      </c>
      <c r="N13" s="56">
        <f t="shared" si="8"/>
        <v>0.29949999999999999</v>
      </c>
      <c r="O13" s="21">
        <v>600</v>
      </c>
      <c r="P13" s="22">
        <f t="shared" si="9"/>
        <v>738</v>
      </c>
      <c r="Q13" s="21">
        <f t="shared" si="10"/>
        <v>0.49916666666666665</v>
      </c>
      <c r="R13" s="21">
        <v>1800</v>
      </c>
      <c r="S13" s="22">
        <f t="shared" si="11"/>
        <v>2214</v>
      </c>
      <c r="T13" s="21">
        <f t="shared" si="12"/>
        <v>0.16638888888888889</v>
      </c>
      <c r="U13" s="56">
        <v>599</v>
      </c>
      <c r="V13" s="27">
        <f t="shared" si="13"/>
        <v>736.77</v>
      </c>
      <c r="W13" s="56">
        <f t="shared" si="14"/>
        <v>0.5</v>
      </c>
      <c r="X13" s="53">
        <v>599</v>
      </c>
      <c r="Y13" s="46">
        <f t="shared" si="15"/>
        <v>736.77</v>
      </c>
      <c r="Z13" s="46">
        <f t="shared" si="16"/>
        <v>0</v>
      </c>
      <c r="AA13" s="21">
        <v>2300</v>
      </c>
      <c r="AB13" s="22">
        <f t="shared" si="2"/>
        <v>2829</v>
      </c>
      <c r="AC13" s="21">
        <f t="shared" si="3"/>
        <v>0.13021739130434781</v>
      </c>
      <c r="AD13" s="21">
        <v>1800</v>
      </c>
      <c r="AE13" s="22">
        <f t="shared" si="17"/>
        <v>2214</v>
      </c>
      <c r="AF13" s="21">
        <f t="shared" si="4"/>
        <v>0.16638888888888889</v>
      </c>
      <c r="AG13" s="21">
        <v>1300</v>
      </c>
      <c r="AH13" s="22">
        <f t="shared" si="18"/>
        <v>1599</v>
      </c>
      <c r="AI13" s="21">
        <f t="shared" si="5"/>
        <v>0.23038461538461538</v>
      </c>
    </row>
    <row r="14" spans="2:35" x14ac:dyDescent="0.25">
      <c r="B14" s="3">
        <v>8</v>
      </c>
      <c r="C14" s="149" t="s">
        <v>14</v>
      </c>
      <c r="D14" s="150"/>
      <c r="E14" s="151"/>
      <c r="F14" s="5">
        <v>0.2</v>
      </c>
      <c r="G14" s="1" t="s">
        <v>7</v>
      </c>
      <c r="H14" s="21">
        <f t="shared" si="0"/>
        <v>123</v>
      </c>
      <c r="I14" s="21">
        <v>100</v>
      </c>
      <c r="J14" s="22">
        <f t="shared" si="6"/>
        <v>123</v>
      </c>
      <c r="K14" s="21">
        <f t="shared" si="7"/>
        <v>0.2</v>
      </c>
      <c r="L14" s="56">
        <v>150</v>
      </c>
      <c r="M14" s="63">
        <f t="shared" si="1"/>
        <v>184.5</v>
      </c>
      <c r="N14" s="56">
        <f t="shared" si="8"/>
        <v>0.13333333333333333</v>
      </c>
      <c r="O14" s="21">
        <v>150</v>
      </c>
      <c r="P14" s="22">
        <f t="shared" si="9"/>
        <v>184.5</v>
      </c>
      <c r="Q14" s="21">
        <f t="shared" si="10"/>
        <v>0.13333333333333333</v>
      </c>
      <c r="R14" s="21">
        <v>400</v>
      </c>
      <c r="S14" s="22">
        <f t="shared" si="11"/>
        <v>492</v>
      </c>
      <c r="T14" s="21">
        <f t="shared" si="12"/>
        <v>0.05</v>
      </c>
      <c r="U14" s="56">
        <v>147</v>
      </c>
      <c r="V14" s="27">
        <f t="shared" si="13"/>
        <v>180.81</v>
      </c>
      <c r="W14" s="56">
        <f t="shared" si="14"/>
        <v>0.1360544217687075</v>
      </c>
      <c r="X14" s="53">
        <v>147</v>
      </c>
      <c r="Y14" s="46">
        <f t="shared" si="15"/>
        <v>180.81</v>
      </c>
      <c r="Z14" s="46">
        <f t="shared" si="16"/>
        <v>-57.81</v>
      </c>
      <c r="AA14" s="21">
        <v>300</v>
      </c>
      <c r="AB14" s="22">
        <f t="shared" si="2"/>
        <v>369</v>
      </c>
      <c r="AC14" s="21">
        <f t="shared" si="3"/>
        <v>6.6666666666666666E-2</v>
      </c>
      <c r="AD14" s="21">
        <v>200</v>
      </c>
      <c r="AE14" s="22">
        <f t="shared" si="17"/>
        <v>246</v>
      </c>
      <c r="AF14" s="21">
        <f t="shared" si="4"/>
        <v>0.1</v>
      </c>
      <c r="AG14" s="21">
        <v>150</v>
      </c>
      <c r="AH14" s="22">
        <f t="shared" si="18"/>
        <v>184.5</v>
      </c>
      <c r="AI14" s="21">
        <f t="shared" si="5"/>
        <v>0.13333333333333333</v>
      </c>
    </row>
    <row r="15" spans="2:35" x14ac:dyDescent="0.25">
      <c r="B15" s="3">
        <v>9</v>
      </c>
      <c r="C15" s="4" t="s">
        <v>15</v>
      </c>
      <c r="D15" s="7"/>
      <c r="E15" s="8"/>
      <c r="F15" s="5">
        <v>0.1</v>
      </c>
      <c r="G15" s="1" t="s">
        <v>7</v>
      </c>
      <c r="H15" s="21">
        <f t="shared" si="0"/>
        <v>612.54</v>
      </c>
      <c r="I15" s="21">
        <v>2000</v>
      </c>
      <c r="J15" s="22">
        <f t="shared" si="6"/>
        <v>2460</v>
      </c>
      <c r="K15" s="21">
        <f t="shared" si="7"/>
        <v>2.4899999999999999E-2</v>
      </c>
      <c r="L15" s="56">
        <v>1500</v>
      </c>
      <c r="M15" s="63">
        <f t="shared" si="1"/>
        <v>1845</v>
      </c>
      <c r="N15" s="56">
        <f t="shared" si="8"/>
        <v>3.32E-2</v>
      </c>
      <c r="O15" s="21">
        <v>600</v>
      </c>
      <c r="P15" s="22">
        <f t="shared" si="9"/>
        <v>738</v>
      </c>
      <c r="Q15" s="21">
        <f t="shared" si="10"/>
        <v>8.3000000000000004E-2</v>
      </c>
      <c r="R15" s="21">
        <v>3000</v>
      </c>
      <c r="S15" s="22">
        <f t="shared" si="11"/>
        <v>3690</v>
      </c>
      <c r="T15" s="21">
        <f t="shared" si="12"/>
        <v>1.66E-2</v>
      </c>
      <c r="U15" s="56">
        <v>498</v>
      </c>
      <c r="V15" s="27">
        <f t="shared" si="13"/>
        <v>612.54</v>
      </c>
      <c r="W15" s="56">
        <f t="shared" si="14"/>
        <v>0.1</v>
      </c>
      <c r="X15" s="53">
        <v>498</v>
      </c>
      <c r="Y15" s="46">
        <f t="shared" si="15"/>
        <v>612.54</v>
      </c>
      <c r="Z15" s="46">
        <f t="shared" si="16"/>
        <v>0</v>
      </c>
      <c r="AA15" s="21">
        <v>3200</v>
      </c>
      <c r="AB15" s="22">
        <f t="shared" si="2"/>
        <v>3936</v>
      </c>
      <c r="AC15" s="21">
        <f t="shared" si="3"/>
        <v>1.55625E-2</v>
      </c>
      <c r="AD15" s="21">
        <v>5000</v>
      </c>
      <c r="AE15" s="22">
        <f t="shared" si="17"/>
        <v>6150</v>
      </c>
      <c r="AF15" s="21">
        <f t="shared" si="4"/>
        <v>9.9600000000000001E-3</v>
      </c>
      <c r="AG15" s="21">
        <v>4900</v>
      </c>
      <c r="AH15" s="22">
        <f t="shared" si="18"/>
        <v>6027</v>
      </c>
      <c r="AI15" s="21">
        <f t="shared" si="5"/>
        <v>1.016326530612245E-2</v>
      </c>
    </row>
    <row r="16" spans="2:35" ht="15.75" thickBot="1" x14ac:dyDescent="0.3">
      <c r="B16" s="3">
        <v>10</v>
      </c>
      <c r="C16" s="4" t="s">
        <v>16</v>
      </c>
      <c r="D16" s="9"/>
      <c r="E16" s="10"/>
      <c r="F16" s="5">
        <v>1</v>
      </c>
      <c r="G16" s="1" t="s">
        <v>7</v>
      </c>
      <c r="H16" s="21">
        <f t="shared" si="0"/>
        <v>369</v>
      </c>
      <c r="I16" s="21">
        <v>510</v>
      </c>
      <c r="J16" s="22">
        <f t="shared" si="6"/>
        <v>627.29999999999995</v>
      </c>
      <c r="K16" s="21">
        <f t="shared" si="7"/>
        <v>0.58823529411764708</v>
      </c>
      <c r="L16" s="56">
        <v>300</v>
      </c>
      <c r="M16" s="63">
        <f t="shared" si="1"/>
        <v>369</v>
      </c>
      <c r="N16" s="56">
        <f t="shared" si="8"/>
        <v>1</v>
      </c>
      <c r="O16" s="21">
        <v>365</v>
      </c>
      <c r="P16" s="22">
        <f t="shared" si="9"/>
        <v>448.95</v>
      </c>
      <c r="Q16" s="21">
        <f t="shared" si="10"/>
        <v>0.82191780821917815</v>
      </c>
      <c r="R16" s="21">
        <v>500</v>
      </c>
      <c r="S16" s="22">
        <f t="shared" si="11"/>
        <v>615</v>
      </c>
      <c r="T16" s="21">
        <f t="shared" si="12"/>
        <v>0.6</v>
      </c>
      <c r="U16" s="56">
        <v>350</v>
      </c>
      <c r="V16" s="27">
        <f t="shared" si="13"/>
        <v>430.5</v>
      </c>
      <c r="W16" s="56">
        <f t="shared" si="14"/>
        <v>0.8571428571428571</v>
      </c>
      <c r="X16" s="53">
        <v>350</v>
      </c>
      <c r="Y16" s="46">
        <f t="shared" si="15"/>
        <v>430.5</v>
      </c>
      <c r="Z16" s="46">
        <f t="shared" si="16"/>
        <v>-61.5</v>
      </c>
      <c r="AA16" s="21">
        <v>480</v>
      </c>
      <c r="AB16" s="22">
        <f t="shared" si="2"/>
        <v>590.4</v>
      </c>
      <c r="AC16" s="21">
        <f t="shared" si="3"/>
        <v>0.625</v>
      </c>
      <c r="AD16" s="21">
        <v>600</v>
      </c>
      <c r="AE16" s="22">
        <f t="shared" si="17"/>
        <v>738</v>
      </c>
      <c r="AF16" s="21">
        <f t="shared" si="4"/>
        <v>0.5</v>
      </c>
      <c r="AG16" s="21">
        <v>500</v>
      </c>
      <c r="AH16" s="22">
        <f t="shared" si="18"/>
        <v>615</v>
      </c>
      <c r="AI16" s="21">
        <f t="shared" si="5"/>
        <v>0.6</v>
      </c>
    </row>
    <row r="17" spans="2:35" x14ac:dyDescent="0.25">
      <c r="B17" s="3">
        <v>11</v>
      </c>
      <c r="C17" s="143" t="s">
        <v>17</v>
      </c>
      <c r="D17" s="143" t="s">
        <v>18</v>
      </c>
      <c r="E17" s="4" t="s">
        <v>19</v>
      </c>
      <c r="F17" s="5">
        <v>6.2</v>
      </c>
      <c r="G17" s="1" t="s">
        <v>20</v>
      </c>
      <c r="H17" s="21">
        <f t="shared" si="0"/>
        <v>83.64</v>
      </c>
      <c r="I17" s="21">
        <v>78</v>
      </c>
      <c r="J17" s="22">
        <f t="shared" si="6"/>
        <v>95.94</v>
      </c>
      <c r="K17" s="21">
        <f t="shared" si="7"/>
        <v>5.4051282051282055</v>
      </c>
      <c r="L17" s="56">
        <v>80</v>
      </c>
      <c r="M17" s="62">
        <f>L17*1.23</f>
        <v>98.4</v>
      </c>
      <c r="N17" s="56">
        <f t="shared" si="8"/>
        <v>5.27</v>
      </c>
      <c r="O17" s="21">
        <v>68</v>
      </c>
      <c r="P17" s="21">
        <f t="shared" si="9"/>
        <v>83.64</v>
      </c>
      <c r="Q17" s="21">
        <f t="shared" si="10"/>
        <v>6.2</v>
      </c>
      <c r="R17" s="21">
        <v>80</v>
      </c>
      <c r="S17" s="21">
        <f t="shared" si="11"/>
        <v>98.4</v>
      </c>
      <c r="T17" s="21">
        <f t="shared" si="12"/>
        <v>5.27</v>
      </c>
      <c r="U17" s="56">
        <v>68</v>
      </c>
      <c r="V17" s="56">
        <f t="shared" si="13"/>
        <v>83.64</v>
      </c>
      <c r="W17" s="56">
        <f t="shared" si="14"/>
        <v>6.2</v>
      </c>
      <c r="X17" s="71">
        <v>60</v>
      </c>
      <c r="Y17" s="46">
        <f t="shared" si="15"/>
        <v>73.8</v>
      </c>
      <c r="Z17" s="46">
        <f t="shared" si="16"/>
        <v>9.8400000000000034</v>
      </c>
      <c r="AA17" s="21">
        <v>77</v>
      </c>
      <c r="AB17" s="21">
        <f t="shared" si="2"/>
        <v>94.71</v>
      </c>
      <c r="AC17" s="21">
        <f t="shared" si="3"/>
        <v>5.4753246753246758</v>
      </c>
      <c r="AD17" s="21">
        <v>100</v>
      </c>
      <c r="AE17" s="22">
        <f t="shared" si="17"/>
        <v>123</v>
      </c>
      <c r="AF17" s="21">
        <f t="shared" si="4"/>
        <v>4.2160000000000002</v>
      </c>
      <c r="AG17" s="21">
        <v>75</v>
      </c>
      <c r="AH17" s="22">
        <f t="shared" si="18"/>
        <v>92.25</v>
      </c>
      <c r="AI17" s="21">
        <f t="shared" si="5"/>
        <v>5.6213333333333333</v>
      </c>
    </row>
    <row r="18" spans="2:35" x14ac:dyDescent="0.25">
      <c r="B18" s="3">
        <v>12</v>
      </c>
      <c r="C18" s="144"/>
      <c r="D18" s="144"/>
      <c r="E18" s="4" t="s">
        <v>21</v>
      </c>
      <c r="F18" s="5">
        <v>4.5</v>
      </c>
      <c r="G18" s="1" t="s">
        <v>20</v>
      </c>
      <c r="H18" s="21">
        <f t="shared" si="0"/>
        <v>109.47</v>
      </c>
      <c r="I18" s="21">
        <v>108</v>
      </c>
      <c r="J18" s="22">
        <f t="shared" si="6"/>
        <v>132.84</v>
      </c>
      <c r="K18" s="21">
        <f t="shared" si="7"/>
        <v>3.7083333333333335</v>
      </c>
      <c r="L18" s="56">
        <v>110</v>
      </c>
      <c r="M18" s="62">
        <f t="shared" ref="M18:M75" si="19">L18*1.23</f>
        <v>135.30000000000001</v>
      </c>
      <c r="N18" s="56">
        <f t="shared" si="8"/>
        <v>3.6409090909090902</v>
      </c>
      <c r="O18" s="21">
        <v>90</v>
      </c>
      <c r="P18" s="21">
        <f t="shared" si="9"/>
        <v>110.7</v>
      </c>
      <c r="Q18" s="21">
        <f t="shared" si="10"/>
        <v>4.4499999999999993</v>
      </c>
      <c r="R18" s="21">
        <v>100</v>
      </c>
      <c r="S18" s="21">
        <f t="shared" si="11"/>
        <v>123</v>
      </c>
      <c r="T18" s="21">
        <f t="shared" si="12"/>
        <v>4.0049999999999999</v>
      </c>
      <c r="U18" s="56">
        <v>89</v>
      </c>
      <c r="V18" s="56">
        <f t="shared" si="13"/>
        <v>109.47</v>
      </c>
      <c r="W18" s="56">
        <f t="shared" si="14"/>
        <v>4.5</v>
      </c>
      <c r="X18" s="53">
        <v>85</v>
      </c>
      <c r="Y18" s="46">
        <f t="shared" si="15"/>
        <v>104.55</v>
      </c>
      <c r="Z18" s="46">
        <f t="shared" si="16"/>
        <v>4.9200000000000017</v>
      </c>
      <c r="AA18" s="21">
        <v>105</v>
      </c>
      <c r="AB18" s="21">
        <f t="shared" si="2"/>
        <v>129.15</v>
      </c>
      <c r="AC18" s="21">
        <f t="shared" si="3"/>
        <v>3.8142857142857141</v>
      </c>
      <c r="AD18" s="21">
        <v>120</v>
      </c>
      <c r="AE18" s="22">
        <f t="shared" si="17"/>
        <v>147.6</v>
      </c>
      <c r="AF18" s="21">
        <f t="shared" si="4"/>
        <v>3.3375000000000004</v>
      </c>
      <c r="AG18" s="21">
        <v>110</v>
      </c>
      <c r="AH18" s="22">
        <f t="shared" si="18"/>
        <v>135.30000000000001</v>
      </c>
      <c r="AI18" s="21">
        <f t="shared" si="5"/>
        <v>3.6409090909090902</v>
      </c>
    </row>
    <row r="19" spans="2:35" x14ac:dyDescent="0.25">
      <c r="B19" s="3">
        <v>13</v>
      </c>
      <c r="C19" s="144"/>
      <c r="D19" s="144"/>
      <c r="E19" s="4" t="s">
        <v>22</v>
      </c>
      <c r="F19" s="5">
        <v>4</v>
      </c>
      <c r="G19" s="1" t="s">
        <v>20</v>
      </c>
      <c r="H19" s="21">
        <f t="shared" si="0"/>
        <v>123</v>
      </c>
      <c r="I19" s="21">
        <v>128</v>
      </c>
      <c r="J19" s="22">
        <f t="shared" si="6"/>
        <v>157.44</v>
      </c>
      <c r="K19" s="21">
        <f t="shared" si="7"/>
        <v>3.125</v>
      </c>
      <c r="L19" s="56">
        <v>120</v>
      </c>
      <c r="M19" s="62">
        <f t="shared" si="19"/>
        <v>147.6</v>
      </c>
      <c r="N19" s="56">
        <f t="shared" si="8"/>
        <v>3.3333333333333335</v>
      </c>
      <c r="O19" s="21">
        <v>100</v>
      </c>
      <c r="P19" s="21">
        <f t="shared" si="9"/>
        <v>123</v>
      </c>
      <c r="Q19" s="21">
        <f t="shared" si="10"/>
        <v>4</v>
      </c>
      <c r="R19" s="21">
        <v>135</v>
      </c>
      <c r="S19" s="21">
        <f t="shared" si="11"/>
        <v>166.05</v>
      </c>
      <c r="T19" s="21">
        <f t="shared" si="12"/>
        <v>2.9629629629629628</v>
      </c>
      <c r="U19" s="56">
        <v>100</v>
      </c>
      <c r="V19" s="56">
        <f t="shared" si="13"/>
        <v>123</v>
      </c>
      <c r="W19" s="56">
        <f t="shared" si="14"/>
        <v>4</v>
      </c>
      <c r="X19" s="53">
        <v>98</v>
      </c>
      <c r="Y19" s="46">
        <f t="shared" si="15"/>
        <v>120.53999999999999</v>
      </c>
      <c r="Z19" s="46">
        <f t="shared" si="16"/>
        <v>2.460000000000008</v>
      </c>
      <c r="AA19" s="21">
        <v>145</v>
      </c>
      <c r="AB19" s="21">
        <f t="shared" si="2"/>
        <v>178.35</v>
      </c>
      <c r="AC19" s="21">
        <f t="shared" si="3"/>
        <v>2.7586206896551726</v>
      </c>
      <c r="AD19" s="21">
        <v>140</v>
      </c>
      <c r="AE19" s="22">
        <f t="shared" si="17"/>
        <v>172.2</v>
      </c>
      <c r="AF19" s="21">
        <f t="shared" si="4"/>
        <v>2.8571428571428572</v>
      </c>
      <c r="AG19" s="21">
        <v>135</v>
      </c>
      <c r="AH19" s="22">
        <f t="shared" si="18"/>
        <v>166.05</v>
      </c>
      <c r="AI19" s="21">
        <f t="shared" si="5"/>
        <v>2.9629629629629628</v>
      </c>
    </row>
    <row r="20" spans="2:35" x14ac:dyDescent="0.25">
      <c r="B20" s="3">
        <v>14</v>
      </c>
      <c r="C20" s="145"/>
      <c r="D20" s="145"/>
      <c r="E20" s="4" t="s">
        <v>23</v>
      </c>
      <c r="F20" s="5">
        <v>2</v>
      </c>
      <c r="G20" s="1" t="s">
        <v>20</v>
      </c>
      <c r="H20" s="21">
        <f t="shared" si="0"/>
        <v>169.125</v>
      </c>
      <c r="I20" s="21">
        <v>188</v>
      </c>
      <c r="J20" s="22">
        <f t="shared" si="6"/>
        <v>231.24</v>
      </c>
      <c r="K20" s="21">
        <f t="shared" si="7"/>
        <v>1.4627659574468084</v>
      </c>
      <c r="L20" s="56">
        <v>140</v>
      </c>
      <c r="M20" s="62">
        <f t="shared" si="19"/>
        <v>172.2</v>
      </c>
      <c r="N20" s="56">
        <f t="shared" si="8"/>
        <v>1.9642857142857144</v>
      </c>
      <c r="O20" s="21">
        <v>138</v>
      </c>
      <c r="P20" s="21">
        <f t="shared" si="9"/>
        <v>169.74</v>
      </c>
      <c r="Q20" s="21">
        <f t="shared" si="10"/>
        <v>1.9927536231884058</v>
      </c>
      <c r="R20" s="21">
        <v>190</v>
      </c>
      <c r="S20" s="21">
        <f t="shared" si="11"/>
        <v>233.7</v>
      </c>
      <c r="T20" s="21">
        <f t="shared" si="12"/>
        <v>1.4473684210526316</v>
      </c>
      <c r="U20" s="56">
        <v>137.5</v>
      </c>
      <c r="V20" s="56">
        <f t="shared" si="13"/>
        <v>169.125</v>
      </c>
      <c r="W20" s="56">
        <f t="shared" si="14"/>
        <v>2</v>
      </c>
      <c r="X20" s="53">
        <v>133</v>
      </c>
      <c r="Y20" s="46">
        <f t="shared" si="15"/>
        <v>163.59</v>
      </c>
      <c r="Z20" s="46">
        <f t="shared" si="16"/>
        <v>5.5349999999999966</v>
      </c>
      <c r="AA20" s="21">
        <v>180</v>
      </c>
      <c r="AB20" s="21">
        <f t="shared" si="2"/>
        <v>221.4</v>
      </c>
      <c r="AC20" s="21">
        <f t="shared" si="3"/>
        <v>1.5277777777777777</v>
      </c>
      <c r="AD20" s="21">
        <v>220</v>
      </c>
      <c r="AE20" s="22">
        <f t="shared" si="17"/>
        <v>270.60000000000002</v>
      </c>
      <c r="AF20" s="21">
        <f t="shared" si="4"/>
        <v>1.25</v>
      </c>
      <c r="AG20" s="21">
        <v>195</v>
      </c>
      <c r="AH20" s="22">
        <f t="shared" si="18"/>
        <v>239.85</v>
      </c>
      <c r="AI20" s="21">
        <f t="shared" si="5"/>
        <v>1.4102564102564104</v>
      </c>
    </row>
    <row r="21" spans="2:35" ht="18" customHeight="1" x14ac:dyDescent="0.25">
      <c r="B21" s="3">
        <v>15</v>
      </c>
      <c r="C21" s="143" t="s">
        <v>17</v>
      </c>
      <c r="D21" s="146" t="s">
        <v>24</v>
      </c>
      <c r="E21" s="4" t="s">
        <v>19</v>
      </c>
      <c r="F21" s="5">
        <v>3</v>
      </c>
      <c r="G21" s="1" t="s">
        <v>20</v>
      </c>
      <c r="H21" s="21">
        <f t="shared" si="0"/>
        <v>68.265000000000001</v>
      </c>
      <c r="I21" s="21">
        <v>78</v>
      </c>
      <c r="J21" s="22">
        <f t="shared" si="6"/>
        <v>95.94</v>
      </c>
      <c r="K21" s="21">
        <f t="shared" si="7"/>
        <v>2.1346153846153846</v>
      </c>
      <c r="L21" s="56">
        <v>60</v>
      </c>
      <c r="M21" s="62">
        <f t="shared" si="19"/>
        <v>73.8</v>
      </c>
      <c r="N21" s="56">
        <f t="shared" si="8"/>
        <v>2.7750000000000004</v>
      </c>
      <c r="O21" s="21">
        <v>56</v>
      </c>
      <c r="P21" s="21">
        <f t="shared" si="9"/>
        <v>68.88</v>
      </c>
      <c r="Q21" s="21">
        <f t="shared" si="10"/>
        <v>2.9732142857142856</v>
      </c>
      <c r="R21" s="21">
        <v>80</v>
      </c>
      <c r="S21" s="21">
        <f t="shared" si="11"/>
        <v>98.4</v>
      </c>
      <c r="T21" s="21">
        <f t="shared" si="12"/>
        <v>2.0812499999999998</v>
      </c>
      <c r="U21" s="56">
        <v>55.5</v>
      </c>
      <c r="V21" s="56">
        <f t="shared" si="13"/>
        <v>68.265000000000001</v>
      </c>
      <c r="W21" s="56">
        <f t="shared" si="14"/>
        <v>3</v>
      </c>
      <c r="X21" s="53">
        <v>49.5</v>
      </c>
      <c r="Y21" s="46">
        <f t="shared" si="15"/>
        <v>60.884999999999998</v>
      </c>
      <c r="Z21" s="46">
        <f t="shared" si="16"/>
        <v>7.3800000000000026</v>
      </c>
      <c r="AA21" s="21">
        <v>77</v>
      </c>
      <c r="AB21" s="21">
        <f t="shared" si="2"/>
        <v>94.71</v>
      </c>
      <c r="AC21" s="21">
        <f t="shared" si="3"/>
        <v>2.1623376623376624</v>
      </c>
      <c r="AD21" s="21">
        <v>100</v>
      </c>
      <c r="AE21" s="22">
        <f t="shared" si="17"/>
        <v>123</v>
      </c>
      <c r="AF21" s="21">
        <f t="shared" si="4"/>
        <v>1.665</v>
      </c>
      <c r="AG21" s="21">
        <v>75</v>
      </c>
      <c r="AH21" s="22">
        <f t="shared" si="18"/>
        <v>92.25</v>
      </c>
      <c r="AI21" s="21">
        <f t="shared" si="5"/>
        <v>2.2199999999999998</v>
      </c>
    </row>
    <row r="22" spans="2:35" x14ac:dyDescent="0.25">
      <c r="B22" s="3">
        <v>16</v>
      </c>
      <c r="C22" s="144"/>
      <c r="D22" s="147"/>
      <c r="E22" s="4" t="s">
        <v>21</v>
      </c>
      <c r="F22" s="5">
        <v>2</v>
      </c>
      <c r="G22" s="1" t="s">
        <v>20</v>
      </c>
      <c r="H22" s="21">
        <f t="shared" si="0"/>
        <v>91.02</v>
      </c>
      <c r="I22" s="21">
        <v>108</v>
      </c>
      <c r="J22" s="22">
        <f t="shared" si="6"/>
        <v>132.84</v>
      </c>
      <c r="K22" s="21">
        <f t="shared" si="7"/>
        <v>1.3703703703703702</v>
      </c>
      <c r="L22" s="56">
        <v>90</v>
      </c>
      <c r="M22" s="62">
        <f t="shared" si="19"/>
        <v>110.7</v>
      </c>
      <c r="N22" s="56">
        <f t="shared" si="8"/>
        <v>1.6444444444444444</v>
      </c>
      <c r="O22" s="21">
        <v>75</v>
      </c>
      <c r="P22" s="21">
        <f t="shared" si="9"/>
        <v>92.25</v>
      </c>
      <c r="Q22" s="21">
        <f t="shared" si="10"/>
        <v>1.9733333333333332</v>
      </c>
      <c r="R22" s="21">
        <v>100</v>
      </c>
      <c r="S22" s="21">
        <f t="shared" si="11"/>
        <v>123</v>
      </c>
      <c r="T22" s="21">
        <f t="shared" si="12"/>
        <v>1.48</v>
      </c>
      <c r="U22" s="56">
        <v>74</v>
      </c>
      <c r="V22" s="56">
        <f t="shared" si="13"/>
        <v>91.02</v>
      </c>
      <c r="W22" s="56">
        <f t="shared" si="14"/>
        <v>2</v>
      </c>
      <c r="X22" s="53">
        <v>68</v>
      </c>
      <c r="Y22" s="46">
        <f t="shared" si="15"/>
        <v>83.64</v>
      </c>
      <c r="Z22" s="46">
        <f t="shared" si="16"/>
        <v>7.3799999999999955</v>
      </c>
      <c r="AA22" s="21">
        <v>105</v>
      </c>
      <c r="AB22" s="21">
        <f t="shared" si="2"/>
        <v>129.15</v>
      </c>
      <c r="AC22" s="21">
        <f t="shared" si="3"/>
        <v>1.4095238095238094</v>
      </c>
      <c r="AD22" s="21">
        <v>120</v>
      </c>
      <c r="AE22" s="22">
        <f t="shared" si="17"/>
        <v>147.6</v>
      </c>
      <c r="AF22" s="21">
        <f t="shared" si="4"/>
        <v>1.2333333333333334</v>
      </c>
      <c r="AG22" s="21">
        <v>110</v>
      </c>
      <c r="AH22" s="22">
        <f t="shared" si="18"/>
        <v>135.30000000000001</v>
      </c>
      <c r="AI22" s="21">
        <f t="shared" si="5"/>
        <v>1.3454545454545452</v>
      </c>
    </row>
    <row r="23" spans="2:35" x14ac:dyDescent="0.25">
      <c r="B23" s="3">
        <v>17</v>
      </c>
      <c r="C23" s="144"/>
      <c r="D23" s="147"/>
      <c r="E23" s="4" t="s">
        <v>22</v>
      </c>
      <c r="F23" s="5">
        <v>2</v>
      </c>
      <c r="G23" s="1" t="s">
        <v>20</v>
      </c>
      <c r="H23" s="21">
        <f t="shared" si="0"/>
        <v>100.86</v>
      </c>
      <c r="I23" s="21">
        <v>128</v>
      </c>
      <c r="J23" s="22">
        <f t="shared" si="6"/>
        <v>157.44</v>
      </c>
      <c r="K23" s="21">
        <f t="shared" si="7"/>
        <v>1.28125</v>
      </c>
      <c r="L23" s="56">
        <v>100</v>
      </c>
      <c r="M23" s="62">
        <f t="shared" si="19"/>
        <v>123</v>
      </c>
      <c r="N23" s="56">
        <f t="shared" si="8"/>
        <v>1.64</v>
      </c>
      <c r="O23" s="21">
        <v>85</v>
      </c>
      <c r="P23" s="21">
        <f t="shared" si="9"/>
        <v>104.55</v>
      </c>
      <c r="Q23" s="21">
        <f t="shared" si="10"/>
        <v>1.9294117647058824</v>
      </c>
      <c r="R23" s="21">
        <v>135</v>
      </c>
      <c r="S23" s="21">
        <f t="shared" si="11"/>
        <v>166.05</v>
      </c>
      <c r="T23" s="21">
        <f t="shared" si="12"/>
        <v>1.2148148148148148</v>
      </c>
      <c r="U23" s="56">
        <v>82</v>
      </c>
      <c r="V23" s="56">
        <f t="shared" si="13"/>
        <v>100.86</v>
      </c>
      <c r="W23" s="56">
        <f t="shared" si="14"/>
        <v>2</v>
      </c>
      <c r="X23" s="53">
        <v>75</v>
      </c>
      <c r="Y23" s="46">
        <f t="shared" si="15"/>
        <v>92.25</v>
      </c>
      <c r="Z23" s="46">
        <f t="shared" si="16"/>
        <v>8.61</v>
      </c>
      <c r="AA23" s="21">
        <v>145</v>
      </c>
      <c r="AB23" s="21">
        <f t="shared" si="2"/>
        <v>178.35</v>
      </c>
      <c r="AC23" s="21">
        <f t="shared" si="3"/>
        <v>1.1310344827586207</v>
      </c>
      <c r="AD23" s="21">
        <v>140</v>
      </c>
      <c r="AE23" s="22">
        <f t="shared" si="17"/>
        <v>172.2</v>
      </c>
      <c r="AF23" s="21">
        <f t="shared" si="4"/>
        <v>1.1714285714285715</v>
      </c>
      <c r="AG23" s="21">
        <v>135</v>
      </c>
      <c r="AH23" s="22">
        <f t="shared" si="18"/>
        <v>166.05</v>
      </c>
      <c r="AI23" s="21">
        <f t="shared" si="5"/>
        <v>1.2148148148148148</v>
      </c>
    </row>
    <row r="24" spans="2:35" x14ac:dyDescent="0.25">
      <c r="B24" s="3">
        <v>18</v>
      </c>
      <c r="C24" s="145"/>
      <c r="D24" s="148"/>
      <c r="E24" s="4" t="s">
        <v>23</v>
      </c>
      <c r="F24" s="5">
        <v>1</v>
      </c>
      <c r="G24" s="1" t="s">
        <v>20</v>
      </c>
      <c r="H24" s="21">
        <f t="shared" si="0"/>
        <v>135.30000000000001</v>
      </c>
      <c r="I24" s="21">
        <v>188</v>
      </c>
      <c r="J24" s="22">
        <f t="shared" si="6"/>
        <v>231.24</v>
      </c>
      <c r="K24" s="21">
        <f t="shared" si="7"/>
        <v>0.58510638297872342</v>
      </c>
      <c r="L24" s="56">
        <v>110</v>
      </c>
      <c r="M24" s="62">
        <f t="shared" si="19"/>
        <v>135.30000000000001</v>
      </c>
      <c r="N24" s="56">
        <f t="shared" si="8"/>
        <v>1</v>
      </c>
      <c r="O24" s="21">
        <v>125</v>
      </c>
      <c r="P24" s="21">
        <f t="shared" si="9"/>
        <v>153.75</v>
      </c>
      <c r="Q24" s="21">
        <f t="shared" si="10"/>
        <v>0.88000000000000012</v>
      </c>
      <c r="R24" s="21">
        <v>190</v>
      </c>
      <c r="S24" s="21">
        <f t="shared" si="11"/>
        <v>233.7</v>
      </c>
      <c r="T24" s="21">
        <f t="shared" si="12"/>
        <v>0.57894736842105265</v>
      </c>
      <c r="U24" s="56">
        <v>123</v>
      </c>
      <c r="V24" s="56">
        <f t="shared" si="13"/>
        <v>151.29</v>
      </c>
      <c r="W24" s="56">
        <f t="shared" si="14"/>
        <v>0.89430894308943099</v>
      </c>
      <c r="X24" s="53">
        <v>116</v>
      </c>
      <c r="Y24" s="46">
        <f t="shared" si="15"/>
        <v>142.68</v>
      </c>
      <c r="Z24" s="46">
        <f t="shared" si="16"/>
        <v>-7.3799999999999955</v>
      </c>
      <c r="AA24" s="21">
        <v>180</v>
      </c>
      <c r="AB24" s="21">
        <f t="shared" si="2"/>
        <v>221.4</v>
      </c>
      <c r="AC24" s="21">
        <f t="shared" si="3"/>
        <v>0.61111111111111116</v>
      </c>
      <c r="AD24" s="21">
        <v>220</v>
      </c>
      <c r="AE24" s="22">
        <f t="shared" si="17"/>
        <v>270.60000000000002</v>
      </c>
      <c r="AF24" s="21">
        <f t="shared" si="4"/>
        <v>0.5</v>
      </c>
      <c r="AG24" s="21">
        <v>195</v>
      </c>
      <c r="AH24" s="22">
        <f t="shared" si="18"/>
        <v>239.85</v>
      </c>
      <c r="AI24" s="21">
        <f t="shared" si="5"/>
        <v>0.56410256410256421</v>
      </c>
    </row>
    <row r="25" spans="2:35" x14ac:dyDescent="0.25">
      <c r="B25" s="3">
        <v>19</v>
      </c>
      <c r="C25" s="143" t="s">
        <v>25</v>
      </c>
      <c r="D25" s="143" t="s">
        <v>26</v>
      </c>
      <c r="E25" s="4" t="s">
        <v>27</v>
      </c>
      <c r="F25" s="5">
        <v>6</v>
      </c>
      <c r="G25" s="1" t="s">
        <v>7</v>
      </c>
      <c r="H25" s="21">
        <f t="shared" si="0"/>
        <v>1965.54</v>
      </c>
      <c r="I25" s="21">
        <v>2300</v>
      </c>
      <c r="J25" s="22">
        <f t="shared" si="6"/>
        <v>2829</v>
      </c>
      <c r="K25" s="21">
        <f t="shared" si="7"/>
        <v>4.1686956521739127</v>
      </c>
      <c r="L25" s="56">
        <v>2200</v>
      </c>
      <c r="M25" s="62">
        <f t="shared" si="19"/>
        <v>2706</v>
      </c>
      <c r="N25" s="56">
        <f t="shared" si="8"/>
        <v>4.3581818181818175</v>
      </c>
      <c r="O25" s="21">
        <v>1600</v>
      </c>
      <c r="P25" s="21">
        <f t="shared" si="9"/>
        <v>1968</v>
      </c>
      <c r="Q25" s="21">
        <f t="shared" si="10"/>
        <v>5.9924999999999997</v>
      </c>
      <c r="R25" s="21">
        <v>2400</v>
      </c>
      <c r="S25" s="21">
        <f t="shared" si="11"/>
        <v>2952</v>
      </c>
      <c r="T25" s="21">
        <f t="shared" si="12"/>
        <v>3.9949999999999997</v>
      </c>
      <c r="U25" s="56">
        <v>1598</v>
      </c>
      <c r="V25" s="56">
        <f t="shared" si="13"/>
        <v>1965.54</v>
      </c>
      <c r="W25" s="56">
        <f t="shared" si="14"/>
        <v>6</v>
      </c>
      <c r="X25" s="53">
        <v>1398</v>
      </c>
      <c r="Y25" s="46">
        <f t="shared" si="15"/>
        <v>1719.54</v>
      </c>
      <c r="Z25" s="46">
        <f t="shared" si="16"/>
        <v>246</v>
      </c>
      <c r="AA25" s="21">
        <v>2350</v>
      </c>
      <c r="AB25" s="21">
        <f t="shared" si="2"/>
        <v>2890.5</v>
      </c>
      <c r="AC25" s="21">
        <f t="shared" si="3"/>
        <v>4.08</v>
      </c>
      <c r="AD25" s="21">
        <v>2400</v>
      </c>
      <c r="AE25" s="22">
        <f t="shared" si="17"/>
        <v>2952</v>
      </c>
      <c r="AF25" s="21">
        <f t="shared" si="4"/>
        <v>3.9949999999999997</v>
      </c>
      <c r="AG25" s="21">
        <v>2350</v>
      </c>
      <c r="AH25" s="22">
        <f t="shared" si="18"/>
        <v>2890.5</v>
      </c>
      <c r="AI25" s="21">
        <f t="shared" si="5"/>
        <v>4.08</v>
      </c>
    </row>
    <row r="26" spans="2:35" x14ac:dyDescent="0.25">
      <c r="B26" s="3">
        <v>20</v>
      </c>
      <c r="C26" s="144"/>
      <c r="D26" s="144"/>
      <c r="E26" s="4" t="s">
        <v>28</v>
      </c>
      <c r="F26" s="5">
        <v>5</v>
      </c>
      <c r="G26" s="1" t="s">
        <v>7</v>
      </c>
      <c r="H26" s="21">
        <f t="shared" si="0"/>
        <v>2334.54</v>
      </c>
      <c r="I26" s="21">
        <v>2500</v>
      </c>
      <c r="J26" s="22">
        <f t="shared" si="6"/>
        <v>3075</v>
      </c>
      <c r="K26" s="21">
        <f t="shared" si="7"/>
        <v>3.7959999999999998</v>
      </c>
      <c r="L26" s="56">
        <v>2400</v>
      </c>
      <c r="M26" s="62">
        <f t="shared" si="19"/>
        <v>2952</v>
      </c>
      <c r="N26" s="56">
        <f t="shared" si="8"/>
        <v>3.9541666666666666</v>
      </c>
      <c r="O26" s="21">
        <v>1900</v>
      </c>
      <c r="P26" s="21">
        <f t="shared" si="9"/>
        <v>2337</v>
      </c>
      <c r="Q26" s="21">
        <f t="shared" si="10"/>
        <v>4.9947368421052634</v>
      </c>
      <c r="R26" s="21">
        <v>2600</v>
      </c>
      <c r="S26" s="21">
        <f t="shared" si="11"/>
        <v>3198</v>
      </c>
      <c r="T26" s="21">
        <f t="shared" si="12"/>
        <v>3.65</v>
      </c>
      <c r="U26" s="56">
        <v>1898</v>
      </c>
      <c r="V26" s="56">
        <f t="shared" si="13"/>
        <v>2334.54</v>
      </c>
      <c r="W26" s="56">
        <f t="shared" si="14"/>
        <v>5</v>
      </c>
      <c r="X26" s="53">
        <v>1598</v>
      </c>
      <c r="Y26" s="46">
        <f t="shared" si="15"/>
        <v>1965.54</v>
      </c>
      <c r="Z26" s="46">
        <f t="shared" si="16"/>
        <v>369</v>
      </c>
      <c r="AA26" s="21">
        <v>2570</v>
      </c>
      <c r="AB26" s="21">
        <f t="shared" si="2"/>
        <v>3161.1</v>
      </c>
      <c r="AC26" s="21">
        <f t="shared" si="3"/>
        <v>3.6926070038910508</v>
      </c>
      <c r="AD26" s="21">
        <v>2500</v>
      </c>
      <c r="AE26" s="22">
        <f t="shared" si="17"/>
        <v>3075</v>
      </c>
      <c r="AF26" s="21">
        <f t="shared" si="4"/>
        <v>3.7959999999999998</v>
      </c>
      <c r="AG26" s="21">
        <v>2650</v>
      </c>
      <c r="AH26" s="22">
        <f t="shared" si="18"/>
        <v>3259.5</v>
      </c>
      <c r="AI26" s="21">
        <f t="shared" si="5"/>
        <v>3.581132075471698</v>
      </c>
    </row>
    <row r="27" spans="2:35" x14ac:dyDescent="0.25">
      <c r="B27" s="3">
        <v>21</v>
      </c>
      <c r="C27" s="145"/>
      <c r="D27" s="145"/>
      <c r="E27" s="4" t="s">
        <v>21</v>
      </c>
      <c r="F27" s="5">
        <v>1</v>
      </c>
      <c r="G27" s="1" t="s">
        <v>7</v>
      </c>
      <c r="H27" s="21">
        <f t="shared" si="0"/>
        <v>2889.27</v>
      </c>
      <c r="I27" s="21">
        <v>3280</v>
      </c>
      <c r="J27" s="22">
        <f t="shared" si="6"/>
        <v>4034.4</v>
      </c>
      <c r="K27" s="21">
        <f t="shared" si="7"/>
        <v>0.71615853658536588</v>
      </c>
      <c r="L27" s="56">
        <v>2700</v>
      </c>
      <c r="M27" s="62">
        <f t="shared" si="19"/>
        <v>3321</v>
      </c>
      <c r="N27" s="56">
        <f t="shared" si="8"/>
        <v>0.87</v>
      </c>
      <c r="O27" s="21">
        <v>2360</v>
      </c>
      <c r="P27" s="21">
        <f t="shared" si="9"/>
        <v>2902.8</v>
      </c>
      <c r="Q27" s="21">
        <f t="shared" si="10"/>
        <v>0.99533898305084734</v>
      </c>
      <c r="R27" s="21">
        <v>3500</v>
      </c>
      <c r="S27" s="21">
        <f t="shared" si="11"/>
        <v>4305</v>
      </c>
      <c r="T27" s="21">
        <f t="shared" si="12"/>
        <v>0.67114285714285715</v>
      </c>
      <c r="U27" s="56">
        <v>2349</v>
      </c>
      <c r="V27" s="56">
        <f t="shared" si="13"/>
        <v>2889.27</v>
      </c>
      <c r="W27" s="56">
        <f t="shared" si="14"/>
        <v>1</v>
      </c>
      <c r="X27" s="53">
        <v>1949</v>
      </c>
      <c r="Y27" s="46">
        <f t="shared" si="15"/>
        <v>2397.27</v>
      </c>
      <c r="Z27" s="46">
        <f t="shared" si="16"/>
        <v>492</v>
      </c>
      <c r="AA27" s="21">
        <v>3500</v>
      </c>
      <c r="AB27" s="21">
        <f t="shared" si="2"/>
        <v>4305</v>
      </c>
      <c r="AC27" s="21">
        <f t="shared" si="3"/>
        <v>0.67114285714285715</v>
      </c>
      <c r="AD27" s="21">
        <v>2500</v>
      </c>
      <c r="AE27" s="22">
        <f t="shared" si="17"/>
        <v>3075</v>
      </c>
      <c r="AF27" s="21">
        <f t="shared" si="4"/>
        <v>0.93959999999999999</v>
      </c>
      <c r="AG27" s="21">
        <v>3480</v>
      </c>
      <c r="AH27" s="22">
        <f t="shared" si="18"/>
        <v>4280.3999999999996</v>
      </c>
      <c r="AI27" s="21">
        <f t="shared" si="5"/>
        <v>0.67500000000000004</v>
      </c>
    </row>
    <row r="28" spans="2:35" ht="16.5" customHeight="1" x14ac:dyDescent="0.25">
      <c r="B28" s="3">
        <v>22</v>
      </c>
      <c r="C28" s="143" t="s">
        <v>29</v>
      </c>
      <c r="D28" s="146" t="s">
        <v>30</v>
      </c>
      <c r="E28" s="4" t="s">
        <v>27</v>
      </c>
      <c r="F28" s="5">
        <v>3</v>
      </c>
      <c r="G28" s="1" t="s">
        <v>20</v>
      </c>
      <c r="H28" s="21">
        <f t="shared" si="0"/>
        <v>54.734999999999999</v>
      </c>
      <c r="I28" s="21">
        <v>60</v>
      </c>
      <c r="J28" s="22">
        <f t="shared" si="6"/>
        <v>73.8</v>
      </c>
      <c r="K28" s="21">
        <f t="shared" si="7"/>
        <v>2.2250000000000001</v>
      </c>
      <c r="L28" s="56">
        <v>65</v>
      </c>
      <c r="M28" s="62">
        <f t="shared" si="19"/>
        <v>79.95</v>
      </c>
      <c r="N28" s="56">
        <f t="shared" si="8"/>
        <v>2.0538461538461537</v>
      </c>
      <c r="O28" s="21">
        <v>45</v>
      </c>
      <c r="P28" s="21">
        <f t="shared" si="9"/>
        <v>55.35</v>
      </c>
      <c r="Q28" s="21">
        <f t="shared" si="10"/>
        <v>2.9666666666666663</v>
      </c>
      <c r="R28" s="21">
        <v>60</v>
      </c>
      <c r="S28" s="21">
        <f t="shared" si="11"/>
        <v>73.8</v>
      </c>
      <c r="T28" s="21">
        <f t="shared" si="12"/>
        <v>2.2250000000000001</v>
      </c>
      <c r="U28" s="56">
        <v>44.5</v>
      </c>
      <c r="V28" s="56">
        <f t="shared" si="13"/>
        <v>54.734999999999999</v>
      </c>
      <c r="W28" s="56">
        <f t="shared" si="14"/>
        <v>3</v>
      </c>
      <c r="X28" s="53">
        <v>39.5</v>
      </c>
      <c r="Y28" s="46">
        <f t="shared" si="15"/>
        <v>48.585000000000001</v>
      </c>
      <c r="Z28" s="46">
        <f t="shared" si="16"/>
        <v>6.1499999999999986</v>
      </c>
      <c r="AA28" s="21">
        <v>60</v>
      </c>
      <c r="AB28" s="21">
        <f t="shared" si="2"/>
        <v>73.8</v>
      </c>
      <c r="AC28" s="21">
        <f t="shared" si="3"/>
        <v>2.2250000000000001</v>
      </c>
      <c r="AD28" s="21">
        <v>80</v>
      </c>
      <c r="AE28" s="22">
        <f t="shared" si="17"/>
        <v>98.4</v>
      </c>
      <c r="AF28" s="21">
        <f t="shared" si="4"/>
        <v>1.6687499999999997</v>
      </c>
      <c r="AG28" s="21">
        <v>55</v>
      </c>
      <c r="AH28" s="22">
        <f t="shared" si="18"/>
        <v>67.650000000000006</v>
      </c>
      <c r="AI28" s="21">
        <f t="shared" si="5"/>
        <v>2.4272727272727268</v>
      </c>
    </row>
    <row r="29" spans="2:35" x14ac:dyDescent="0.25">
      <c r="B29" s="3">
        <v>23</v>
      </c>
      <c r="C29" s="144"/>
      <c r="D29" s="147"/>
      <c r="E29" s="4" t="s">
        <v>28</v>
      </c>
      <c r="F29" s="5">
        <v>2.5</v>
      </c>
      <c r="G29" s="1" t="s">
        <v>20</v>
      </c>
      <c r="H29" s="21">
        <f t="shared" si="0"/>
        <v>73.185000000000002</v>
      </c>
      <c r="I29" s="21">
        <v>70</v>
      </c>
      <c r="J29" s="22">
        <f t="shared" si="6"/>
        <v>86.1</v>
      </c>
      <c r="K29" s="21">
        <f t="shared" si="7"/>
        <v>2.125</v>
      </c>
      <c r="L29" s="56">
        <v>80</v>
      </c>
      <c r="M29" s="62">
        <f t="shared" si="19"/>
        <v>98.4</v>
      </c>
      <c r="N29" s="56">
        <f t="shared" si="8"/>
        <v>1.859375</v>
      </c>
      <c r="O29" s="21">
        <v>60</v>
      </c>
      <c r="P29" s="21">
        <f t="shared" si="9"/>
        <v>73.8</v>
      </c>
      <c r="Q29" s="21">
        <f t="shared" si="10"/>
        <v>2.479166666666667</v>
      </c>
      <c r="R29" s="21">
        <v>70</v>
      </c>
      <c r="S29" s="21">
        <f t="shared" si="11"/>
        <v>86.1</v>
      </c>
      <c r="T29" s="21">
        <f t="shared" si="12"/>
        <v>2.125</v>
      </c>
      <c r="U29" s="56">
        <v>59.5</v>
      </c>
      <c r="V29" s="56">
        <f t="shared" si="13"/>
        <v>73.185000000000002</v>
      </c>
      <c r="W29" s="56">
        <f t="shared" si="14"/>
        <v>2.5</v>
      </c>
      <c r="X29" s="53">
        <v>49.5</v>
      </c>
      <c r="Y29" s="46">
        <f t="shared" si="15"/>
        <v>60.884999999999998</v>
      </c>
      <c r="Z29" s="46">
        <f t="shared" si="16"/>
        <v>12.300000000000004</v>
      </c>
      <c r="AA29" s="21">
        <v>70</v>
      </c>
      <c r="AB29" s="21">
        <f t="shared" si="2"/>
        <v>86.1</v>
      </c>
      <c r="AC29" s="21">
        <f t="shared" si="3"/>
        <v>2.125</v>
      </c>
      <c r="AD29" s="21">
        <v>80</v>
      </c>
      <c r="AE29" s="22">
        <f t="shared" si="17"/>
        <v>98.4</v>
      </c>
      <c r="AF29" s="21">
        <f t="shared" si="4"/>
        <v>1.859375</v>
      </c>
      <c r="AG29" s="21">
        <v>65</v>
      </c>
      <c r="AH29" s="22">
        <f t="shared" si="18"/>
        <v>79.95</v>
      </c>
      <c r="AI29" s="21">
        <f t="shared" si="5"/>
        <v>2.2884615384615383</v>
      </c>
    </row>
    <row r="30" spans="2:35" x14ac:dyDescent="0.25">
      <c r="B30" s="3">
        <v>24</v>
      </c>
      <c r="C30" s="145"/>
      <c r="D30" s="148"/>
      <c r="E30" s="4" t="s">
        <v>21</v>
      </c>
      <c r="F30" s="5">
        <v>0.7</v>
      </c>
      <c r="G30" s="1" t="s">
        <v>20</v>
      </c>
      <c r="H30" s="21">
        <f t="shared" si="0"/>
        <v>103.935</v>
      </c>
      <c r="I30" s="21">
        <v>90</v>
      </c>
      <c r="J30" s="22">
        <f t="shared" si="6"/>
        <v>110.7</v>
      </c>
      <c r="K30" s="21">
        <f t="shared" si="7"/>
        <v>0.65722222222222215</v>
      </c>
      <c r="L30" s="56">
        <v>100</v>
      </c>
      <c r="M30" s="62">
        <f t="shared" si="19"/>
        <v>123</v>
      </c>
      <c r="N30" s="56">
        <f t="shared" si="8"/>
        <v>0.59149999999999991</v>
      </c>
      <c r="O30" s="21">
        <v>85</v>
      </c>
      <c r="P30" s="21">
        <f t="shared" si="9"/>
        <v>104.55</v>
      </c>
      <c r="Q30" s="21">
        <f t="shared" si="10"/>
        <v>0.6958823529411764</v>
      </c>
      <c r="R30" s="21">
        <v>90</v>
      </c>
      <c r="S30" s="21">
        <f t="shared" si="11"/>
        <v>110.7</v>
      </c>
      <c r="T30" s="21">
        <f t="shared" si="12"/>
        <v>0.65722222222222215</v>
      </c>
      <c r="U30" s="56">
        <v>84.5</v>
      </c>
      <c r="V30" s="56">
        <f t="shared" si="13"/>
        <v>103.935</v>
      </c>
      <c r="W30" s="56">
        <f t="shared" si="14"/>
        <v>0.7</v>
      </c>
      <c r="X30" s="53">
        <v>69.5</v>
      </c>
      <c r="Y30" s="46">
        <f t="shared" si="15"/>
        <v>85.484999999999999</v>
      </c>
      <c r="Z30" s="46">
        <f t="shared" si="16"/>
        <v>18.450000000000003</v>
      </c>
      <c r="AA30" s="21">
        <v>88</v>
      </c>
      <c r="AB30" s="21">
        <f t="shared" si="2"/>
        <v>108.24</v>
      </c>
      <c r="AC30" s="21">
        <f t="shared" si="3"/>
        <v>0.67215909090909098</v>
      </c>
      <c r="AD30" s="21">
        <v>90</v>
      </c>
      <c r="AE30" s="22">
        <f t="shared" si="17"/>
        <v>110.7</v>
      </c>
      <c r="AF30" s="21">
        <f t="shared" si="4"/>
        <v>0.65722222222222215</v>
      </c>
      <c r="AG30" s="21">
        <v>90</v>
      </c>
      <c r="AH30" s="22">
        <f t="shared" si="18"/>
        <v>110.7</v>
      </c>
      <c r="AI30" s="21">
        <f t="shared" si="5"/>
        <v>0.65722222222222215</v>
      </c>
    </row>
    <row r="31" spans="2:35" x14ac:dyDescent="0.25">
      <c r="B31" s="3">
        <v>25</v>
      </c>
      <c r="C31" s="143" t="s">
        <v>31</v>
      </c>
      <c r="D31" s="143" t="s">
        <v>32</v>
      </c>
      <c r="E31" s="4" t="s">
        <v>33</v>
      </c>
      <c r="F31" s="5">
        <v>1</v>
      </c>
      <c r="G31" s="1" t="s">
        <v>7</v>
      </c>
      <c r="H31" s="21">
        <f t="shared" si="0"/>
        <v>307.5</v>
      </c>
      <c r="I31" s="21">
        <v>500</v>
      </c>
      <c r="J31" s="22">
        <f t="shared" si="6"/>
        <v>615</v>
      </c>
      <c r="K31" s="21">
        <f t="shared" si="7"/>
        <v>0.5</v>
      </c>
      <c r="L31" s="56">
        <v>310</v>
      </c>
      <c r="M31" s="62">
        <f t="shared" si="19"/>
        <v>381.3</v>
      </c>
      <c r="N31" s="56">
        <f t="shared" si="8"/>
        <v>0.80645161290322576</v>
      </c>
      <c r="O31" s="21">
        <v>260</v>
      </c>
      <c r="P31" s="21">
        <f t="shared" si="9"/>
        <v>319.8</v>
      </c>
      <c r="Q31" s="21">
        <f t="shared" si="10"/>
        <v>0.96153846153846145</v>
      </c>
      <c r="R31" s="21">
        <v>460</v>
      </c>
      <c r="S31" s="21">
        <f t="shared" si="11"/>
        <v>565.79999999999995</v>
      </c>
      <c r="T31" s="21">
        <f t="shared" si="12"/>
        <v>0.5434782608695653</v>
      </c>
      <c r="U31" s="56">
        <v>250</v>
      </c>
      <c r="V31" s="56">
        <f t="shared" si="13"/>
        <v>307.5</v>
      </c>
      <c r="W31" s="56">
        <f t="shared" si="14"/>
        <v>1</v>
      </c>
      <c r="X31" s="53">
        <v>250</v>
      </c>
      <c r="Y31" s="46">
        <f t="shared" si="15"/>
        <v>307.5</v>
      </c>
      <c r="Z31" s="46">
        <f t="shared" si="16"/>
        <v>0</v>
      </c>
      <c r="AA31" s="21">
        <v>450</v>
      </c>
      <c r="AB31" s="21">
        <f t="shared" si="2"/>
        <v>553.5</v>
      </c>
      <c r="AC31" s="21">
        <f t="shared" si="3"/>
        <v>0.55555555555555558</v>
      </c>
      <c r="AD31" s="21">
        <v>500</v>
      </c>
      <c r="AE31" s="22">
        <f t="shared" si="17"/>
        <v>615</v>
      </c>
      <c r="AF31" s="21">
        <f t="shared" si="4"/>
        <v>0.5</v>
      </c>
      <c r="AG31" s="21">
        <v>440</v>
      </c>
      <c r="AH31" s="22">
        <f t="shared" si="18"/>
        <v>541.20000000000005</v>
      </c>
      <c r="AI31" s="21">
        <f t="shared" si="5"/>
        <v>0.56818181818181812</v>
      </c>
    </row>
    <row r="32" spans="2:35" x14ac:dyDescent="0.25">
      <c r="B32" s="3">
        <v>26</v>
      </c>
      <c r="C32" s="144"/>
      <c r="D32" s="144"/>
      <c r="E32" s="4" t="s">
        <v>34</v>
      </c>
      <c r="F32" s="5">
        <v>1</v>
      </c>
      <c r="G32" s="1" t="s">
        <v>7</v>
      </c>
      <c r="H32" s="21">
        <f t="shared" si="0"/>
        <v>332.1</v>
      </c>
      <c r="I32" s="21">
        <v>500</v>
      </c>
      <c r="J32" s="22">
        <f t="shared" si="6"/>
        <v>615</v>
      </c>
      <c r="K32" s="21">
        <f t="shared" si="7"/>
        <v>0.54</v>
      </c>
      <c r="L32" s="56">
        <v>390</v>
      </c>
      <c r="M32" s="62">
        <f t="shared" si="19"/>
        <v>479.7</v>
      </c>
      <c r="N32" s="56">
        <f t="shared" si="8"/>
        <v>0.6923076923076924</v>
      </c>
      <c r="O32" s="21">
        <v>280</v>
      </c>
      <c r="P32" s="21">
        <f t="shared" si="9"/>
        <v>344.4</v>
      </c>
      <c r="Q32" s="21">
        <f t="shared" si="10"/>
        <v>0.96428571428571441</v>
      </c>
      <c r="R32" s="21">
        <v>490</v>
      </c>
      <c r="S32" s="21">
        <f t="shared" si="11"/>
        <v>602.70000000000005</v>
      </c>
      <c r="T32" s="21">
        <f t="shared" si="12"/>
        <v>0.55102040816326525</v>
      </c>
      <c r="U32" s="56">
        <v>270</v>
      </c>
      <c r="V32" s="56">
        <f t="shared" si="13"/>
        <v>332.1</v>
      </c>
      <c r="W32" s="56">
        <f t="shared" si="14"/>
        <v>1</v>
      </c>
      <c r="X32" s="53">
        <v>270</v>
      </c>
      <c r="Y32" s="46">
        <f t="shared" si="15"/>
        <v>332.1</v>
      </c>
      <c r="Z32" s="46">
        <f t="shared" si="16"/>
        <v>0</v>
      </c>
      <c r="AA32" s="21">
        <v>460</v>
      </c>
      <c r="AB32" s="21">
        <f t="shared" si="2"/>
        <v>565.79999999999995</v>
      </c>
      <c r="AC32" s="21">
        <f t="shared" si="3"/>
        <v>0.58695652173913049</v>
      </c>
      <c r="AD32" s="21">
        <v>500</v>
      </c>
      <c r="AE32" s="22">
        <f t="shared" si="17"/>
        <v>615</v>
      </c>
      <c r="AF32" s="21">
        <f t="shared" si="4"/>
        <v>0.54</v>
      </c>
      <c r="AG32" s="21">
        <v>480</v>
      </c>
      <c r="AH32" s="22">
        <f t="shared" si="18"/>
        <v>590.4</v>
      </c>
      <c r="AI32" s="21">
        <f t="shared" si="5"/>
        <v>0.56250000000000011</v>
      </c>
    </row>
    <row r="33" spans="2:35" x14ac:dyDescent="0.25">
      <c r="B33" s="3">
        <v>27</v>
      </c>
      <c r="C33" s="144"/>
      <c r="D33" s="144"/>
      <c r="E33" s="4" t="s">
        <v>35</v>
      </c>
      <c r="F33" s="5">
        <v>0.5</v>
      </c>
      <c r="G33" s="1" t="s">
        <v>7</v>
      </c>
      <c r="H33" s="21">
        <f t="shared" si="0"/>
        <v>233.7</v>
      </c>
      <c r="I33" s="21">
        <v>200</v>
      </c>
      <c r="J33" s="22">
        <f t="shared" si="6"/>
        <v>246</v>
      </c>
      <c r="K33" s="21">
        <f t="shared" si="7"/>
        <v>0.47499999999999998</v>
      </c>
      <c r="L33" s="56">
        <v>350</v>
      </c>
      <c r="M33" s="62">
        <f t="shared" si="19"/>
        <v>430.5</v>
      </c>
      <c r="N33" s="56">
        <f t="shared" si="8"/>
        <v>0.27142857142857141</v>
      </c>
      <c r="O33" s="21">
        <v>200</v>
      </c>
      <c r="P33" s="21">
        <f t="shared" si="9"/>
        <v>246</v>
      </c>
      <c r="Q33" s="21">
        <f t="shared" si="10"/>
        <v>0.47499999999999998</v>
      </c>
      <c r="R33" s="21">
        <v>250</v>
      </c>
      <c r="S33" s="21">
        <f t="shared" si="11"/>
        <v>307.5</v>
      </c>
      <c r="T33" s="21">
        <f t="shared" si="12"/>
        <v>0.38</v>
      </c>
      <c r="U33" s="56">
        <v>190</v>
      </c>
      <c r="V33" s="56">
        <f t="shared" si="13"/>
        <v>233.7</v>
      </c>
      <c r="W33" s="56">
        <f t="shared" si="14"/>
        <v>0.5</v>
      </c>
      <c r="X33" s="53">
        <v>190</v>
      </c>
      <c r="Y33" s="46">
        <f t="shared" si="15"/>
        <v>233.7</v>
      </c>
      <c r="Z33" s="46">
        <f t="shared" si="16"/>
        <v>0</v>
      </c>
      <c r="AA33" s="21">
        <v>230</v>
      </c>
      <c r="AB33" s="21">
        <f t="shared" si="2"/>
        <v>282.89999999999998</v>
      </c>
      <c r="AC33" s="21">
        <f t="shared" si="3"/>
        <v>0.41304347826086957</v>
      </c>
      <c r="AD33" s="21">
        <v>300</v>
      </c>
      <c r="AE33" s="22">
        <f t="shared" si="17"/>
        <v>369</v>
      </c>
      <c r="AF33" s="21">
        <f t="shared" si="4"/>
        <v>0.31666666666666665</v>
      </c>
      <c r="AG33" s="21">
        <v>230</v>
      </c>
      <c r="AH33" s="22">
        <f t="shared" si="18"/>
        <v>282.89999999999998</v>
      </c>
      <c r="AI33" s="21">
        <f t="shared" si="5"/>
        <v>0.41304347826086957</v>
      </c>
    </row>
    <row r="34" spans="2:35" x14ac:dyDescent="0.25">
      <c r="B34" s="3">
        <v>28</v>
      </c>
      <c r="C34" s="145"/>
      <c r="D34" s="145"/>
      <c r="E34" s="4" t="s">
        <v>36</v>
      </c>
      <c r="F34" s="5">
        <v>2</v>
      </c>
      <c r="G34" s="1" t="s">
        <v>7</v>
      </c>
      <c r="H34" s="21">
        <f t="shared" si="0"/>
        <v>675.27</v>
      </c>
      <c r="I34" s="21">
        <v>1000</v>
      </c>
      <c r="J34" s="22">
        <f t="shared" si="6"/>
        <v>1230</v>
      </c>
      <c r="K34" s="21">
        <f t="shared" si="7"/>
        <v>1.0979999999999999</v>
      </c>
      <c r="L34" s="56">
        <v>1100</v>
      </c>
      <c r="M34" s="62">
        <f t="shared" si="19"/>
        <v>1353</v>
      </c>
      <c r="N34" s="56">
        <f t="shared" si="8"/>
        <v>0.99818181818181817</v>
      </c>
      <c r="O34" s="21">
        <v>550</v>
      </c>
      <c r="P34" s="21">
        <f t="shared" si="9"/>
        <v>676.5</v>
      </c>
      <c r="Q34" s="21">
        <f t="shared" si="10"/>
        <v>1.9963636363636363</v>
      </c>
      <c r="R34" s="21">
        <v>1600</v>
      </c>
      <c r="S34" s="21">
        <f t="shared" si="11"/>
        <v>1968</v>
      </c>
      <c r="T34" s="21">
        <f t="shared" si="12"/>
        <v>0.68625000000000003</v>
      </c>
      <c r="U34" s="56">
        <v>549</v>
      </c>
      <c r="V34" s="56">
        <f t="shared" si="13"/>
        <v>675.27</v>
      </c>
      <c r="W34" s="56">
        <f t="shared" si="14"/>
        <v>2</v>
      </c>
      <c r="X34" s="53">
        <v>549</v>
      </c>
      <c r="Y34" s="46">
        <f t="shared" si="15"/>
        <v>675.27</v>
      </c>
      <c r="Z34" s="46">
        <f t="shared" si="16"/>
        <v>0</v>
      </c>
      <c r="AA34" s="21">
        <v>1500</v>
      </c>
      <c r="AB34" s="21">
        <f t="shared" si="2"/>
        <v>1845</v>
      </c>
      <c r="AC34" s="21">
        <f t="shared" si="3"/>
        <v>0.73199999999999998</v>
      </c>
      <c r="AD34" s="21">
        <v>1500</v>
      </c>
      <c r="AE34" s="22">
        <f t="shared" si="17"/>
        <v>1845</v>
      </c>
      <c r="AF34" s="21">
        <f t="shared" si="4"/>
        <v>0.73199999999999998</v>
      </c>
      <c r="AG34" s="21">
        <v>1480</v>
      </c>
      <c r="AH34" s="22">
        <f t="shared" si="18"/>
        <v>1820.3999999999999</v>
      </c>
      <c r="AI34" s="21">
        <f t="shared" si="5"/>
        <v>0.74189189189189197</v>
      </c>
    </row>
    <row r="35" spans="2:35" ht="19.5" customHeight="1" x14ac:dyDescent="0.25">
      <c r="B35" s="3">
        <v>29</v>
      </c>
      <c r="C35" s="143" t="s">
        <v>31</v>
      </c>
      <c r="D35" s="146" t="s">
        <v>37</v>
      </c>
      <c r="E35" s="4" t="s">
        <v>33</v>
      </c>
      <c r="F35" s="5">
        <v>0.5</v>
      </c>
      <c r="G35" s="1" t="s">
        <v>38</v>
      </c>
      <c r="H35" s="21">
        <f t="shared" si="0"/>
        <v>79.95</v>
      </c>
      <c r="I35" s="21">
        <v>100</v>
      </c>
      <c r="J35" s="22">
        <f t="shared" si="6"/>
        <v>123</v>
      </c>
      <c r="K35" s="21">
        <f t="shared" si="7"/>
        <v>0.32500000000000001</v>
      </c>
      <c r="L35" s="56">
        <v>90</v>
      </c>
      <c r="M35" s="62">
        <f t="shared" si="19"/>
        <v>110.7</v>
      </c>
      <c r="N35" s="56">
        <f t="shared" si="8"/>
        <v>0.3611111111111111</v>
      </c>
      <c r="O35" s="21">
        <v>65</v>
      </c>
      <c r="P35" s="21">
        <f t="shared" si="9"/>
        <v>79.95</v>
      </c>
      <c r="Q35" s="21">
        <f t="shared" si="10"/>
        <v>0.5</v>
      </c>
      <c r="R35" s="21">
        <v>110</v>
      </c>
      <c r="S35" s="21">
        <f t="shared" si="11"/>
        <v>135.30000000000001</v>
      </c>
      <c r="T35" s="21">
        <f t="shared" si="12"/>
        <v>0.29545454545454541</v>
      </c>
      <c r="U35" s="56">
        <v>70</v>
      </c>
      <c r="V35" s="56">
        <f t="shared" si="13"/>
        <v>86.1</v>
      </c>
      <c r="W35" s="56">
        <f t="shared" si="14"/>
        <v>0.46428571428571436</v>
      </c>
      <c r="X35" s="53">
        <v>60</v>
      </c>
      <c r="Y35" s="46">
        <f t="shared" si="15"/>
        <v>73.8</v>
      </c>
      <c r="Z35" s="46">
        <f t="shared" si="16"/>
        <v>6.1500000000000057</v>
      </c>
      <c r="AA35" s="21">
        <v>100</v>
      </c>
      <c r="AB35" s="21">
        <f t="shared" si="2"/>
        <v>123</v>
      </c>
      <c r="AC35" s="21">
        <f t="shared" si="3"/>
        <v>0.32500000000000001</v>
      </c>
      <c r="AD35" s="21">
        <v>100</v>
      </c>
      <c r="AE35" s="22">
        <f t="shared" si="17"/>
        <v>123</v>
      </c>
      <c r="AF35" s="21">
        <f t="shared" si="4"/>
        <v>0.32500000000000001</v>
      </c>
      <c r="AG35" s="21">
        <v>100</v>
      </c>
      <c r="AH35" s="22">
        <f t="shared" si="18"/>
        <v>123</v>
      </c>
      <c r="AI35" s="21">
        <f t="shared" si="5"/>
        <v>0.32500000000000001</v>
      </c>
    </row>
    <row r="36" spans="2:35" x14ac:dyDescent="0.25">
      <c r="B36" s="3">
        <v>30</v>
      </c>
      <c r="C36" s="144"/>
      <c r="D36" s="147"/>
      <c r="E36" s="4" t="s">
        <v>34</v>
      </c>
      <c r="F36" s="5">
        <v>0.5</v>
      </c>
      <c r="G36" s="1" t="s">
        <v>38</v>
      </c>
      <c r="H36" s="21">
        <f t="shared" si="0"/>
        <v>123</v>
      </c>
      <c r="I36" s="21">
        <v>100</v>
      </c>
      <c r="J36" s="22">
        <f t="shared" si="6"/>
        <v>123</v>
      </c>
      <c r="K36" s="21">
        <f t="shared" si="7"/>
        <v>0.5</v>
      </c>
      <c r="L36" s="56">
        <v>110</v>
      </c>
      <c r="M36" s="62">
        <f t="shared" si="19"/>
        <v>135.30000000000001</v>
      </c>
      <c r="N36" s="56">
        <f t="shared" si="8"/>
        <v>0.45454545454545453</v>
      </c>
      <c r="O36" s="21">
        <v>155</v>
      </c>
      <c r="P36" s="21">
        <f t="shared" si="9"/>
        <v>190.65</v>
      </c>
      <c r="Q36" s="21">
        <f t="shared" si="10"/>
        <v>0.32258064516129031</v>
      </c>
      <c r="R36" s="21">
        <v>140</v>
      </c>
      <c r="S36" s="21">
        <f t="shared" si="11"/>
        <v>172.2</v>
      </c>
      <c r="T36" s="21">
        <f t="shared" si="12"/>
        <v>0.35714285714285715</v>
      </c>
      <c r="U36" s="56">
        <v>160</v>
      </c>
      <c r="V36" s="56">
        <f t="shared" si="13"/>
        <v>196.8</v>
      </c>
      <c r="W36" s="56">
        <f t="shared" si="14"/>
        <v>0.3125</v>
      </c>
      <c r="X36" s="71">
        <v>110</v>
      </c>
      <c r="Y36" s="46">
        <f t="shared" si="15"/>
        <v>135.30000000000001</v>
      </c>
      <c r="Z36" s="46">
        <f t="shared" si="16"/>
        <v>-12.300000000000011</v>
      </c>
      <c r="AA36" s="21">
        <v>120</v>
      </c>
      <c r="AB36" s="21">
        <f t="shared" si="2"/>
        <v>147.6</v>
      </c>
      <c r="AC36" s="21">
        <f t="shared" si="3"/>
        <v>0.41666666666666669</v>
      </c>
      <c r="AD36" s="21">
        <v>100</v>
      </c>
      <c r="AE36" s="22">
        <f t="shared" si="17"/>
        <v>123</v>
      </c>
      <c r="AF36" s="21">
        <f t="shared" si="4"/>
        <v>0.5</v>
      </c>
      <c r="AG36" s="21">
        <v>120</v>
      </c>
      <c r="AH36" s="22">
        <f t="shared" si="18"/>
        <v>147.6</v>
      </c>
      <c r="AI36" s="21">
        <f t="shared" si="5"/>
        <v>0.41666666666666669</v>
      </c>
    </row>
    <row r="37" spans="2:35" x14ac:dyDescent="0.25">
      <c r="B37" s="3">
        <v>31</v>
      </c>
      <c r="C37" s="144"/>
      <c r="D37" s="147"/>
      <c r="E37" s="4" t="s">
        <v>35</v>
      </c>
      <c r="F37" s="5">
        <v>0.3</v>
      </c>
      <c r="G37" s="1" t="s">
        <v>38</v>
      </c>
      <c r="H37" s="21">
        <f t="shared" si="0"/>
        <v>61.5</v>
      </c>
      <c r="I37" s="21">
        <v>50</v>
      </c>
      <c r="J37" s="22">
        <f t="shared" si="6"/>
        <v>61.5</v>
      </c>
      <c r="K37" s="21">
        <f t="shared" si="7"/>
        <v>0.3</v>
      </c>
      <c r="L37" s="56">
        <v>90</v>
      </c>
      <c r="M37" s="62">
        <f t="shared" si="19"/>
        <v>110.7</v>
      </c>
      <c r="N37" s="56">
        <f t="shared" si="8"/>
        <v>0.16666666666666666</v>
      </c>
      <c r="O37" s="21">
        <v>125</v>
      </c>
      <c r="P37" s="21">
        <f t="shared" si="9"/>
        <v>153.75</v>
      </c>
      <c r="Q37" s="21">
        <f t="shared" si="10"/>
        <v>0.12</v>
      </c>
      <c r="R37" s="21">
        <v>80</v>
      </c>
      <c r="S37" s="21">
        <f t="shared" si="11"/>
        <v>98.4</v>
      </c>
      <c r="T37" s="21">
        <f t="shared" si="12"/>
        <v>0.1875</v>
      </c>
      <c r="U37" s="56">
        <v>130</v>
      </c>
      <c r="V37" s="56">
        <f t="shared" si="13"/>
        <v>159.9</v>
      </c>
      <c r="W37" s="56">
        <f t="shared" si="14"/>
        <v>0.11538461538461536</v>
      </c>
      <c r="X37" s="53">
        <v>60</v>
      </c>
      <c r="Y37" s="46">
        <f t="shared" si="15"/>
        <v>73.8</v>
      </c>
      <c r="Z37" s="46">
        <f t="shared" si="16"/>
        <v>-12.299999999999997</v>
      </c>
      <c r="AA37" s="21">
        <v>75</v>
      </c>
      <c r="AB37" s="21">
        <f t="shared" si="2"/>
        <v>92.25</v>
      </c>
      <c r="AC37" s="21">
        <f t="shared" si="3"/>
        <v>0.19999999999999998</v>
      </c>
      <c r="AD37" s="21">
        <v>100</v>
      </c>
      <c r="AE37" s="22">
        <f t="shared" si="17"/>
        <v>123</v>
      </c>
      <c r="AF37" s="21">
        <f t="shared" si="4"/>
        <v>0.15</v>
      </c>
      <c r="AG37" s="21">
        <v>70</v>
      </c>
      <c r="AH37" s="22">
        <f t="shared" si="18"/>
        <v>86.1</v>
      </c>
      <c r="AI37" s="21">
        <f t="shared" si="5"/>
        <v>0.21428571428571427</v>
      </c>
    </row>
    <row r="38" spans="2:35" x14ac:dyDescent="0.25">
      <c r="B38" s="3">
        <v>32</v>
      </c>
      <c r="C38" s="145"/>
      <c r="D38" s="148"/>
      <c r="E38" s="4" t="s">
        <v>36</v>
      </c>
      <c r="F38" s="5">
        <v>1</v>
      </c>
      <c r="G38" s="1" t="s">
        <v>38</v>
      </c>
      <c r="H38" s="21">
        <f t="shared" si="0"/>
        <v>307.5</v>
      </c>
      <c r="I38" s="21">
        <v>250</v>
      </c>
      <c r="J38" s="22">
        <f t="shared" si="6"/>
        <v>307.5</v>
      </c>
      <c r="K38" s="21">
        <f t="shared" si="7"/>
        <v>1</v>
      </c>
      <c r="L38" s="56">
        <v>250</v>
      </c>
      <c r="M38" s="62">
        <f t="shared" si="19"/>
        <v>307.5</v>
      </c>
      <c r="N38" s="56">
        <f t="shared" si="8"/>
        <v>1</v>
      </c>
      <c r="O38" s="21">
        <v>400</v>
      </c>
      <c r="P38" s="21">
        <f t="shared" si="9"/>
        <v>492</v>
      </c>
      <c r="Q38" s="21">
        <f t="shared" si="10"/>
        <v>0.625</v>
      </c>
      <c r="R38" s="21">
        <v>270</v>
      </c>
      <c r="S38" s="21">
        <f t="shared" si="11"/>
        <v>332.1</v>
      </c>
      <c r="T38" s="21">
        <f t="shared" si="12"/>
        <v>0.92592592592592582</v>
      </c>
      <c r="U38" s="56">
        <v>400</v>
      </c>
      <c r="V38" s="56">
        <f t="shared" si="13"/>
        <v>492</v>
      </c>
      <c r="W38" s="56">
        <f t="shared" si="14"/>
        <v>0.625</v>
      </c>
      <c r="X38" s="71">
        <v>270</v>
      </c>
      <c r="Y38" s="46">
        <f t="shared" si="15"/>
        <v>332.1</v>
      </c>
      <c r="Z38" s="46">
        <f t="shared" si="16"/>
        <v>-24.600000000000023</v>
      </c>
      <c r="AA38" s="21">
        <v>260</v>
      </c>
      <c r="AB38" s="21">
        <f t="shared" si="2"/>
        <v>319.8</v>
      </c>
      <c r="AC38" s="21">
        <f t="shared" si="3"/>
        <v>0.96153846153846145</v>
      </c>
      <c r="AD38" s="21">
        <v>300</v>
      </c>
      <c r="AE38" s="22">
        <f t="shared" si="17"/>
        <v>369</v>
      </c>
      <c r="AF38" s="21">
        <f t="shared" si="4"/>
        <v>0.83333333333333337</v>
      </c>
      <c r="AG38" s="21">
        <v>275</v>
      </c>
      <c r="AH38" s="22">
        <f t="shared" si="18"/>
        <v>338.25</v>
      </c>
      <c r="AI38" s="21">
        <f t="shared" si="5"/>
        <v>0.90909090909090906</v>
      </c>
    </row>
    <row r="39" spans="2:35" ht="20.25" customHeight="1" x14ac:dyDescent="0.25">
      <c r="B39" s="3">
        <v>33</v>
      </c>
      <c r="C39" s="146" t="s">
        <v>39</v>
      </c>
      <c r="D39" s="143" t="s">
        <v>40</v>
      </c>
      <c r="E39" s="4" t="s">
        <v>41</v>
      </c>
      <c r="F39" s="5">
        <v>2</v>
      </c>
      <c r="G39" s="1" t="s">
        <v>7</v>
      </c>
      <c r="H39" s="21">
        <f t="shared" ref="H39:H75" si="20">MIN(J39,M39,P39,S39,V39,AB39,AE39,AH39)</f>
        <v>492</v>
      </c>
      <c r="I39" s="21">
        <v>1200</v>
      </c>
      <c r="J39" s="22">
        <f t="shared" si="6"/>
        <v>1476</v>
      </c>
      <c r="K39" s="21">
        <f t="shared" si="7"/>
        <v>0.66666666666666663</v>
      </c>
      <c r="L39" s="56">
        <v>900</v>
      </c>
      <c r="M39" s="62">
        <f t="shared" si="19"/>
        <v>1107</v>
      </c>
      <c r="N39" s="56">
        <f t="shared" si="8"/>
        <v>0.88888888888888884</v>
      </c>
      <c r="O39" s="21">
        <v>420</v>
      </c>
      <c r="P39" s="21">
        <f t="shared" si="9"/>
        <v>516.6</v>
      </c>
      <c r="Q39" s="21">
        <f t="shared" si="10"/>
        <v>1.9047619047619047</v>
      </c>
      <c r="R39" s="21">
        <v>900</v>
      </c>
      <c r="S39" s="21">
        <f t="shared" si="11"/>
        <v>1107</v>
      </c>
      <c r="T39" s="21">
        <f t="shared" si="12"/>
        <v>0.88888888888888884</v>
      </c>
      <c r="U39" s="56">
        <v>400</v>
      </c>
      <c r="V39" s="56">
        <f t="shared" si="13"/>
        <v>492</v>
      </c>
      <c r="W39" s="56">
        <f t="shared" si="14"/>
        <v>2</v>
      </c>
      <c r="X39" s="53">
        <v>400</v>
      </c>
      <c r="Y39" s="46">
        <f t="shared" si="15"/>
        <v>492</v>
      </c>
      <c r="Z39" s="46">
        <f t="shared" si="16"/>
        <v>0</v>
      </c>
      <c r="AA39" s="21">
        <v>950</v>
      </c>
      <c r="AB39" s="21">
        <f t="shared" si="2"/>
        <v>1168.5</v>
      </c>
      <c r="AC39" s="21">
        <f t="shared" ref="AC39:AC70" si="21">H39/AB39*F39</f>
        <v>0.84210526315789469</v>
      </c>
      <c r="AD39" s="21">
        <v>1500</v>
      </c>
      <c r="AE39" s="22">
        <f t="shared" si="17"/>
        <v>1845</v>
      </c>
      <c r="AF39" s="21">
        <f t="shared" ref="AF39:AF70" si="22">H39/AE39*F39</f>
        <v>0.53333333333333333</v>
      </c>
      <c r="AG39" s="21">
        <v>1200</v>
      </c>
      <c r="AH39" s="22">
        <f t="shared" si="18"/>
        <v>1476</v>
      </c>
      <c r="AI39" s="21">
        <f t="shared" ref="AI39:AI70" si="23">H39/AH39*F39</f>
        <v>0.66666666666666663</v>
      </c>
    </row>
    <row r="40" spans="2:35" x14ac:dyDescent="0.25">
      <c r="B40" s="3">
        <v>34</v>
      </c>
      <c r="C40" s="147"/>
      <c r="D40" s="144"/>
      <c r="E40" s="4" t="s">
        <v>42</v>
      </c>
      <c r="F40" s="5">
        <v>2</v>
      </c>
      <c r="G40" s="1" t="s">
        <v>7</v>
      </c>
      <c r="H40" s="21">
        <f t="shared" si="20"/>
        <v>602.70000000000005</v>
      </c>
      <c r="I40" s="21">
        <v>1200</v>
      </c>
      <c r="J40" s="22">
        <f t="shared" si="6"/>
        <v>1476</v>
      </c>
      <c r="K40" s="21">
        <f t="shared" si="7"/>
        <v>0.81666666666666676</v>
      </c>
      <c r="L40" s="56">
        <v>1100</v>
      </c>
      <c r="M40" s="62">
        <f t="shared" si="19"/>
        <v>1353</v>
      </c>
      <c r="N40" s="56">
        <f t="shared" si="8"/>
        <v>0.89090909090909098</v>
      </c>
      <c r="O40" s="21">
        <v>490</v>
      </c>
      <c r="P40" s="21">
        <f t="shared" si="9"/>
        <v>602.70000000000005</v>
      </c>
      <c r="Q40" s="21">
        <f t="shared" si="10"/>
        <v>2</v>
      </c>
      <c r="R40" s="21">
        <v>1000</v>
      </c>
      <c r="S40" s="21">
        <f t="shared" si="11"/>
        <v>1230</v>
      </c>
      <c r="T40" s="21">
        <f t="shared" si="12"/>
        <v>0.98000000000000009</v>
      </c>
      <c r="U40" s="56">
        <v>500</v>
      </c>
      <c r="V40" s="56">
        <f t="shared" si="13"/>
        <v>615</v>
      </c>
      <c r="W40" s="56">
        <f t="shared" si="14"/>
        <v>1.9600000000000002</v>
      </c>
      <c r="X40" s="53">
        <v>500</v>
      </c>
      <c r="Y40" s="46">
        <f t="shared" si="15"/>
        <v>615</v>
      </c>
      <c r="Z40" s="46">
        <f t="shared" si="16"/>
        <v>-12.299999999999955</v>
      </c>
      <c r="AA40" s="21">
        <v>1300</v>
      </c>
      <c r="AB40" s="21">
        <f t="shared" si="2"/>
        <v>1599</v>
      </c>
      <c r="AC40" s="21">
        <f t="shared" si="21"/>
        <v>0.75384615384615394</v>
      </c>
      <c r="AD40" s="21">
        <v>1500</v>
      </c>
      <c r="AE40" s="22">
        <f t="shared" si="17"/>
        <v>1845</v>
      </c>
      <c r="AF40" s="21">
        <f t="shared" si="22"/>
        <v>0.65333333333333343</v>
      </c>
      <c r="AG40" s="21">
        <v>1350</v>
      </c>
      <c r="AH40" s="22">
        <f t="shared" si="18"/>
        <v>1660.5</v>
      </c>
      <c r="AI40" s="21">
        <f t="shared" si="23"/>
        <v>0.72592592592592597</v>
      </c>
    </row>
    <row r="41" spans="2:35" x14ac:dyDescent="0.25">
      <c r="B41" s="3">
        <v>35</v>
      </c>
      <c r="C41" s="147"/>
      <c r="D41" s="144"/>
      <c r="E41" s="4" t="s">
        <v>43</v>
      </c>
      <c r="F41" s="5">
        <v>1.5</v>
      </c>
      <c r="G41" s="1" t="s">
        <v>7</v>
      </c>
      <c r="H41" s="21">
        <f t="shared" si="20"/>
        <v>861</v>
      </c>
      <c r="I41" s="21">
        <v>1600</v>
      </c>
      <c r="J41" s="22">
        <f t="shared" si="6"/>
        <v>1968</v>
      </c>
      <c r="K41" s="21">
        <f t="shared" si="7"/>
        <v>0.65625</v>
      </c>
      <c r="L41" s="56">
        <v>1300</v>
      </c>
      <c r="M41" s="62">
        <f t="shared" si="19"/>
        <v>1599</v>
      </c>
      <c r="N41" s="56">
        <f t="shared" si="8"/>
        <v>0.80769230769230771</v>
      </c>
      <c r="O41" s="21">
        <v>700</v>
      </c>
      <c r="P41" s="21">
        <f t="shared" si="9"/>
        <v>861</v>
      </c>
      <c r="Q41" s="21">
        <f t="shared" si="10"/>
        <v>1.5</v>
      </c>
      <c r="R41" s="21">
        <v>1000</v>
      </c>
      <c r="S41" s="21">
        <f t="shared" si="11"/>
        <v>1230</v>
      </c>
      <c r="T41" s="21">
        <f t="shared" si="12"/>
        <v>1.0499999999999998</v>
      </c>
      <c r="U41" s="56">
        <v>700</v>
      </c>
      <c r="V41" s="56">
        <f t="shared" si="13"/>
        <v>861</v>
      </c>
      <c r="W41" s="56">
        <f t="shared" si="14"/>
        <v>1.5</v>
      </c>
      <c r="X41" s="53">
        <v>700</v>
      </c>
      <c r="Y41" s="46">
        <f t="shared" si="15"/>
        <v>861</v>
      </c>
      <c r="Z41" s="46">
        <f t="shared" si="16"/>
        <v>0</v>
      </c>
      <c r="AA41" s="21">
        <v>1400</v>
      </c>
      <c r="AB41" s="21">
        <f t="shared" si="2"/>
        <v>1722</v>
      </c>
      <c r="AC41" s="21">
        <f t="shared" si="21"/>
        <v>0.75</v>
      </c>
      <c r="AD41" s="21">
        <v>1800</v>
      </c>
      <c r="AE41" s="22">
        <f t="shared" si="17"/>
        <v>2214</v>
      </c>
      <c r="AF41" s="21">
        <f t="shared" si="22"/>
        <v>0.58333333333333337</v>
      </c>
      <c r="AG41" s="21">
        <v>1600</v>
      </c>
      <c r="AH41" s="22">
        <f t="shared" si="18"/>
        <v>1968</v>
      </c>
      <c r="AI41" s="21">
        <f t="shared" si="23"/>
        <v>0.65625</v>
      </c>
    </row>
    <row r="42" spans="2:35" x14ac:dyDescent="0.25">
      <c r="B42" s="3">
        <v>36</v>
      </c>
      <c r="C42" s="147"/>
      <c r="D42" s="144"/>
      <c r="E42" s="4" t="s">
        <v>44</v>
      </c>
      <c r="F42" s="5">
        <v>1.5</v>
      </c>
      <c r="G42" s="1" t="s">
        <v>7</v>
      </c>
      <c r="H42" s="21">
        <f t="shared" si="20"/>
        <v>1217.7</v>
      </c>
      <c r="I42" s="21">
        <v>1600</v>
      </c>
      <c r="J42" s="22">
        <f t="shared" si="6"/>
        <v>1968</v>
      </c>
      <c r="K42" s="21">
        <f t="shared" si="7"/>
        <v>0.92812500000000009</v>
      </c>
      <c r="L42" s="56">
        <v>1500</v>
      </c>
      <c r="M42" s="62">
        <f t="shared" si="19"/>
        <v>1845</v>
      </c>
      <c r="N42" s="56">
        <f t="shared" si="8"/>
        <v>0.99</v>
      </c>
      <c r="O42" s="21">
        <v>990</v>
      </c>
      <c r="P42" s="21">
        <f t="shared" si="9"/>
        <v>1217.7</v>
      </c>
      <c r="Q42" s="21">
        <f t="shared" si="10"/>
        <v>1.5</v>
      </c>
      <c r="R42" s="21">
        <v>1200</v>
      </c>
      <c r="S42" s="21">
        <f t="shared" si="11"/>
        <v>1476</v>
      </c>
      <c r="T42" s="21">
        <f t="shared" si="12"/>
        <v>1.2375</v>
      </c>
      <c r="U42" s="56">
        <v>1000</v>
      </c>
      <c r="V42" s="56">
        <f t="shared" si="13"/>
        <v>1230</v>
      </c>
      <c r="W42" s="56">
        <f t="shared" si="14"/>
        <v>1.4849999999999999</v>
      </c>
      <c r="X42" s="53">
        <v>1000</v>
      </c>
      <c r="Y42" s="46">
        <f t="shared" si="15"/>
        <v>1230</v>
      </c>
      <c r="Z42" s="46">
        <f t="shared" si="16"/>
        <v>-12.299999999999955</v>
      </c>
      <c r="AA42" s="21">
        <v>1500</v>
      </c>
      <c r="AB42" s="21">
        <f t="shared" si="2"/>
        <v>1845</v>
      </c>
      <c r="AC42" s="21">
        <f t="shared" si="21"/>
        <v>0.99</v>
      </c>
      <c r="AD42" s="21">
        <v>2000</v>
      </c>
      <c r="AE42" s="22">
        <f t="shared" si="17"/>
        <v>2460</v>
      </c>
      <c r="AF42" s="21">
        <f t="shared" si="22"/>
        <v>0.74249999999999994</v>
      </c>
      <c r="AG42" s="21">
        <v>1900</v>
      </c>
      <c r="AH42" s="22">
        <f t="shared" si="18"/>
        <v>2337</v>
      </c>
      <c r="AI42" s="21">
        <f t="shared" si="23"/>
        <v>0.78157894736842115</v>
      </c>
    </row>
    <row r="43" spans="2:35" x14ac:dyDescent="0.25">
      <c r="B43" s="3">
        <v>37</v>
      </c>
      <c r="C43" s="148"/>
      <c r="D43" s="145"/>
      <c r="E43" s="4" t="s">
        <v>45</v>
      </c>
      <c r="F43" s="5">
        <v>1.5</v>
      </c>
      <c r="G43" s="1" t="s">
        <v>7</v>
      </c>
      <c r="H43" s="21">
        <f t="shared" si="20"/>
        <v>1845</v>
      </c>
      <c r="I43" s="21">
        <v>2000</v>
      </c>
      <c r="J43" s="22">
        <f t="shared" si="6"/>
        <v>2460</v>
      </c>
      <c r="K43" s="21">
        <f t="shared" si="7"/>
        <v>1.125</v>
      </c>
      <c r="L43" s="56">
        <v>1700</v>
      </c>
      <c r="M43" s="62">
        <f t="shared" si="19"/>
        <v>2091</v>
      </c>
      <c r="N43" s="56">
        <f t="shared" si="8"/>
        <v>1.3235294117647058</v>
      </c>
      <c r="O43" s="21">
        <v>1510</v>
      </c>
      <c r="P43" s="21">
        <f t="shared" si="9"/>
        <v>1857.3</v>
      </c>
      <c r="Q43" s="21">
        <f t="shared" si="10"/>
        <v>1.490066225165563</v>
      </c>
      <c r="R43" s="21">
        <v>1900</v>
      </c>
      <c r="S43" s="21">
        <f t="shared" si="11"/>
        <v>2337</v>
      </c>
      <c r="T43" s="21">
        <f t="shared" si="12"/>
        <v>1.1842105263157894</v>
      </c>
      <c r="U43" s="56">
        <v>1500</v>
      </c>
      <c r="V43" s="56">
        <f t="shared" si="13"/>
        <v>1845</v>
      </c>
      <c r="W43" s="56">
        <f t="shared" si="14"/>
        <v>1.5</v>
      </c>
      <c r="X43" s="53">
        <v>1500</v>
      </c>
      <c r="Y43" s="46">
        <f t="shared" si="15"/>
        <v>1845</v>
      </c>
      <c r="Z43" s="46">
        <f t="shared" si="16"/>
        <v>0</v>
      </c>
      <c r="AA43" s="21">
        <v>2100</v>
      </c>
      <c r="AB43" s="21">
        <f t="shared" si="2"/>
        <v>2583</v>
      </c>
      <c r="AC43" s="21">
        <f t="shared" si="21"/>
        <v>1.0714285714285714</v>
      </c>
      <c r="AD43" s="21">
        <v>2200</v>
      </c>
      <c r="AE43" s="22">
        <f t="shared" si="17"/>
        <v>2706</v>
      </c>
      <c r="AF43" s="21">
        <f t="shared" si="22"/>
        <v>1.0227272727272727</v>
      </c>
      <c r="AG43" s="21">
        <v>2200</v>
      </c>
      <c r="AH43" s="22">
        <f t="shared" si="18"/>
        <v>2706</v>
      </c>
      <c r="AI43" s="21">
        <f t="shared" si="23"/>
        <v>1.0227272727272727</v>
      </c>
    </row>
    <row r="44" spans="2:35" ht="18.75" customHeight="1" x14ac:dyDescent="0.25">
      <c r="B44" s="3">
        <v>38</v>
      </c>
      <c r="C44" s="146" t="s">
        <v>39</v>
      </c>
      <c r="D44" s="146" t="s">
        <v>46</v>
      </c>
      <c r="E44" s="4" t="s">
        <v>41</v>
      </c>
      <c r="F44" s="5">
        <v>1.5</v>
      </c>
      <c r="G44" s="1" t="s">
        <v>20</v>
      </c>
      <c r="H44" s="21">
        <f t="shared" si="20"/>
        <v>84.87</v>
      </c>
      <c r="I44" s="21">
        <v>150</v>
      </c>
      <c r="J44" s="22">
        <f t="shared" si="6"/>
        <v>184.5</v>
      </c>
      <c r="K44" s="21">
        <f t="shared" si="7"/>
        <v>0.69000000000000006</v>
      </c>
      <c r="L44" s="56">
        <v>120</v>
      </c>
      <c r="M44" s="62">
        <f t="shared" si="19"/>
        <v>147.6</v>
      </c>
      <c r="N44" s="56">
        <f t="shared" si="8"/>
        <v>0.86250000000000004</v>
      </c>
      <c r="O44" s="21">
        <v>70</v>
      </c>
      <c r="P44" s="21">
        <f t="shared" si="9"/>
        <v>86.1</v>
      </c>
      <c r="Q44" s="21">
        <f t="shared" si="10"/>
        <v>1.4785714285714289</v>
      </c>
      <c r="R44" s="21">
        <v>160</v>
      </c>
      <c r="S44" s="21">
        <f t="shared" si="11"/>
        <v>196.8</v>
      </c>
      <c r="T44" s="21">
        <f t="shared" si="12"/>
        <v>0.64687500000000009</v>
      </c>
      <c r="U44" s="56">
        <v>69</v>
      </c>
      <c r="V44" s="56">
        <f t="shared" si="13"/>
        <v>84.87</v>
      </c>
      <c r="W44" s="56">
        <f t="shared" si="14"/>
        <v>1.5</v>
      </c>
      <c r="X44" s="53">
        <v>69</v>
      </c>
      <c r="Y44" s="46">
        <f t="shared" si="15"/>
        <v>84.87</v>
      </c>
      <c r="Z44" s="46">
        <f t="shared" si="16"/>
        <v>0</v>
      </c>
      <c r="AA44" s="21">
        <v>155</v>
      </c>
      <c r="AB44" s="21">
        <f t="shared" si="2"/>
        <v>190.65</v>
      </c>
      <c r="AC44" s="21">
        <f t="shared" si="21"/>
        <v>0.66774193548387095</v>
      </c>
      <c r="AD44" s="21">
        <v>150</v>
      </c>
      <c r="AE44" s="22">
        <f t="shared" si="17"/>
        <v>184.5</v>
      </c>
      <c r="AF44" s="21">
        <f t="shared" si="22"/>
        <v>0.69000000000000006</v>
      </c>
      <c r="AG44" s="21">
        <v>150</v>
      </c>
      <c r="AH44" s="22">
        <f t="shared" si="18"/>
        <v>184.5</v>
      </c>
      <c r="AI44" s="21">
        <f t="shared" si="23"/>
        <v>0.69000000000000006</v>
      </c>
    </row>
    <row r="45" spans="2:35" x14ac:dyDescent="0.25">
      <c r="B45" s="3">
        <v>39</v>
      </c>
      <c r="C45" s="147"/>
      <c r="D45" s="147"/>
      <c r="E45" s="4" t="s">
        <v>42</v>
      </c>
      <c r="F45" s="5">
        <v>1.5</v>
      </c>
      <c r="G45" s="1" t="s">
        <v>20</v>
      </c>
      <c r="H45" s="21">
        <f t="shared" si="20"/>
        <v>147.6</v>
      </c>
      <c r="I45" s="21">
        <v>150</v>
      </c>
      <c r="J45" s="22">
        <f t="shared" si="6"/>
        <v>184.5</v>
      </c>
      <c r="K45" s="21">
        <f t="shared" si="7"/>
        <v>1.2</v>
      </c>
      <c r="L45" s="56">
        <v>130</v>
      </c>
      <c r="M45" s="62">
        <f t="shared" si="19"/>
        <v>159.9</v>
      </c>
      <c r="N45" s="56">
        <f t="shared" si="8"/>
        <v>1.3846153846153846</v>
      </c>
      <c r="O45" s="21">
        <v>120</v>
      </c>
      <c r="P45" s="21">
        <f t="shared" si="9"/>
        <v>147.6</v>
      </c>
      <c r="Q45" s="21">
        <f t="shared" si="10"/>
        <v>1.5</v>
      </c>
      <c r="R45" s="21">
        <v>160</v>
      </c>
      <c r="S45" s="21">
        <f t="shared" si="11"/>
        <v>196.8</v>
      </c>
      <c r="T45" s="21">
        <f t="shared" si="12"/>
        <v>1.1249999999999998</v>
      </c>
      <c r="U45" s="56">
        <v>120</v>
      </c>
      <c r="V45" s="56">
        <f t="shared" si="13"/>
        <v>147.6</v>
      </c>
      <c r="W45" s="56">
        <f t="shared" si="14"/>
        <v>1.5</v>
      </c>
      <c r="X45" s="53">
        <v>120</v>
      </c>
      <c r="Y45" s="46">
        <f t="shared" si="15"/>
        <v>147.6</v>
      </c>
      <c r="Z45" s="46">
        <f t="shared" si="16"/>
        <v>0</v>
      </c>
      <c r="AA45" s="21">
        <v>155</v>
      </c>
      <c r="AB45" s="21">
        <f t="shared" si="2"/>
        <v>190.65</v>
      </c>
      <c r="AC45" s="21">
        <f t="shared" si="21"/>
        <v>1.161290322580645</v>
      </c>
      <c r="AD45" s="21">
        <v>150</v>
      </c>
      <c r="AE45" s="22">
        <f t="shared" si="17"/>
        <v>184.5</v>
      </c>
      <c r="AF45" s="21">
        <f t="shared" si="22"/>
        <v>1.2</v>
      </c>
      <c r="AG45" s="21">
        <v>150</v>
      </c>
      <c r="AH45" s="22">
        <f t="shared" si="18"/>
        <v>184.5</v>
      </c>
      <c r="AI45" s="21">
        <f t="shared" si="23"/>
        <v>1.2</v>
      </c>
    </row>
    <row r="46" spans="2:35" x14ac:dyDescent="0.25">
      <c r="B46" s="3">
        <v>40</v>
      </c>
      <c r="C46" s="147"/>
      <c r="D46" s="147"/>
      <c r="E46" s="4" t="s">
        <v>43</v>
      </c>
      <c r="F46" s="5">
        <v>1</v>
      </c>
      <c r="G46" s="1" t="s">
        <v>20</v>
      </c>
      <c r="H46" s="21">
        <f t="shared" si="20"/>
        <v>159.9</v>
      </c>
      <c r="I46" s="21">
        <v>200</v>
      </c>
      <c r="J46" s="22">
        <f t="shared" si="6"/>
        <v>246</v>
      </c>
      <c r="K46" s="21">
        <f t="shared" si="7"/>
        <v>0.65</v>
      </c>
      <c r="L46" s="56">
        <v>130</v>
      </c>
      <c r="M46" s="62">
        <f t="shared" si="19"/>
        <v>159.9</v>
      </c>
      <c r="N46" s="56">
        <f t="shared" si="8"/>
        <v>1</v>
      </c>
      <c r="O46" s="21">
        <v>135</v>
      </c>
      <c r="P46" s="21">
        <f t="shared" si="9"/>
        <v>166.05</v>
      </c>
      <c r="Q46" s="21">
        <f t="shared" si="10"/>
        <v>0.96296296296296291</v>
      </c>
      <c r="R46" s="21">
        <v>160</v>
      </c>
      <c r="S46" s="21">
        <f t="shared" si="11"/>
        <v>196.8</v>
      </c>
      <c r="T46" s="21">
        <f t="shared" si="12"/>
        <v>0.8125</v>
      </c>
      <c r="U46" s="56">
        <v>130</v>
      </c>
      <c r="V46" s="56">
        <f t="shared" si="13"/>
        <v>159.9</v>
      </c>
      <c r="W46" s="56">
        <f t="shared" si="14"/>
        <v>1</v>
      </c>
      <c r="X46" s="53">
        <v>130</v>
      </c>
      <c r="Y46" s="46">
        <f t="shared" si="15"/>
        <v>159.9</v>
      </c>
      <c r="Z46" s="46">
        <f t="shared" si="16"/>
        <v>0</v>
      </c>
      <c r="AA46" s="21">
        <v>155</v>
      </c>
      <c r="AB46" s="21">
        <f t="shared" si="2"/>
        <v>190.65</v>
      </c>
      <c r="AC46" s="21">
        <f t="shared" si="21"/>
        <v>0.83870967741935487</v>
      </c>
      <c r="AD46" s="21">
        <v>150</v>
      </c>
      <c r="AE46" s="22">
        <f t="shared" si="17"/>
        <v>184.5</v>
      </c>
      <c r="AF46" s="21">
        <f t="shared" si="22"/>
        <v>0.8666666666666667</v>
      </c>
      <c r="AG46" s="21">
        <v>150</v>
      </c>
      <c r="AH46" s="22">
        <f t="shared" si="18"/>
        <v>184.5</v>
      </c>
      <c r="AI46" s="21">
        <f t="shared" si="23"/>
        <v>0.8666666666666667</v>
      </c>
    </row>
    <row r="47" spans="2:35" x14ac:dyDescent="0.25">
      <c r="B47" s="3">
        <v>41</v>
      </c>
      <c r="C47" s="147"/>
      <c r="D47" s="147"/>
      <c r="E47" s="4" t="s">
        <v>44</v>
      </c>
      <c r="F47" s="5">
        <v>1</v>
      </c>
      <c r="G47" s="1" t="s">
        <v>20</v>
      </c>
      <c r="H47" s="21">
        <f t="shared" si="20"/>
        <v>184.5</v>
      </c>
      <c r="I47" s="21">
        <v>200</v>
      </c>
      <c r="J47" s="22">
        <f t="shared" si="6"/>
        <v>246</v>
      </c>
      <c r="K47" s="21">
        <f t="shared" si="7"/>
        <v>0.75</v>
      </c>
      <c r="L47" s="56">
        <v>150</v>
      </c>
      <c r="M47" s="62">
        <f t="shared" si="19"/>
        <v>184.5</v>
      </c>
      <c r="N47" s="56">
        <f t="shared" si="8"/>
        <v>1</v>
      </c>
      <c r="O47" s="21">
        <v>150</v>
      </c>
      <c r="P47" s="21">
        <f t="shared" si="9"/>
        <v>184.5</v>
      </c>
      <c r="Q47" s="21">
        <f t="shared" si="10"/>
        <v>1</v>
      </c>
      <c r="R47" s="21">
        <v>210</v>
      </c>
      <c r="S47" s="21">
        <f t="shared" si="11"/>
        <v>258.3</v>
      </c>
      <c r="T47" s="21">
        <f t="shared" si="12"/>
        <v>0.7142857142857143</v>
      </c>
      <c r="U47" s="56">
        <v>150</v>
      </c>
      <c r="V47" s="56">
        <f t="shared" si="13"/>
        <v>184.5</v>
      </c>
      <c r="W47" s="56">
        <f t="shared" si="14"/>
        <v>1</v>
      </c>
      <c r="X47" s="53">
        <v>150</v>
      </c>
      <c r="Y47" s="46">
        <f t="shared" si="15"/>
        <v>184.5</v>
      </c>
      <c r="Z47" s="46">
        <f t="shared" si="16"/>
        <v>0</v>
      </c>
      <c r="AA47" s="21">
        <v>200</v>
      </c>
      <c r="AB47" s="21">
        <f t="shared" si="2"/>
        <v>246</v>
      </c>
      <c r="AC47" s="21">
        <f t="shared" si="21"/>
        <v>0.75</v>
      </c>
      <c r="AD47" s="21">
        <v>180</v>
      </c>
      <c r="AE47" s="22">
        <f t="shared" si="17"/>
        <v>221.4</v>
      </c>
      <c r="AF47" s="21">
        <f t="shared" si="22"/>
        <v>0.83333333333333326</v>
      </c>
      <c r="AG47" s="21">
        <v>210</v>
      </c>
      <c r="AH47" s="22">
        <f t="shared" si="18"/>
        <v>258.3</v>
      </c>
      <c r="AI47" s="21">
        <f t="shared" si="23"/>
        <v>0.7142857142857143</v>
      </c>
    </row>
    <row r="48" spans="2:35" x14ac:dyDescent="0.25">
      <c r="B48" s="3">
        <v>42</v>
      </c>
      <c r="C48" s="148"/>
      <c r="D48" s="148"/>
      <c r="E48" s="4" t="s">
        <v>45</v>
      </c>
      <c r="F48" s="5">
        <v>1</v>
      </c>
      <c r="G48" s="1" t="s">
        <v>20</v>
      </c>
      <c r="H48" s="21">
        <f t="shared" si="20"/>
        <v>221.4</v>
      </c>
      <c r="I48" s="21">
        <v>350</v>
      </c>
      <c r="J48" s="22">
        <f t="shared" si="6"/>
        <v>430.5</v>
      </c>
      <c r="K48" s="21">
        <f t="shared" si="7"/>
        <v>0.51428571428571435</v>
      </c>
      <c r="L48" s="56">
        <v>210</v>
      </c>
      <c r="M48" s="62">
        <f t="shared" si="19"/>
        <v>258.3</v>
      </c>
      <c r="N48" s="56">
        <f t="shared" si="8"/>
        <v>0.8571428571428571</v>
      </c>
      <c r="O48" s="21">
        <v>280</v>
      </c>
      <c r="P48" s="21">
        <f t="shared" si="9"/>
        <v>344.4</v>
      </c>
      <c r="Q48" s="21">
        <f t="shared" si="10"/>
        <v>0.6428571428571429</v>
      </c>
      <c r="R48" s="21">
        <v>360</v>
      </c>
      <c r="S48" s="21">
        <f t="shared" si="11"/>
        <v>442.8</v>
      </c>
      <c r="T48" s="21">
        <f t="shared" si="12"/>
        <v>0.5</v>
      </c>
      <c r="U48" s="56">
        <v>275</v>
      </c>
      <c r="V48" s="56">
        <f t="shared" si="13"/>
        <v>338.25</v>
      </c>
      <c r="W48" s="56">
        <f t="shared" si="14"/>
        <v>0.65454545454545454</v>
      </c>
      <c r="X48" s="53">
        <v>275</v>
      </c>
      <c r="Y48" s="46">
        <f t="shared" si="15"/>
        <v>338.25</v>
      </c>
      <c r="Z48" s="28">
        <f t="shared" si="16"/>
        <v>-116.85</v>
      </c>
      <c r="AA48" s="21">
        <v>350</v>
      </c>
      <c r="AB48" s="21">
        <f t="shared" si="2"/>
        <v>430.5</v>
      </c>
      <c r="AC48" s="21">
        <f t="shared" si="21"/>
        <v>0.51428571428571435</v>
      </c>
      <c r="AD48" s="21">
        <v>180</v>
      </c>
      <c r="AE48" s="22">
        <f t="shared" si="17"/>
        <v>221.4</v>
      </c>
      <c r="AF48" s="21">
        <f t="shared" si="22"/>
        <v>1</v>
      </c>
      <c r="AG48" s="21">
        <v>360</v>
      </c>
      <c r="AH48" s="22">
        <f t="shared" si="18"/>
        <v>442.8</v>
      </c>
      <c r="AI48" s="21">
        <f t="shared" si="23"/>
        <v>0.5</v>
      </c>
    </row>
    <row r="49" spans="2:35" ht="18.75" customHeight="1" x14ac:dyDescent="0.25">
      <c r="B49" s="3">
        <v>43</v>
      </c>
      <c r="C49" s="136" t="s">
        <v>47</v>
      </c>
      <c r="D49" s="139" t="s">
        <v>48</v>
      </c>
      <c r="E49" s="140"/>
      <c r="F49" s="5">
        <v>1</v>
      </c>
      <c r="G49" s="1" t="s">
        <v>7</v>
      </c>
      <c r="H49" s="21">
        <f t="shared" si="20"/>
        <v>615</v>
      </c>
      <c r="I49" s="21">
        <v>600</v>
      </c>
      <c r="J49" s="22">
        <f t="shared" si="6"/>
        <v>738</v>
      </c>
      <c r="K49" s="21">
        <f t="shared" si="7"/>
        <v>0.83333333333333337</v>
      </c>
      <c r="L49" s="56">
        <v>600</v>
      </c>
      <c r="M49" s="62">
        <f t="shared" si="19"/>
        <v>738</v>
      </c>
      <c r="N49" s="56">
        <f t="shared" si="8"/>
        <v>0.83333333333333337</v>
      </c>
      <c r="O49" s="21">
        <v>550</v>
      </c>
      <c r="P49" s="21">
        <f t="shared" si="9"/>
        <v>676.5</v>
      </c>
      <c r="Q49" s="21">
        <f t="shared" si="10"/>
        <v>0.90909090909090906</v>
      </c>
      <c r="R49" s="21">
        <v>625</v>
      </c>
      <c r="S49" s="21">
        <f t="shared" si="11"/>
        <v>768.75</v>
      </c>
      <c r="T49" s="21">
        <f t="shared" si="12"/>
        <v>0.8</v>
      </c>
      <c r="U49" s="56">
        <v>500</v>
      </c>
      <c r="V49" s="56">
        <f t="shared" si="13"/>
        <v>615</v>
      </c>
      <c r="W49" s="56">
        <f t="shared" si="14"/>
        <v>1</v>
      </c>
      <c r="X49" s="53">
        <v>400</v>
      </c>
      <c r="Y49" s="46">
        <f t="shared" si="15"/>
        <v>492</v>
      </c>
      <c r="Z49" s="46">
        <f t="shared" si="16"/>
        <v>123</v>
      </c>
      <c r="AA49" s="21">
        <v>620</v>
      </c>
      <c r="AB49" s="21">
        <f t="shared" si="2"/>
        <v>762.6</v>
      </c>
      <c r="AC49" s="21">
        <f t="shared" si="21"/>
        <v>0.80645161290322576</v>
      </c>
      <c r="AD49" s="21">
        <v>600</v>
      </c>
      <c r="AE49" s="22">
        <f t="shared" si="17"/>
        <v>738</v>
      </c>
      <c r="AF49" s="21">
        <f t="shared" si="22"/>
        <v>0.83333333333333337</v>
      </c>
      <c r="AG49" s="21">
        <v>590</v>
      </c>
      <c r="AH49" s="22">
        <f t="shared" si="18"/>
        <v>725.7</v>
      </c>
      <c r="AI49" s="21">
        <f t="shared" si="23"/>
        <v>0.84745762711864403</v>
      </c>
    </row>
    <row r="50" spans="2:35" ht="24.75" customHeight="1" x14ac:dyDescent="0.25">
      <c r="B50" s="3">
        <v>44</v>
      </c>
      <c r="C50" s="137"/>
      <c r="D50" s="139" t="s">
        <v>49</v>
      </c>
      <c r="E50" s="140"/>
      <c r="F50" s="5">
        <v>1</v>
      </c>
      <c r="G50" s="1" t="s">
        <v>7</v>
      </c>
      <c r="H50" s="21">
        <f t="shared" si="20"/>
        <v>1107</v>
      </c>
      <c r="I50" s="21">
        <v>1000</v>
      </c>
      <c r="J50" s="22">
        <f t="shared" si="6"/>
        <v>1230</v>
      </c>
      <c r="K50" s="21">
        <f t="shared" si="7"/>
        <v>0.9</v>
      </c>
      <c r="L50" s="56">
        <v>900</v>
      </c>
      <c r="M50" s="62">
        <f t="shared" si="19"/>
        <v>1107</v>
      </c>
      <c r="N50" s="56">
        <f t="shared" si="8"/>
        <v>1</v>
      </c>
      <c r="O50" s="21">
        <v>2000</v>
      </c>
      <c r="P50" s="21">
        <f t="shared" si="9"/>
        <v>2460</v>
      </c>
      <c r="Q50" s="21">
        <f t="shared" si="10"/>
        <v>0.45</v>
      </c>
      <c r="R50" s="21">
        <v>1255</v>
      </c>
      <c r="S50" s="21">
        <f t="shared" si="11"/>
        <v>1543.65</v>
      </c>
      <c r="T50" s="21">
        <f t="shared" si="12"/>
        <v>0.71713147410358558</v>
      </c>
      <c r="U50" s="56">
        <v>2100</v>
      </c>
      <c r="V50" s="56">
        <f t="shared" si="13"/>
        <v>2583</v>
      </c>
      <c r="W50" s="56">
        <f t="shared" si="14"/>
        <v>0.42857142857142855</v>
      </c>
      <c r="X50" s="53">
        <v>1500</v>
      </c>
      <c r="Y50" s="46">
        <f t="shared" si="15"/>
        <v>1845</v>
      </c>
      <c r="Z50" s="28">
        <f t="shared" si="16"/>
        <v>-738</v>
      </c>
      <c r="AA50" s="21">
        <v>1300</v>
      </c>
      <c r="AB50" s="21">
        <f t="shared" si="2"/>
        <v>1599</v>
      </c>
      <c r="AC50" s="21">
        <f t="shared" si="21"/>
        <v>0.69230769230769229</v>
      </c>
      <c r="AD50" s="21">
        <v>1200</v>
      </c>
      <c r="AE50" s="22">
        <f t="shared" si="17"/>
        <v>1476</v>
      </c>
      <c r="AF50" s="21">
        <f t="shared" si="22"/>
        <v>0.75</v>
      </c>
      <c r="AG50" s="21">
        <v>1280</v>
      </c>
      <c r="AH50" s="22">
        <f t="shared" si="18"/>
        <v>1574.4</v>
      </c>
      <c r="AI50" s="21">
        <f t="shared" si="23"/>
        <v>0.703125</v>
      </c>
    </row>
    <row r="51" spans="2:35" ht="15" customHeight="1" x14ac:dyDescent="0.25">
      <c r="B51" s="3">
        <v>45</v>
      </c>
      <c r="C51" s="137"/>
      <c r="D51" s="139" t="s">
        <v>50</v>
      </c>
      <c r="E51" s="140"/>
      <c r="F51" s="5">
        <v>1</v>
      </c>
      <c r="G51" s="1" t="s">
        <v>7</v>
      </c>
      <c r="H51" s="21">
        <f t="shared" si="20"/>
        <v>1476</v>
      </c>
      <c r="I51" s="21">
        <v>1500</v>
      </c>
      <c r="J51" s="22">
        <f t="shared" si="6"/>
        <v>1845</v>
      </c>
      <c r="K51" s="21">
        <f t="shared" si="7"/>
        <v>0.8</v>
      </c>
      <c r="L51" s="56">
        <v>1200</v>
      </c>
      <c r="M51" s="62">
        <f t="shared" si="19"/>
        <v>1476</v>
      </c>
      <c r="N51" s="56">
        <f t="shared" si="8"/>
        <v>1</v>
      </c>
      <c r="O51" s="21">
        <v>1530</v>
      </c>
      <c r="P51" s="21">
        <f t="shared" si="9"/>
        <v>1881.8999999999999</v>
      </c>
      <c r="Q51" s="21">
        <f t="shared" si="10"/>
        <v>0.78431372549019618</v>
      </c>
      <c r="R51" s="21">
        <v>1680</v>
      </c>
      <c r="S51" s="21">
        <f t="shared" si="11"/>
        <v>2066.4</v>
      </c>
      <c r="T51" s="21">
        <f t="shared" si="12"/>
        <v>0.7142857142857143</v>
      </c>
      <c r="U51" s="56">
        <v>1500</v>
      </c>
      <c r="V51" s="56">
        <f t="shared" si="13"/>
        <v>1845</v>
      </c>
      <c r="W51" s="56">
        <f t="shared" si="14"/>
        <v>0.8</v>
      </c>
      <c r="X51" s="53">
        <v>1500</v>
      </c>
      <c r="Y51" s="46">
        <f t="shared" si="15"/>
        <v>1845</v>
      </c>
      <c r="Z51" s="28">
        <f t="shared" si="16"/>
        <v>-369</v>
      </c>
      <c r="AA51" s="21">
        <v>1650</v>
      </c>
      <c r="AB51" s="21">
        <f t="shared" si="2"/>
        <v>2029.5</v>
      </c>
      <c r="AC51" s="21">
        <f t="shared" si="21"/>
        <v>0.72727272727272729</v>
      </c>
      <c r="AD51" s="21">
        <v>1600</v>
      </c>
      <c r="AE51" s="22">
        <f t="shared" si="17"/>
        <v>1968</v>
      </c>
      <c r="AF51" s="21">
        <f t="shared" si="22"/>
        <v>0.75</v>
      </c>
      <c r="AG51" s="21">
        <v>1650</v>
      </c>
      <c r="AH51" s="22">
        <f t="shared" si="18"/>
        <v>2029.5</v>
      </c>
      <c r="AI51" s="21">
        <f t="shared" si="23"/>
        <v>0.72727272727272729</v>
      </c>
    </row>
    <row r="52" spans="2:35" ht="24.75" customHeight="1" x14ac:dyDescent="0.25">
      <c r="B52" s="3">
        <v>46</v>
      </c>
      <c r="C52" s="137"/>
      <c r="D52" s="139" t="s">
        <v>51</v>
      </c>
      <c r="E52" s="140"/>
      <c r="F52" s="5">
        <v>1</v>
      </c>
      <c r="G52" s="1" t="s">
        <v>7</v>
      </c>
      <c r="H52" s="21">
        <f t="shared" si="20"/>
        <v>1845</v>
      </c>
      <c r="I52" s="21">
        <v>1700</v>
      </c>
      <c r="J52" s="22">
        <f t="shared" si="6"/>
        <v>2091</v>
      </c>
      <c r="K52" s="21">
        <f t="shared" si="7"/>
        <v>0.88235294117647056</v>
      </c>
      <c r="L52" s="56">
        <v>1500</v>
      </c>
      <c r="M52" s="62">
        <f t="shared" si="19"/>
        <v>1845</v>
      </c>
      <c r="N52" s="56">
        <f t="shared" si="8"/>
        <v>1</v>
      </c>
      <c r="O52" s="21">
        <v>1750</v>
      </c>
      <c r="P52" s="21">
        <f t="shared" si="9"/>
        <v>2152.5</v>
      </c>
      <c r="Q52" s="21">
        <f t="shared" si="10"/>
        <v>0.8571428571428571</v>
      </c>
      <c r="R52" s="21">
        <v>1795</v>
      </c>
      <c r="S52" s="21">
        <f t="shared" si="11"/>
        <v>2207.85</v>
      </c>
      <c r="T52" s="21">
        <f t="shared" si="12"/>
        <v>0.83565459610027859</v>
      </c>
      <c r="U52" s="56">
        <v>1700</v>
      </c>
      <c r="V52" s="56">
        <f t="shared" si="13"/>
        <v>2091</v>
      </c>
      <c r="W52" s="56">
        <f t="shared" si="14"/>
        <v>0.88235294117647056</v>
      </c>
      <c r="X52" s="53">
        <v>1700</v>
      </c>
      <c r="Y52" s="46">
        <f t="shared" si="15"/>
        <v>2091</v>
      </c>
      <c r="Z52" s="28">
        <f t="shared" si="16"/>
        <v>-246</v>
      </c>
      <c r="AA52" s="21">
        <v>1750</v>
      </c>
      <c r="AB52" s="21">
        <f t="shared" si="2"/>
        <v>2152.5</v>
      </c>
      <c r="AC52" s="21">
        <f t="shared" si="21"/>
        <v>0.8571428571428571</v>
      </c>
      <c r="AD52" s="21">
        <v>1700</v>
      </c>
      <c r="AE52" s="22">
        <f t="shared" si="17"/>
        <v>2091</v>
      </c>
      <c r="AF52" s="21">
        <f t="shared" si="22"/>
        <v>0.88235294117647056</v>
      </c>
      <c r="AG52" s="21">
        <v>1800</v>
      </c>
      <c r="AH52" s="22">
        <f t="shared" si="18"/>
        <v>2214</v>
      </c>
      <c r="AI52" s="21">
        <f t="shared" si="23"/>
        <v>0.83333333333333337</v>
      </c>
    </row>
    <row r="53" spans="2:35" ht="24.75" customHeight="1" x14ac:dyDescent="0.25">
      <c r="B53" s="3">
        <v>47</v>
      </c>
      <c r="C53" s="137"/>
      <c r="D53" s="139" t="s">
        <v>52</v>
      </c>
      <c r="E53" s="140"/>
      <c r="F53" s="5">
        <v>1</v>
      </c>
      <c r="G53" s="1" t="s">
        <v>7</v>
      </c>
      <c r="H53" s="21">
        <f t="shared" si="20"/>
        <v>2583</v>
      </c>
      <c r="I53" s="21">
        <v>3000</v>
      </c>
      <c r="J53" s="22">
        <f t="shared" si="6"/>
        <v>3690</v>
      </c>
      <c r="K53" s="21">
        <f t="shared" si="7"/>
        <v>0.7</v>
      </c>
      <c r="L53" s="56">
        <v>2100</v>
      </c>
      <c r="M53" s="62">
        <f t="shared" si="19"/>
        <v>2583</v>
      </c>
      <c r="N53" s="56">
        <f t="shared" si="8"/>
        <v>1</v>
      </c>
      <c r="O53" s="21">
        <v>2800</v>
      </c>
      <c r="P53" s="21">
        <f t="shared" si="9"/>
        <v>3444</v>
      </c>
      <c r="Q53" s="21">
        <f t="shared" si="10"/>
        <v>0.75</v>
      </c>
      <c r="R53" s="21">
        <v>4050</v>
      </c>
      <c r="S53" s="21">
        <f t="shared" si="11"/>
        <v>4981.5</v>
      </c>
      <c r="T53" s="21">
        <f t="shared" si="12"/>
        <v>0.51851851851851849</v>
      </c>
      <c r="U53" s="56">
        <v>2700</v>
      </c>
      <c r="V53" s="56">
        <f t="shared" si="13"/>
        <v>3321</v>
      </c>
      <c r="W53" s="56">
        <f t="shared" si="14"/>
        <v>0.77777777777777779</v>
      </c>
      <c r="X53" s="53">
        <v>2700</v>
      </c>
      <c r="Y53" s="46">
        <f t="shared" si="15"/>
        <v>3321</v>
      </c>
      <c r="Z53" s="28">
        <f t="shared" si="16"/>
        <v>-738</v>
      </c>
      <c r="AA53" s="21">
        <v>4050</v>
      </c>
      <c r="AB53" s="21">
        <f t="shared" si="2"/>
        <v>4981.5</v>
      </c>
      <c r="AC53" s="21">
        <f t="shared" si="21"/>
        <v>0.51851851851851849</v>
      </c>
      <c r="AD53" s="21">
        <v>3200</v>
      </c>
      <c r="AE53" s="22">
        <f t="shared" si="17"/>
        <v>3936</v>
      </c>
      <c r="AF53" s="21">
        <f t="shared" si="22"/>
        <v>0.65625</v>
      </c>
      <c r="AG53" s="21">
        <v>4200</v>
      </c>
      <c r="AH53" s="22">
        <f t="shared" si="18"/>
        <v>5166</v>
      </c>
      <c r="AI53" s="21">
        <f t="shared" si="23"/>
        <v>0.5</v>
      </c>
    </row>
    <row r="54" spans="2:35" ht="20.25" customHeight="1" x14ac:dyDescent="0.25">
      <c r="B54" s="3">
        <v>48</v>
      </c>
      <c r="C54" s="137"/>
      <c r="D54" s="139" t="s">
        <v>53</v>
      </c>
      <c r="E54" s="140"/>
      <c r="F54" s="5">
        <v>0.2</v>
      </c>
      <c r="G54" s="1" t="s">
        <v>20</v>
      </c>
      <c r="H54" s="21">
        <f t="shared" si="20"/>
        <v>22.14</v>
      </c>
      <c r="I54" s="21">
        <v>50</v>
      </c>
      <c r="J54" s="22">
        <f t="shared" si="6"/>
        <v>61.5</v>
      </c>
      <c r="K54" s="21">
        <f t="shared" si="7"/>
        <v>7.1999999999999995E-2</v>
      </c>
      <c r="L54" s="56">
        <v>40</v>
      </c>
      <c r="M54" s="62">
        <f t="shared" si="19"/>
        <v>49.2</v>
      </c>
      <c r="N54" s="56">
        <f t="shared" si="8"/>
        <v>9.0000000000000011E-2</v>
      </c>
      <c r="O54" s="21">
        <v>20</v>
      </c>
      <c r="P54" s="21">
        <f t="shared" si="9"/>
        <v>24.6</v>
      </c>
      <c r="Q54" s="21">
        <f t="shared" si="10"/>
        <v>0.18000000000000002</v>
      </c>
      <c r="R54" s="21">
        <v>45</v>
      </c>
      <c r="S54" s="21">
        <f t="shared" si="11"/>
        <v>55.35</v>
      </c>
      <c r="T54" s="21">
        <f t="shared" si="12"/>
        <v>8.0000000000000016E-2</v>
      </c>
      <c r="U54" s="56">
        <v>18</v>
      </c>
      <c r="V54" s="56">
        <f t="shared" si="13"/>
        <v>22.14</v>
      </c>
      <c r="W54" s="56">
        <f t="shared" si="14"/>
        <v>0.2</v>
      </c>
      <c r="X54" s="53">
        <v>18</v>
      </c>
      <c r="Y54" s="46">
        <f t="shared" si="15"/>
        <v>22.14</v>
      </c>
      <c r="Z54" s="46">
        <f t="shared" si="16"/>
        <v>0</v>
      </c>
      <c r="AA54" s="21">
        <v>40</v>
      </c>
      <c r="AB54" s="21">
        <f t="shared" si="2"/>
        <v>49.2</v>
      </c>
      <c r="AC54" s="21">
        <f t="shared" si="21"/>
        <v>9.0000000000000011E-2</v>
      </c>
      <c r="AD54" s="21">
        <v>35</v>
      </c>
      <c r="AE54" s="22">
        <f t="shared" si="17"/>
        <v>43.05</v>
      </c>
      <c r="AF54" s="21">
        <f t="shared" si="22"/>
        <v>0.10285714285714287</v>
      </c>
      <c r="AG54" s="21">
        <v>38</v>
      </c>
      <c r="AH54" s="22">
        <f t="shared" si="18"/>
        <v>46.74</v>
      </c>
      <c r="AI54" s="21">
        <f t="shared" si="23"/>
        <v>9.4736842105263161E-2</v>
      </c>
    </row>
    <row r="55" spans="2:35" x14ac:dyDescent="0.25">
      <c r="B55" s="3">
        <v>49</v>
      </c>
      <c r="C55" s="137"/>
      <c r="D55" s="139" t="s">
        <v>54</v>
      </c>
      <c r="E55" s="140"/>
      <c r="F55" s="5">
        <v>0.2</v>
      </c>
      <c r="G55" s="1" t="s">
        <v>20</v>
      </c>
      <c r="H55" s="21">
        <f t="shared" si="20"/>
        <v>48.585000000000001</v>
      </c>
      <c r="I55" s="21">
        <v>70</v>
      </c>
      <c r="J55" s="22">
        <f t="shared" si="6"/>
        <v>86.1</v>
      </c>
      <c r="K55" s="21">
        <f t="shared" si="7"/>
        <v>0.11285714285714286</v>
      </c>
      <c r="L55" s="56">
        <v>70</v>
      </c>
      <c r="M55" s="62">
        <f t="shared" si="19"/>
        <v>86.1</v>
      </c>
      <c r="N55" s="56">
        <f t="shared" si="8"/>
        <v>0.11285714285714286</v>
      </c>
      <c r="O55" s="21">
        <v>40</v>
      </c>
      <c r="P55" s="21">
        <f t="shared" si="9"/>
        <v>49.2</v>
      </c>
      <c r="Q55" s="21">
        <f t="shared" si="10"/>
        <v>0.19750000000000001</v>
      </c>
      <c r="R55" s="21">
        <v>83</v>
      </c>
      <c r="S55" s="21">
        <f t="shared" si="11"/>
        <v>102.09</v>
      </c>
      <c r="T55" s="21">
        <f t="shared" si="12"/>
        <v>9.5180722891566261E-2</v>
      </c>
      <c r="U55" s="56">
        <v>39.5</v>
      </c>
      <c r="V55" s="56">
        <f t="shared" si="13"/>
        <v>48.585000000000001</v>
      </c>
      <c r="W55" s="56">
        <f t="shared" si="14"/>
        <v>0.2</v>
      </c>
      <c r="X55" s="53">
        <v>39</v>
      </c>
      <c r="Y55" s="46">
        <f t="shared" si="15"/>
        <v>47.97</v>
      </c>
      <c r="Z55" s="46">
        <f t="shared" si="16"/>
        <v>0.61500000000000199</v>
      </c>
      <c r="AA55" s="21">
        <v>75</v>
      </c>
      <c r="AB55" s="21">
        <f t="shared" si="2"/>
        <v>92.25</v>
      </c>
      <c r="AC55" s="21">
        <f t="shared" si="21"/>
        <v>0.10533333333333335</v>
      </c>
      <c r="AD55" s="21">
        <v>70</v>
      </c>
      <c r="AE55" s="22">
        <f t="shared" si="17"/>
        <v>86.1</v>
      </c>
      <c r="AF55" s="21">
        <f t="shared" si="22"/>
        <v>0.11285714285714286</v>
      </c>
      <c r="AG55" s="21">
        <v>82</v>
      </c>
      <c r="AH55" s="22">
        <f t="shared" si="18"/>
        <v>100.86</v>
      </c>
      <c r="AI55" s="21">
        <f t="shared" si="23"/>
        <v>9.6341463414634149E-2</v>
      </c>
    </row>
    <row r="56" spans="2:35" ht="30.75" customHeight="1" x14ac:dyDescent="0.25">
      <c r="B56" s="3">
        <v>50</v>
      </c>
      <c r="C56" s="137"/>
      <c r="D56" s="139" t="s">
        <v>55</v>
      </c>
      <c r="E56" s="140"/>
      <c r="F56" s="5">
        <v>0.5</v>
      </c>
      <c r="G56" s="1" t="s">
        <v>7</v>
      </c>
      <c r="H56" s="21">
        <f t="shared" si="20"/>
        <v>369</v>
      </c>
      <c r="I56" s="21">
        <v>300</v>
      </c>
      <c r="J56" s="22">
        <f t="shared" si="6"/>
        <v>369</v>
      </c>
      <c r="K56" s="21">
        <f t="shared" si="7"/>
        <v>0.5</v>
      </c>
      <c r="L56" s="56">
        <v>700</v>
      </c>
      <c r="M56" s="62">
        <f t="shared" si="19"/>
        <v>861</v>
      </c>
      <c r="N56" s="56">
        <f t="shared" si="8"/>
        <v>0.21428571428571427</v>
      </c>
      <c r="O56" s="21">
        <v>1800</v>
      </c>
      <c r="P56" s="21">
        <f t="shared" si="9"/>
        <v>2214</v>
      </c>
      <c r="Q56" s="21">
        <f t="shared" si="10"/>
        <v>8.3333333333333329E-2</v>
      </c>
      <c r="R56" s="21">
        <v>395</v>
      </c>
      <c r="S56" s="21">
        <f t="shared" si="11"/>
        <v>485.84999999999997</v>
      </c>
      <c r="T56" s="21">
        <f t="shared" si="12"/>
        <v>0.379746835443038</v>
      </c>
      <c r="U56" s="56">
        <v>2000</v>
      </c>
      <c r="V56" s="56">
        <f t="shared" si="13"/>
        <v>2460</v>
      </c>
      <c r="W56" s="56">
        <f t="shared" si="14"/>
        <v>7.4999999999999997E-2</v>
      </c>
      <c r="X56" s="53">
        <v>900</v>
      </c>
      <c r="Y56" s="46">
        <f t="shared" si="15"/>
        <v>1107</v>
      </c>
      <c r="Z56" s="28">
        <f t="shared" si="16"/>
        <v>-738</v>
      </c>
      <c r="AA56" s="21">
        <v>390</v>
      </c>
      <c r="AB56" s="21">
        <f t="shared" si="2"/>
        <v>479.7</v>
      </c>
      <c r="AC56" s="21">
        <f t="shared" si="21"/>
        <v>0.38461538461538464</v>
      </c>
      <c r="AD56" s="21">
        <v>450</v>
      </c>
      <c r="AE56" s="22">
        <f t="shared" si="17"/>
        <v>553.5</v>
      </c>
      <c r="AF56" s="21">
        <f t="shared" si="22"/>
        <v>0.33333333333333331</v>
      </c>
      <c r="AG56" s="21">
        <v>380</v>
      </c>
      <c r="AH56" s="22">
        <f t="shared" si="18"/>
        <v>467.4</v>
      </c>
      <c r="AI56" s="21">
        <f t="shared" si="23"/>
        <v>0.39473684210526316</v>
      </c>
    </row>
    <row r="57" spans="2:35" ht="30" customHeight="1" x14ac:dyDescent="0.25">
      <c r="B57" s="3">
        <v>51</v>
      </c>
      <c r="C57" s="137"/>
      <c r="D57" s="139" t="s">
        <v>56</v>
      </c>
      <c r="E57" s="140"/>
      <c r="F57" s="5">
        <v>0.5</v>
      </c>
      <c r="G57" s="1" t="s">
        <v>7</v>
      </c>
      <c r="H57" s="21">
        <f t="shared" si="20"/>
        <v>984</v>
      </c>
      <c r="I57" s="21">
        <v>850</v>
      </c>
      <c r="J57" s="22">
        <f t="shared" si="6"/>
        <v>1045.5</v>
      </c>
      <c r="K57" s="21">
        <f t="shared" si="7"/>
        <v>0.47058823529411764</v>
      </c>
      <c r="L57" s="56">
        <v>1000</v>
      </c>
      <c r="M57" s="62">
        <f t="shared" si="19"/>
        <v>1230</v>
      </c>
      <c r="N57" s="56">
        <f t="shared" si="8"/>
        <v>0.4</v>
      </c>
      <c r="O57" s="21">
        <v>2500</v>
      </c>
      <c r="P57" s="21">
        <f t="shared" si="9"/>
        <v>3075</v>
      </c>
      <c r="Q57" s="21">
        <f t="shared" si="10"/>
        <v>0.16</v>
      </c>
      <c r="R57" s="21">
        <v>990</v>
      </c>
      <c r="S57" s="21">
        <f t="shared" si="11"/>
        <v>1217.7</v>
      </c>
      <c r="T57" s="21">
        <f t="shared" si="12"/>
        <v>0.40404040404040403</v>
      </c>
      <c r="U57" s="56">
        <v>3000</v>
      </c>
      <c r="V57" s="56">
        <f t="shared" si="13"/>
        <v>3690</v>
      </c>
      <c r="W57" s="56">
        <f t="shared" si="14"/>
        <v>0.13333333333333333</v>
      </c>
      <c r="X57" s="53">
        <v>1300</v>
      </c>
      <c r="Y57" s="46">
        <f t="shared" si="15"/>
        <v>1599</v>
      </c>
      <c r="Z57" s="28">
        <f t="shared" si="16"/>
        <v>-615</v>
      </c>
      <c r="AA57" s="21">
        <v>1000</v>
      </c>
      <c r="AB57" s="21">
        <f t="shared" si="2"/>
        <v>1230</v>
      </c>
      <c r="AC57" s="21">
        <f t="shared" si="21"/>
        <v>0.4</v>
      </c>
      <c r="AD57" s="21">
        <v>800</v>
      </c>
      <c r="AE57" s="22">
        <f t="shared" si="17"/>
        <v>984</v>
      </c>
      <c r="AF57" s="21">
        <f t="shared" si="22"/>
        <v>0.5</v>
      </c>
      <c r="AG57" s="21">
        <v>950</v>
      </c>
      <c r="AH57" s="22">
        <f t="shared" si="18"/>
        <v>1168.5</v>
      </c>
      <c r="AI57" s="21">
        <f t="shared" si="23"/>
        <v>0.42105263157894735</v>
      </c>
    </row>
    <row r="58" spans="2:35" ht="32.25" customHeight="1" x14ac:dyDescent="0.25">
      <c r="B58" s="3">
        <v>52</v>
      </c>
      <c r="C58" s="137"/>
      <c r="D58" s="139" t="s">
        <v>57</v>
      </c>
      <c r="E58" s="140"/>
      <c r="F58" s="5">
        <v>0.1</v>
      </c>
      <c r="G58" s="1" t="s">
        <v>7</v>
      </c>
      <c r="H58" s="21">
        <f t="shared" si="20"/>
        <v>615</v>
      </c>
      <c r="I58" s="21">
        <v>500</v>
      </c>
      <c r="J58" s="22">
        <f t="shared" si="6"/>
        <v>615</v>
      </c>
      <c r="K58" s="21">
        <f t="shared" si="7"/>
        <v>0.1</v>
      </c>
      <c r="L58" s="56">
        <v>1750</v>
      </c>
      <c r="M58" s="62">
        <f t="shared" si="19"/>
        <v>2152.5</v>
      </c>
      <c r="N58" s="56">
        <f t="shared" si="8"/>
        <v>2.8571428571428571E-2</v>
      </c>
      <c r="O58" s="21">
        <v>8000</v>
      </c>
      <c r="P58" s="21">
        <f t="shared" si="9"/>
        <v>9840</v>
      </c>
      <c r="Q58" s="21">
        <f t="shared" si="10"/>
        <v>6.2500000000000003E-3</v>
      </c>
      <c r="R58" s="21">
        <v>520</v>
      </c>
      <c r="S58" s="21">
        <f t="shared" si="11"/>
        <v>639.6</v>
      </c>
      <c r="T58" s="21">
        <f t="shared" si="12"/>
        <v>9.6153846153846145E-2</v>
      </c>
      <c r="U58" s="56">
        <v>10000</v>
      </c>
      <c r="V58" s="56">
        <f t="shared" si="13"/>
        <v>12300</v>
      </c>
      <c r="W58" s="56">
        <f t="shared" si="14"/>
        <v>5.000000000000001E-3</v>
      </c>
      <c r="X58" s="53">
        <v>500</v>
      </c>
      <c r="Y58" s="46">
        <f t="shared" si="15"/>
        <v>615</v>
      </c>
      <c r="Z58" s="46">
        <f t="shared" si="16"/>
        <v>0</v>
      </c>
      <c r="AA58" s="21">
        <v>500</v>
      </c>
      <c r="AB58" s="21">
        <f t="shared" si="2"/>
        <v>615</v>
      </c>
      <c r="AC58" s="21">
        <f t="shared" si="21"/>
        <v>0.1</v>
      </c>
      <c r="AD58" s="21">
        <v>2000</v>
      </c>
      <c r="AE58" s="22">
        <f t="shared" si="17"/>
        <v>2460</v>
      </c>
      <c r="AF58" s="21">
        <f t="shared" si="22"/>
        <v>2.5000000000000001E-2</v>
      </c>
      <c r="AG58" s="21">
        <v>900</v>
      </c>
      <c r="AH58" s="22">
        <f t="shared" si="18"/>
        <v>1107</v>
      </c>
      <c r="AI58" s="21">
        <f t="shared" si="23"/>
        <v>5.5555555555555559E-2</v>
      </c>
    </row>
    <row r="59" spans="2:35" ht="27.75" customHeight="1" x14ac:dyDescent="0.25">
      <c r="B59" s="3">
        <v>53</v>
      </c>
      <c r="C59" s="137"/>
      <c r="D59" s="139" t="s">
        <v>58</v>
      </c>
      <c r="E59" s="140"/>
      <c r="F59" s="5">
        <v>0.4</v>
      </c>
      <c r="G59" s="1" t="s">
        <v>7</v>
      </c>
      <c r="H59" s="21">
        <f t="shared" si="20"/>
        <v>590.4</v>
      </c>
      <c r="I59" s="21">
        <v>600</v>
      </c>
      <c r="J59" s="22">
        <f t="shared" si="6"/>
        <v>738</v>
      </c>
      <c r="K59" s="21">
        <f t="shared" si="7"/>
        <v>0.32</v>
      </c>
      <c r="L59" s="56">
        <v>500</v>
      </c>
      <c r="M59" s="62">
        <f t="shared" si="19"/>
        <v>615</v>
      </c>
      <c r="N59" s="56">
        <f t="shared" si="8"/>
        <v>0.38400000000000001</v>
      </c>
      <c r="O59" s="21">
        <v>1800</v>
      </c>
      <c r="P59" s="21">
        <f t="shared" si="9"/>
        <v>2214</v>
      </c>
      <c r="Q59" s="21">
        <f t="shared" si="10"/>
        <v>0.10666666666666667</v>
      </c>
      <c r="R59" s="21">
        <v>1000</v>
      </c>
      <c r="S59" s="21">
        <f t="shared" si="11"/>
        <v>1230</v>
      </c>
      <c r="T59" s="21">
        <f t="shared" si="12"/>
        <v>0.192</v>
      </c>
      <c r="U59" s="56">
        <v>2000</v>
      </c>
      <c r="V59" s="56">
        <f t="shared" si="13"/>
        <v>2460</v>
      </c>
      <c r="W59" s="56">
        <f t="shared" si="14"/>
        <v>9.6000000000000002E-2</v>
      </c>
      <c r="X59" s="71">
        <v>900</v>
      </c>
      <c r="Y59" s="46">
        <f t="shared" si="15"/>
        <v>1107</v>
      </c>
      <c r="Z59" s="28">
        <f t="shared" si="16"/>
        <v>-516.6</v>
      </c>
      <c r="AA59" s="21">
        <v>1000</v>
      </c>
      <c r="AB59" s="21">
        <f t="shared" si="2"/>
        <v>1230</v>
      </c>
      <c r="AC59" s="21">
        <f t="shared" si="21"/>
        <v>0.192</v>
      </c>
      <c r="AD59" s="21">
        <v>600</v>
      </c>
      <c r="AE59" s="22">
        <f t="shared" si="17"/>
        <v>738</v>
      </c>
      <c r="AF59" s="21">
        <f t="shared" si="22"/>
        <v>0.32</v>
      </c>
      <c r="AG59" s="21">
        <v>480</v>
      </c>
      <c r="AH59" s="22">
        <f t="shared" si="18"/>
        <v>590.4</v>
      </c>
      <c r="AI59" s="21">
        <f t="shared" si="23"/>
        <v>0.4</v>
      </c>
    </row>
    <row r="60" spans="2:35" ht="28.5" customHeight="1" x14ac:dyDescent="0.25">
      <c r="B60" s="3">
        <v>54</v>
      </c>
      <c r="C60" s="137"/>
      <c r="D60" s="139" t="s">
        <v>59</v>
      </c>
      <c r="E60" s="140"/>
      <c r="F60" s="5">
        <v>0.5</v>
      </c>
      <c r="G60" s="1" t="s">
        <v>7</v>
      </c>
      <c r="H60" s="21">
        <f t="shared" si="20"/>
        <v>984</v>
      </c>
      <c r="I60" s="21">
        <v>800</v>
      </c>
      <c r="J60" s="22">
        <f t="shared" si="6"/>
        <v>984</v>
      </c>
      <c r="K60" s="21">
        <f t="shared" si="7"/>
        <v>0.5</v>
      </c>
      <c r="L60" s="56">
        <v>800</v>
      </c>
      <c r="M60" s="62">
        <f t="shared" si="19"/>
        <v>984</v>
      </c>
      <c r="N60" s="56">
        <f t="shared" si="8"/>
        <v>0.5</v>
      </c>
      <c r="O60" s="21">
        <v>2600</v>
      </c>
      <c r="P60" s="21">
        <f t="shared" si="9"/>
        <v>3198</v>
      </c>
      <c r="Q60" s="21">
        <f t="shared" si="10"/>
        <v>0.15384615384615385</v>
      </c>
      <c r="R60" s="21">
        <v>1460</v>
      </c>
      <c r="S60" s="21">
        <f t="shared" si="11"/>
        <v>1795.8</v>
      </c>
      <c r="T60" s="21">
        <f t="shared" si="12"/>
        <v>0.27397260273972601</v>
      </c>
      <c r="U60" s="56">
        <v>3000</v>
      </c>
      <c r="V60" s="56">
        <f t="shared" si="13"/>
        <v>3690</v>
      </c>
      <c r="W60" s="56">
        <f t="shared" si="14"/>
        <v>0.13333333333333333</v>
      </c>
      <c r="X60" s="71">
        <v>1300</v>
      </c>
      <c r="Y60" s="46">
        <f t="shared" si="15"/>
        <v>1599</v>
      </c>
      <c r="Z60" s="28">
        <f t="shared" si="16"/>
        <v>-615</v>
      </c>
      <c r="AA60" s="21">
        <v>1450</v>
      </c>
      <c r="AB60" s="21">
        <f t="shared" si="2"/>
        <v>1783.5</v>
      </c>
      <c r="AC60" s="21">
        <f t="shared" si="21"/>
        <v>0.27586206896551724</v>
      </c>
      <c r="AD60" s="21">
        <v>1000</v>
      </c>
      <c r="AE60" s="22">
        <f t="shared" si="17"/>
        <v>1230</v>
      </c>
      <c r="AF60" s="21">
        <f t="shared" si="22"/>
        <v>0.4</v>
      </c>
      <c r="AG60" s="21">
        <v>950</v>
      </c>
      <c r="AH60" s="22">
        <f t="shared" si="18"/>
        <v>1168.5</v>
      </c>
      <c r="AI60" s="21">
        <f t="shared" si="23"/>
        <v>0.42105263157894735</v>
      </c>
    </row>
    <row r="61" spans="2:35" x14ac:dyDescent="0.25">
      <c r="B61" s="3">
        <v>55</v>
      </c>
      <c r="C61" s="137"/>
      <c r="D61" s="139" t="s">
        <v>60</v>
      </c>
      <c r="E61" s="140"/>
      <c r="F61" s="5">
        <v>0.3</v>
      </c>
      <c r="G61" s="1"/>
      <c r="H61" s="21">
        <f t="shared" si="20"/>
        <v>430.5</v>
      </c>
      <c r="I61" s="21">
        <v>500</v>
      </c>
      <c r="J61" s="22">
        <f t="shared" si="6"/>
        <v>615</v>
      </c>
      <c r="K61" s="21">
        <f t="shared" si="7"/>
        <v>0.21</v>
      </c>
      <c r="L61" s="56">
        <v>1000</v>
      </c>
      <c r="M61" s="62">
        <f t="shared" si="19"/>
        <v>1230</v>
      </c>
      <c r="N61" s="56">
        <f t="shared" si="8"/>
        <v>0.105</v>
      </c>
      <c r="O61" s="21">
        <v>400</v>
      </c>
      <c r="P61" s="21">
        <f t="shared" si="9"/>
        <v>492</v>
      </c>
      <c r="Q61" s="21">
        <f t="shared" si="10"/>
        <v>0.26250000000000001</v>
      </c>
      <c r="R61" s="21">
        <v>600</v>
      </c>
      <c r="S61" s="21">
        <f t="shared" si="11"/>
        <v>738</v>
      </c>
      <c r="T61" s="21">
        <f t="shared" si="12"/>
        <v>0.17500000000000002</v>
      </c>
      <c r="U61" s="56">
        <v>350</v>
      </c>
      <c r="V61" s="56">
        <f t="shared" si="13"/>
        <v>430.5</v>
      </c>
      <c r="W61" s="56">
        <f t="shared" si="14"/>
        <v>0.3</v>
      </c>
      <c r="X61" s="53">
        <v>350</v>
      </c>
      <c r="Y61" s="46">
        <f t="shared" si="15"/>
        <v>430.5</v>
      </c>
      <c r="Z61" s="46">
        <f t="shared" si="16"/>
        <v>0</v>
      </c>
      <c r="AA61" s="21">
        <v>600</v>
      </c>
      <c r="AB61" s="21">
        <f t="shared" si="2"/>
        <v>738</v>
      </c>
      <c r="AC61" s="21">
        <f t="shared" si="21"/>
        <v>0.17500000000000002</v>
      </c>
      <c r="AD61" s="21">
        <v>500</v>
      </c>
      <c r="AE61" s="22">
        <f t="shared" si="17"/>
        <v>615</v>
      </c>
      <c r="AF61" s="21">
        <f t="shared" si="22"/>
        <v>0.21</v>
      </c>
      <c r="AG61" s="21">
        <v>600</v>
      </c>
      <c r="AH61" s="22">
        <f t="shared" si="18"/>
        <v>738</v>
      </c>
      <c r="AI61" s="21">
        <f t="shared" si="23"/>
        <v>0.17500000000000002</v>
      </c>
    </row>
    <row r="62" spans="2:35" ht="25.5" customHeight="1" x14ac:dyDescent="0.25">
      <c r="B62" s="3">
        <v>56</v>
      </c>
      <c r="C62" s="138"/>
      <c r="D62" s="139" t="s">
        <v>61</v>
      </c>
      <c r="E62" s="140"/>
      <c r="F62" s="5">
        <v>0.3</v>
      </c>
      <c r="G62" s="1"/>
      <c r="H62" s="21">
        <f t="shared" si="20"/>
        <v>246</v>
      </c>
      <c r="I62" s="21">
        <v>200</v>
      </c>
      <c r="J62" s="22">
        <f t="shared" si="6"/>
        <v>246</v>
      </c>
      <c r="K62" s="21">
        <f t="shared" si="7"/>
        <v>0.3</v>
      </c>
      <c r="L62" s="56">
        <v>500</v>
      </c>
      <c r="M62" s="62">
        <f t="shared" si="19"/>
        <v>615</v>
      </c>
      <c r="N62" s="56">
        <f t="shared" si="8"/>
        <v>0.12</v>
      </c>
      <c r="O62" s="21">
        <v>400</v>
      </c>
      <c r="P62" s="21">
        <f t="shared" si="9"/>
        <v>492</v>
      </c>
      <c r="Q62" s="21">
        <f t="shared" si="10"/>
        <v>0.15</v>
      </c>
      <c r="R62" s="21">
        <v>800</v>
      </c>
      <c r="S62" s="21">
        <f t="shared" si="11"/>
        <v>984</v>
      </c>
      <c r="T62" s="21">
        <f t="shared" si="12"/>
        <v>7.4999999999999997E-2</v>
      </c>
      <c r="U62" s="56">
        <v>450</v>
      </c>
      <c r="V62" s="56">
        <f t="shared" si="13"/>
        <v>553.5</v>
      </c>
      <c r="W62" s="56">
        <f t="shared" si="14"/>
        <v>0.13333333333333333</v>
      </c>
      <c r="X62" s="53">
        <v>450</v>
      </c>
      <c r="Y62" s="46">
        <f t="shared" si="15"/>
        <v>553.5</v>
      </c>
      <c r="Z62" s="28">
        <f t="shared" si="16"/>
        <v>-307.5</v>
      </c>
      <c r="AA62" s="21">
        <v>750</v>
      </c>
      <c r="AB62" s="21">
        <f t="shared" si="2"/>
        <v>922.5</v>
      </c>
      <c r="AC62" s="21">
        <f t="shared" si="21"/>
        <v>0.08</v>
      </c>
      <c r="AD62" s="21">
        <v>900</v>
      </c>
      <c r="AE62" s="22">
        <f t="shared" si="17"/>
        <v>1107</v>
      </c>
      <c r="AF62" s="21">
        <f t="shared" si="22"/>
        <v>6.6666666666666666E-2</v>
      </c>
      <c r="AG62" s="21">
        <v>750</v>
      </c>
      <c r="AH62" s="22">
        <f t="shared" si="18"/>
        <v>922.5</v>
      </c>
      <c r="AI62" s="21">
        <f t="shared" si="23"/>
        <v>0.08</v>
      </c>
    </row>
    <row r="63" spans="2:35" ht="24.75" x14ac:dyDescent="0.25">
      <c r="B63" s="3">
        <v>57</v>
      </c>
      <c r="C63" s="141" t="s">
        <v>62</v>
      </c>
      <c r="D63" s="142"/>
      <c r="E63" s="6" t="s">
        <v>63</v>
      </c>
      <c r="F63" s="5">
        <v>0.5</v>
      </c>
      <c r="G63" s="1" t="s">
        <v>7</v>
      </c>
      <c r="H63" s="21">
        <f t="shared" si="20"/>
        <v>2441.5500000000002</v>
      </c>
      <c r="I63" s="21">
        <v>2000</v>
      </c>
      <c r="J63" s="22">
        <f t="shared" si="6"/>
        <v>2460</v>
      </c>
      <c r="K63" s="21">
        <f t="shared" si="7"/>
        <v>0.49625000000000002</v>
      </c>
      <c r="L63" s="56">
        <v>2200</v>
      </c>
      <c r="M63" s="62">
        <f t="shared" si="19"/>
        <v>2706</v>
      </c>
      <c r="N63" s="56">
        <f t="shared" si="8"/>
        <v>0.45113636363636367</v>
      </c>
      <c r="O63" s="21">
        <v>2000</v>
      </c>
      <c r="P63" s="21">
        <f t="shared" si="9"/>
        <v>2460</v>
      </c>
      <c r="Q63" s="21">
        <f t="shared" si="10"/>
        <v>0.49625000000000002</v>
      </c>
      <c r="R63" s="21">
        <v>2400</v>
      </c>
      <c r="S63" s="21">
        <f t="shared" si="11"/>
        <v>2952</v>
      </c>
      <c r="T63" s="21">
        <f t="shared" si="12"/>
        <v>0.4135416666666667</v>
      </c>
      <c r="U63" s="56">
        <v>1985</v>
      </c>
      <c r="V63" s="56">
        <f t="shared" si="13"/>
        <v>2441.5500000000002</v>
      </c>
      <c r="W63" s="56">
        <f t="shared" si="14"/>
        <v>0.5</v>
      </c>
      <c r="X63" s="53">
        <v>1885</v>
      </c>
      <c r="Y63" s="46">
        <f t="shared" si="15"/>
        <v>2318.5500000000002</v>
      </c>
      <c r="Z63" s="46">
        <f t="shared" si="16"/>
        <v>123</v>
      </c>
      <c r="AA63" s="21">
        <v>2450</v>
      </c>
      <c r="AB63" s="21">
        <f t="shared" si="2"/>
        <v>3013.5</v>
      </c>
      <c r="AC63" s="21">
        <f t="shared" si="21"/>
        <v>0.40510204081632656</v>
      </c>
      <c r="AD63" s="21">
        <v>2400</v>
      </c>
      <c r="AE63" s="22">
        <f t="shared" si="17"/>
        <v>2952</v>
      </c>
      <c r="AF63" s="21">
        <f t="shared" si="22"/>
        <v>0.4135416666666667</v>
      </c>
      <c r="AG63" s="21">
        <v>2350</v>
      </c>
      <c r="AH63" s="22">
        <f t="shared" si="18"/>
        <v>2890.5</v>
      </c>
      <c r="AI63" s="21">
        <f t="shared" si="23"/>
        <v>0.42234042553191492</v>
      </c>
    </row>
    <row r="64" spans="2:35" ht="24.75" x14ac:dyDescent="0.25">
      <c r="B64" s="3">
        <v>58</v>
      </c>
      <c r="C64" s="141" t="s">
        <v>64</v>
      </c>
      <c r="D64" s="142"/>
      <c r="E64" s="6" t="s">
        <v>63</v>
      </c>
      <c r="F64" s="5">
        <v>0.5</v>
      </c>
      <c r="G64" s="1" t="s">
        <v>7</v>
      </c>
      <c r="H64" s="21">
        <f t="shared" si="20"/>
        <v>2441.5500000000002</v>
      </c>
      <c r="I64" s="21">
        <v>2000</v>
      </c>
      <c r="J64" s="22">
        <f t="shared" si="6"/>
        <v>2460</v>
      </c>
      <c r="K64" s="21">
        <f t="shared" si="7"/>
        <v>0.49625000000000002</v>
      </c>
      <c r="L64" s="56">
        <v>2200</v>
      </c>
      <c r="M64" s="62">
        <f t="shared" si="19"/>
        <v>2706</v>
      </c>
      <c r="N64" s="56">
        <f t="shared" si="8"/>
        <v>0.45113636363636367</v>
      </c>
      <c r="O64" s="21">
        <v>2000</v>
      </c>
      <c r="P64" s="21">
        <f t="shared" si="9"/>
        <v>2460</v>
      </c>
      <c r="Q64" s="21">
        <f t="shared" si="10"/>
        <v>0.49625000000000002</v>
      </c>
      <c r="R64" s="21">
        <v>2400</v>
      </c>
      <c r="S64" s="21">
        <f t="shared" si="11"/>
        <v>2952</v>
      </c>
      <c r="T64" s="21">
        <f t="shared" si="12"/>
        <v>0.4135416666666667</v>
      </c>
      <c r="U64" s="56">
        <v>1985</v>
      </c>
      <c r="V64" s="56">
        <f t="shared" si="13"/>
        <v>2441.5500000000002</v>
      </c>
      <c r="W64" s="56">
        <f t="shared" si="14"/>
        <v>0.5</v>
      </c>
      <c r="X64" s="53">
        <v>1885</v>
      </c>
      <c r="Y64" s="46">
        <f t="shared" si="15"/>
        <v>2318.5500000000002</v>
      </c>
      <c r="Z64" s="46">
        <f t="shared" si="16"/>
        <v>123</v>
      </c>
      <c r="AA64" s="21">
        <v>2450</v>
      </c>
      <c r="AB64" s="21">
        <f t="shared" si="2"/>
        <v>3013.5</v>
      </c>
      <c r="AC64" s="21">
        <f t="shared" si="21"/>
        <v>0.40510204081632656</v>
      </c>
      <c r="AD64" s="21">
        <v>2400</v>
      </c>
      <c r="AE64" s="22">
        <f t="shared" si="17"/>
        <v>2952</v>
      </c>
      <c r="AF64" s="21">
        <f t="shared" si="22"/>
        <v>0.4135416666666667</v>
      </c>
      <c r="AG64" s="21">
        <v>2350</v>
      </c>
      <c r="AH64" s="22">
        <f t="shared" si="18"/>
        <v>2890.5</v>
      </c>
      <c r="AI64" s="21">
        <f t="shared" si="23"/>
        <v>0.42234042553191492</v>
      </c>
    </row>
    <row r="65" spans="2:35" ht="24.75" x14ac:dyDescent="0.25">
      <c r="B65" s="3">
        <v>59</v>
      </c>
      <c r="C65" s="141" t="s">
        <v>65</v>
      </c>
      <c r="D65" s="142"/>
      <c r="E65" s="6" t="s">
        <v>63</v>
      </c>
      <c r="F65" s="5">
        <v>0.5</v>
      </c>
      <c r="G65" s="1" t="s">
        <v>7</v>
      </c>
      <c r="H65" s="21">
        <f t="shared" si="20"/>
        <v>3444</v>
      </c>
      <c r="I65" s="21">
        <v>3000</v>
      </c>
      <c r="J65" s="22">
        <f t="shared" si="6"/>
        <v>3690</v>
      </c>
      <c r="K65" s="21">
        <f t="shared" si="7"/>
        <v>0.46666666666666667</v>
      </c>
      <c r="L65" s="56">
        <v>2800</v>
      </c>
      <c r="M65" s="62">
        <f t="shared" si="19"/>
        <v>3444</v>
      </c>
      <c r="N65" s="56">
        <f t="shared" si="8"/>
        <v>0.5</v>
      </c>
      <c r="O65" s="21">
        <v>3250</v>
      </c>
      <c r="P65" s="21">
        <f t="shared" si="9"/>
        <v>3997.5</v>
      </c>
      <c r="Q65" s="21">
        <f t="shared" si="10"/>
        <v>0.43076923076923079</v>
      </c>
      <c r="R65" s="21">
        <v>3500</v>
      </c>
      <c r="S65" s="21">
        <f t="shared" si="11"/>
        <v>4305</v>
      </c>
      <c r="T65" s="21">
        <f t="shared" si="12"/>
        <v>0.4</v>
      </c>
      <c r="U65" s="56">
        <v>3220</v>
      </c>
      <c r="V65" s="56">
        <f t="shared" si="13"/>
        <v>3960.6</v>
      </c>
      <c r="W65" s="56">
        <f t="shared" si="14"/>
        <v>0.43478260869565216</v>
      </c>
      <c r="X65" s="53">
        <v>3020</v>
      </c>
      <c r="Y65" s="46">
        <f t="shared" si="15"/>
        <v>3714.6</v>
      </c>
      <c r="Z65" s="28">
        <f t="shared" si="16"/>
        <v>-270.59999999999991</v>
      </c>
      <c r="AA65" s="21">
        <v>3500</v>
      </c>
      <c r="AB65" s="21">
        <f t="shared" si="2"/>
        <v>4305</v>
      </c>
      <c r="AC65" s="21">
        <f t="shared" si="21"/>
        <v>0.4</v>
      </c>
      <c r="AD65" s="21">
        <v>3300</v>
      </c>
      <c r="AE65" s="22">
        <f t="shared" si="17"/>
        <v>4059</v>
      </c>
      <c r="AF65" s="21">
        <f t="shared" si="22"/>
        <v>0.42424242424242425</v>
      </c>
      <c r="AG65" s="21">
        <v>3450</v>
      </c>
      <c r="AH65" s="22">
        <f t="shared" si="18"/>
        <v>4243.5</v>
      </c>
      <c r="AI65" s="21">
        <f t="shared" si="23"/>
        <v>0.40579710144927539</v>
      </c>
    </row>
    <row r="66" spans="2:35" ht="24.75" x14ac:dyDescent="0.25">
      <c r="B66" s="3">
        <v>60</v>
      </c>
      <c r="C66" s="141" t="s">
        <v>66</v>
      </c>
      <c r="D66" s="142"/>
      <c r="E66" s="6" t="s">
        <v>63</v>
      </c>
      <c r="F66" s="5">
        <v>0.5</v>
      </c>
      <c r="G66" s="1" t="s">
        <v>7</v>
      </c>
      <c r="H66" s="21">
        <f t="shared" si="20"/>
        <v>4674</v>
      </c>
      <c r="I66" s="21">
        <v>4500</v>
      </c>
      <c r="J66" s="22">
        <f t="shared" si="6"/>
        <v>5535</v>
      </c>
      <c r="K66" s="21">
        <f t="shared" si="7"/>
        <v>0.42222222222222222</v>
      </c>
      <c r="L66" s="56">
        <v>5400</v>
      </c>
      <c r="M66" s="62">
        <f t="shared" si="19"/>
        <v>6642</v>
      </c>
      <c r="N66" s="56">
        <f t="shared" si="8"/>
        <v>0.35185185185185186</v>
      </c>
      <c r="O66" s="21">
        <v>3800</v>
      </c>
      <c r="P66" s="21">
        <f t="shared" si="9"/>
        <v>4674</v>
      </c>
      <c r="Q66" s="21">
        <f t="shared" si="10"/>
        <v>0.5</v>
      </c>
      <c r="R66" s="21">
        <v>6400</v>
      </c>
      <c r="S66" s="21">
        <f t="shared" si="11"/>
        <v>7872</v>
      </c>
      <c r="T66" s="21">
        <f t="shared" si="12"/>
        <v>0.296875</v>
      </c>
      <c r="U66" s="56">
        <v>3810</v>
      </c>
      <c r="V66" s="56">
        <f t="shared" si="13"/>
        <v>4686.3</v>
      </c>
      <c r="W66" s="56">
        <f t="shared" si="14"/>
        <v>0.49868766404199472</v>
      </c>
      <c r="X66" s="53">
        <v>3610</v>
      </c>
      <c r="Y66" s="46">
        <f t="shared" si="15"/>
        <v>4440.3</v>
      </c>
      <c r="Z66" s="46">
        <f t="shared" si="16"/>
        <v>233.69999999999982</v>
      </c>
      <c r="AA66" s="21">
        <v>6250</v>
      </c>
      <c r="AB66" s="21">
        <f t="shared" si="2"/>
        <v>7687.5</v>
      </c>
      <c r="AC66" s="21">
        <f t="shared" si="21"/>
        <v>0.30399999999999999</v>
      </c>
      <c r="AD66" s="21">
        <v>6500</v>
      </c>
      <c r="AE66" s="22">
        <f t="shared" si="17"/>
        <v>7995</v>
      </c>
      <c r="AF66" s="21">
        <f t="shared" si="22"/>
        <v>0.29230769230769232</v>
      </c>
      <c r="AG66" s="21">
        <v>6250</v>
      </c>
      <c r="AH66" s="22">
        <f t="shared" si="18"/>
        <v>7687.5</v>
      </c>
      <c r="AI66" s="21">
        <f t="shared" si="23"/>
        <v>0.30399999999999999</v>
      </c>
    </row>
    <row r="67" spans="2:35" ht="20.25" customHeight="1" x14ac:dyDescent="0.25">
      <c r="B67" s="3">
        <v>61</v>
      </c>
      <c r="C67" s="141" t="s">
        <v>67</v>
      </c>
      <c r="D67" s="142"/>
      <c r="E67" s="6" t="s">
        <v>68</v>
      </c>
      <c r="F67" s="5">
        <v>0.5</v>
      </c>
      <c r="G67" s="1" t="s">
        <v>7</v>
      </c>
      <c r="H67" s="21">
        <f t="shared" si="20"/>
        <v>1845</v>
      </c>
      <c r="I67" s="21">
        <v>1500</v>
      </c>
      <c r="J67" s="22">
        <f t="shared" si="6"/>
        <v>1845</v>
      </c>
      <c r="K67" s="21">
        <f t="shared" si="7"/>
        <v>0.5</v>
      </c>
      <c r="L67" s="56">
        <v>2300</v>
      </c>
      <c r="M67" s="62">
        <f t="shared" si="19"/>
        <v>2829</v>
      </c>
      <c r="N67" s="56">
        <f t="shared" si="8"/>
        <v>0.32608695652173914</v>
      </c>
      <c r="O67" s="21">
        <v>1800</v>
      </c>
      <c r="P67" s="21">
        <f t="shared" si="9"/>
        <v>2214</v>
      </c>
      <c r="Q67" s="21">
        <f t="shared" si="10"/>
        <v>0.41666666666666669</v>
      </c>
      <c r="R67" s="21">
        <v>1900</v>
      </c>
      <c r="S67" s="21">
        <f t="shared" si="11"/>
        <v>2337</v>
      </c>
      <c r="T67" s="21">
        <f t="shared" si="12"/>
        <v>0.39473684210526316</v>
      </c>
      <c r="U67" s="56">
        <v>1840</v>
      </c>
      <c r="V67" s="56">
        <f t="shared" si="13"/>
        <v>2263.1999999999998</v>
      </c>
      <c r="W67" s="56">
        <f t="shared" si="14"/>
        <v>0.40760869565217395</v>
      </c>
      <c r="X67" s="53">
        <v>1740</v>
      </c>
      <c r="Y67" s="46">
        <f t="shared" si="15"/>
        <v>2140.1999999999998</v>
      </c>
      <c r="Z67" s="28">
        <f t="shared" si="16"/>
        <v>-295.19999999999982</v>
      </c>
      <c r="AA67" s="21">
        <v>1700</v>
      </c>
      <c r="AB67" s="21">
        <f t="shared" si="2"/>
        <v>2091</v>
      </c>
      <c r="AC67" s="21">
        <f t="shared" si="21"/>
        <v>0.44117647058823528</v>
      </c>
      <c r="AD67" s="21">
        <v>1700</v>
      </c>
      <c r="AE67" s="22">
        <f t="shared" si="17"/>
        <v>2091</v>
      </c>
      <c r="AF67" s="21">
        <f t="shared" si="22"/>
        <v>0.44117647058823528</v>
      </c>
      <c r="AG67" s="21">
        <v>1780</v>
      </c>
      <c r="AH67" s="22">
        <f t="shared" si="18"/>
        <v>2189.4</v>
      </c>
      <c r="AI67" s="21">
        <f t="shared" si="23"/>
        <v>0.42134831460674155</v>
      </c>
    </row>
    <row r="68" spans="2:35" x14ac:dyDescent="0.25">
      <c r="B68" s="3">
        <v>62</v>
      </c>
      <c r="C68" s="141" t="s">
        <v>69</v>
      </c>
      <c r="D68" s="142"/>
      <c r="E68" s="4" t="s">
        <v>68</v>
      </c>
      <c r="F68" s="5">
        <v>0.9</v>
      </c>
      <c r="G68" s="1" t="s">
        <v>7</v>
      </c>
      <c r="H68" s="21">
        <f t="shared" si="20"/>
        <v>1843.77</v>
      </c>
      <c r="I68" s="21">
        <v>2000</v>
      </c>
      <c r="J68" s="22">
        <f t="shared" si="6"/>
        <v>2460</v>
      </c>
      <c r="K68" s="21">
        <f t="shared" si="7"/>
        <v>0.67454999999999998</v>
      </c>
      <c r="L68" s="56">
        <v>2900</v>
      </c>
      <c r="M68" s="62">
        <f t="shared" si="19"/>
        <v>3567</v>
      </c>
      <c r="N68" s="56">
        <f t="shared" si="8"/>
        <v>0.46520689655172415</v>
      </c>
      <c r="O68" s="21">
        <v>1500</v>
      </c>
      <c r="P68" s="21">
        <f t="shared" si="9"/>
        <v>1845</v>
      </c>
      <c r="Q68" s="21">
        <f t="shared" si="10"/>
        <v>0.89939999999999998</v>
      </c>
      <c r="R68" s="21">
        <v>1900</v>
      </c>
      <c r="S68" s="21">
        <f t="shared" si="11"/>
        <v>2337</v>
      </c>
      <c r="T68" s="21">
        <f t="shared" si="12"/>
        <v>0.71005263157894738</v>
      </c>
      <c r="U68" s="56">
        <v>1499</v>
      </c>
      <c r="V68" s="56">
        <f t="shared" si="13"/>
        <v>1843.77</v>
      </c>
      <c r="W68" s="56">
        <f t="shared" si="14"/>
        <v>0.9</v>
      </c>
      <c r="X68" s="53">
        <v>1399</v>
      </c>
      <c r="Y68" s="46">
        <f t="shared" si="15"/>
        <v>1720.77</v>
      </c>
      <c r="Z68" s="46">
        <f t="shared" si="16"/>
        <v>123</v>
      </c>
      <c r="AA68" s="21">
        <v>1700</v>
      </c>
      <c r="AB68" s="21">
        <f t="shared" si="2"/>
        <v>2091</v>
      </c>
      <c r="AC68" s="21">
        <f t="shared" si="21"/>
        <v>0.79358823529411759</v>
      </c>
      <c r="AD68" s="21">
        <v>1700</v>
      </c>
      <c r="AE68" s="22">
        <f t="shared" si="17"/>
        <v>2091</v>
      </c>
      <c r="AF68" s="21">
        <f t="shared" si="22"/>
        <v>0.79358823529411759</v>
      </c>
      <c r="AG68" s="21">
        <v>1780</v>
      </c>
      <c r="AH68" s="22">
        <f t="shared" si="18"/>
        <v>2189.4</v>
      </c>
      <c r="AI68" s="21">
        <f t="shared" si="23"/>
        <v>0.75792134831460678</v>
      </c>
    </row>
    <row r="69" spans="2:35" x14ac:dyDescent="0.25">
      <c r="B69" s="3">
        <v>63</v>
      </c>
      <c r="C69" s="141" t="s">
        <v>70</v>
      </c>
      <c r="D69" s="142"/>
      <c r="E69" s="4" t="s">
        <v>71</v>
      </c>
      <c r="F69" s="5">
        <v>0.9</v>
      </c>
      <c r="G69" s="1" t="s">
        <v>7</v>
      </c>
      <c r="H69" s="21">
        <f t="shared" si="20"/>
        <v>4551</v>
      </c>
      <c r="I69" s="21">
        <v>5000</v>
      </c>
      <c r="J69" s="22">
        <f t="shared" si="6"/>
        <v>6150</v>
      </c>
      <c r="K69" s="21">
        <f t="shared" si="7"/>
        <v>0.66600000000000004</v>
      </c>
      <c r="L69" s="56">
        <v>3700</v>
      </c>
      <c r="M69" s="62">
        <f t="shared" si="19"/>
        <v>4551</v>
      </c>
      <c r="N69" s="56">
        <f t="shared" si="8"/>
        <v>0.9</v>
      </c>
      <c r="O69" s="21">
        <v>3900</v>
      </c>
      <c r="P69" s="21">
        <f t="shared" si="9"/>
        <v>4797</v>
      </c>
      <c r="Q69" s="21">
        <f t="shared" si="10"/>
        <v>0.85384615384615381</v>
      </c>
      <c r="R69" s="21">
        <v>4150</v>
      </c>
      <c r="S69" s="21">
        <f t="shared" si="11"/>
        <v>5104.5</v>
      </c>
      <c r="T69" s="21">
        <f t="shared" si="12"/>
        <v>0.80240963855421688</v>
      </c>
      <c r="U69" s="56">
        <v>3890</v>
      </c>
      <c r="V69" s="56">
        <f t="shared" si="13"/>
        <v>4784.7</v>
      </c>
      <c r="W69" s="56">
        <f t="shared" si="14"/>
        <v>0.85604113110539859</v>
      </c>
      <c r="X69" s="53">
        <v>3690</v>
      </c>
      <c r="Y69" s="46">
        <f t="shared" si="15"/>
        <v>4538.7</v>
      </c>
      <c r="Z69" s="46">
        <f t="shared" si="16"/>
        <v>12.300000000000182</v>
      </c>
      <c r="AA69" s="21">
        <v>4100</v>
      </c>
      <c r="AB69" s="21">
        <f t="shared" si="2"/>
        <v>5043</v>
      </c>
      <c r="AC69" s="21">
        <f t="shared" si="21"/>
        <v>0.81219512195121957</v>
      </c>
      <c r="AD69" s="21">
        <v>4100</v>
      </c>
      <c r="AE69" s="22">
        <f t="shared" si="17"/>
        <v>5043</v>
      </c>
      <c r="AF69" s="21">
        <f t="shared" si="22"/>
        <v>0.81219512195121957</v>
      </c>
      <c r="AG69" s="21">
        <v>4200</v>
      </c>
      <c r="AH69" s="22">
        <f t="shared" si="18"/>
        <v>5166</v>
      </c>
      <c r="AI69" s="21">
        <f t="shared" si="23"/>
        <v>0.79285714285714282</v>
      </c>
    </row>
    <row r="70" spans="2:35" x14ac:dyDescent="0.25">
      <c r="B70" s="3">
        <v>64</v>
      </c>
      <c r="C70" s="141" t="s">
        <v>72</v>
      </c>
      <c r="D70" s="142"/>
      <c r="E70" s="4" t="s">
        <v>71</v>
      </c>
      <c r="F70" s="5">
        <v>0.9</v>
      </c>
      <c r="G70" s="1" t="s">
        <v>7</v>
      </c>
      <c r="H70" s="21">
        <f t="shared" si="20"/>
        <v>4784.7</v>
      </c>
      <c r="I70" s="21">
        <v>7000</v>
      </c>
      <c r="J70" s="22">
        <f t="shared" si="6"/>
        <v>8610</v>
      </c>
      <c r="K70" s="21">
        <f t="shared" si="7"/>
        <v>0.50014285714285711</v>
      </c>
      <c r="L70" s="56">
        <v>4900</v>
      </c>
      <c r="M70" s="62">
        <f t="shared" si="19"/>
        <v>6027</v>
      </c>
      <c r="N70" s="56">
        <f t="shared" si="8"/>
        <v>0.71448979591836737</v>
      </c>
      <c r="O70" s="21">
        <v>3900</v>
      </c>
      <c r="P70" s="21">
        <f t="shared" si="9"/>
        <v>4797</v>
      </c>
      <c r="Q70" s="21">
        <f t="shared" si="10"/>
        <v>0.89769230769230768</v>
      </c>
      <c r="R70" s="21">
        <v>6600</v>
      </c>
      <c r="S70" s="21">
        <f t="shared" si="11"/>
        <v>8118</v>
      </c>
      <c r="T70" s="21">
        <f t="shared" si="12"/>
        <v>0.5304545454545454</v>
      </c>
      <c r="U70" s="56">
        <v>3890</v>
      </c>
      <c r="V70" s="56">
        <f t="shared" si="13"/>
        <v>4784.7</v>
      </c>
      <c r="W70" s="56">
        <f t="shared" si="14"/>
        <v>0.9</v>
      </c>
      <c r="X70" s="53">
        <v>3690</v>
      </c>
      <c r="Y70" s="46">
        <f t="shared" si="15"/>
        <v>4538.7</v>
      </c>
      <c r="Z70" s="46">
        <f t="shared" si="16"/>
        <v>246</v>
      </c>
      <c r="AA70" s="21">
        <v>6200</v>
      </c>
      <c r="AB70" s="21">
        <f t="shared" si="2"/>
        <v>7626</v>
      </c>
      <c r="AC70" s="21">
        <f t="shared" si="21"/>
        <v>0.56467741935483873</v>
      </c>
      <c r="AD70" s="21">
        <v>6000</v>
      </c>
      <c r="AE70" s="22">
        <f t="shared" si="17"/>
        <v>7380</v>
      </c>
      <c r="AF70" s="21">
        <f t="shared" si="22"/>
        <v>0.58350000000000002</v>
      </c>
      <c r="AG70" s="21">
        <v>6100</v>
      </c>
      <c r="AH70" s="22">
        <f t="shared" si="18"/>
        <v>7503</v>
      </c>
      <c r="AI70" s="21">
        <f t="shared" si="23"/>
        <v>0.57393442622950819</v>
      </c>
    </row>
    <row r="71" spans="2:35" ht="24.75" x14ac:dyDescent="0.25">
      <c r="B71" s="3">
        <v>65</v>
      </c>
      <c r="C71" s="141" t="s">
        <v>73</v>
      </c>
      <c r="D71" s="142"/>
      <c r="E71" s="6" t="s">
        <v>74</v>
      </c>
      <c r="F71" s="5">
        <v>0.9</v>
      </c>
      <c r="G71" s="1" t="s">
        <v>7</v>
      </c>
      <c r="H71" s="21">
        <f t="shared" si="20"/>
        <v>2373.9</v>
      </c>
      <c r="I71" s="21">
        <v>2500</v>
      </c>
      <c r="J71" s="22">
        <f t="shared" si="6"/>
        <v>3075</v>
      </c>
      <c r="K71" s="21">
        <f t="shared" si="7"/>
        <v>0.69480000000000008</v>
      </c>
      <c r="L71" s="56">
        <v>2700</v>
      </c>
      <c r="M71" s="62">
        <f t="shared" si="19"/>
        <v>3321</v>
      </c>
      <c r="N71" s="56">
        <f t="shared" si="8"/>
        <v>0.64333333333333331</v>
      </c>
      <c r="O71" s="21">
        <v>1950</v>
      </c>
      <c r="P71" s="21">
        <f t="shared" si="9"/>
        <v>2398.5</v>
      </c>
      <c r="Q71" s="21">
        <f t="shared" si="10"/>
        <v>0.89076923076923087</v>
      </c>
      <c r="R71" s="21">
        <v>2700</v>
      </c>
      <c r="S71" s="21">
        <f t="shared" si="11"/>
        <v>3321</v>
      </c>
      <c r="T71" s="21">
        <f t="shared" si="12"/>
        <v>0.64333333333333331</v>
      </c>
      <c r="U71" s="56">
        <v>1930</v>
      </c>
      <c r="V71" s="56">
        <f t="shared" si="13"/>
        <v>2373.9</v>
      </c>
      <c r="W71" s="56">
        <f t="shared" si="14"/>
        <v>0.9</v>
      </c>
      <c r="X71" s="53">
        <v>1830</v>
      </c>
      <c r="Y71" s="46">
        <f t="shared" si="15"/>
        <v>2250.9</v>
      </c>
      <c r="Z71" s="46">
        <f t="shared" si="16"/>
        <v>123</v>
      </c>
      <c r="AA71" s="21">
        <v>2750</v>
      </c>
      <c r="AB71" s="21">
        <f t="shared" ref="AB71:AB75" si="24">AA71*1.23</f>
        <v>3382.5</v>
      </c>
      <c r="AC71" s="21">
        <f t="shared" ref="AC71:AC75" si="25">H71/AB71*F71</f>
        <v>0.63163636363636377</v>
      </c>
      <c r="AD71" s="21">
        <v>2700</v>
      </c>
      <c r="AE71" s="22">
        <f t="shared" si="17"/>
        <v>3321</v>
      </c>
      <c r="AF71" s="21">
        <f t="shared" ref="AF71:AF75" si="26">H71/AE71*F71</f>
        <v>0.64333333333333331</v>
      </c>
      <c r="AG71" s="21">
        <v>2750</v>
      </c>
      <c r="AH71" s="22">
        <f t="shared" si="18"/>
        <v>3382.5</v>
      </c>
      <c r="AI71" s="21">
        <f t="shared" ref="AI71:AI75" si="27">H71/AH71*F71</f>
        <v>0.63163636363636377</v>
      </c>
    </row>
    <row r="72" spans="2:35" ht="24.75" x14ac:dyDescent="0.25">
      <c r="B72" s="3">
        <v>66</v>
      </c>
      <c r="C72" s="141" t="s">
        <v>75</v>
      </c>
      <c r="D72" s="142"/>
      <c r="E72" s="6" t="s">
        <v>74</v>
      </c>
      <c r="F72" s="5">
        <v>0.9</v>
      </c>
      <c r="G72" s="1" t="s">
        <v>7</v>
      </c>
      <c r="H72" s="21">
        <f t="shared" si="20"/>
        <v>2373.9</v>
      </c>
      <c r="I72" s="21">
        <v>3000</v>
      </c>
      <c r="J72" s="22">
        <f t="shared" ref="J72:J75" si="28">I72*1.23</f>
        <v>3690</v>
      </c>
      <c r="K72" s="21">
        <f t="shared" ref="K72:K75" si="29">H72/J72*F72</f>
        <v>0.57899999999999996</v>
      </c>
      <c r="L72" s="56">
        <v>3200</v>
      </c>
      <c r="M72" s="62">
        <f t="shared" si="19"/>
        <v>3936</v>
      </c>
      <c r="N72" s="56">
        <f t="shared" ref="N72:N75" si="30">H72/M72*F72</f>
        <v>0.54281250000000003</v>
      </c>
      <c r="O72" s="21">
        <v>1950</v>
      </c>
      <c r="P72" s="21">
        <f t="shared" ref="P72:P75" si="31">O72*1.23</f>
        <v>2398.5</v>
      </c>
      <c r="Q72" s="21">
        <f t="shared" ref="Q72:Q75" si="32">H72/P72*F72</f>
        <v>0.89076923076923087</v>
      </c>
      <c r="R72" s="21">
        <v>2700</v>
      </c>
      <c r="S72" s="21">
        <f t="shared" ref="S72:S75" si="33">R72*1.23</f>
        <v>3321</v>
      </c>
      <c r="T72" s="21">
        <f t="shared" ref="T72:T75" si="34">H72/S72*F72</f>
        <v>0.64333333333333331</v>
      </c>
      <c r="U72" s="56">
        <v>1930</v>
      </c>
      <c r="V72" s="56">
        <f t="shared" ref="V72:V75" si="35">U72*1.23</f>
        <v>2373.9</v>
      </c>
      <c r="W72" s="56">
        <f t="shared" ref="W72:W75" si="36">H72/V72*F72</f>
        <v>0.9</v>
      </c>
      <c r="X72" s="53">
        <v>1830</v>
      </c>
      <c r="Y72" s="46">
        <f t="shared" ref="Y72:Y75" si="37">X72*1.23</f>
        <v>2250.9</v>
      </c>
      <c r="Z72" s="46">
        <f t="shared" ref="Z72:Z75" si="38">H72-Y72</f>
        <v>123</v>
      </c>
      <c r="AA72" s="21">
        <v>2750</v>
      </c>
      <c r="AB72" s="21">
        <f t="shared" si="24"/>
        <v>3382.5</v>
      </c>
      <c r="AC72" s="21">
        <f t="shared" si="25"/>
        <v>0.63163636363636377</v>
      </c>
      <c r="AD72" s="21">
        <v>2700</v>
      </c>
      <c r="AE72" s="22">
        <f t="shared" ref="AE72:AE75" si="39">AD72*1.23</f>
        <v>3321</v>
      </c>
      <c r="AF72" s="21">
        <f t="shared" si="26"/>
        <v>0.64333333333333331</v>
      </c>
      <c r="AG72" s="21">
        <v>2750</v>
      </c>
      <c r="AH72" s="22">
        <f t="shared" ref="AH72:AH75" si="40">AG72*1.23</f>
        <v>3382.5</v>
      </c>
      <c r="AI72" s="21">
        <f t="shared" si="27"/>
        <v>0.63163636363636377</v>
      </c>
    </row>
    <row r="73" spans="2:35" ht="24.75" x14ac:dyDescent="0.25">
      <c r="B73" s="3">
        <v>67</v>
      </c>
      <c r="C73" s="141" t="s">
        <v>76</v>
      </c>
      <c r="D73" s="142"/>
      <c r="E73" s="6" t="s">
        <v>77</v>
      </c>
      <c r="F73" s="5">
        <v>0.9</v>
      </c>
      <c r="G73" s="1" t="s">
        <v>7</v>
      </c>
      <c r="H73" s="21">
        <f t="shared" si="20"/>
        <v>5412</v>
      </c>
      <c r="I73" s="21">
        <v>7000</v>
      </c>
      <c r="J73" s="22">
        <f t="shared" si="28"/>
        <v>8610</v>
      </c>
      <c r="K73" s="21">
        <f t="shared" si="29"/>
        <v>0.56571428571428573</v>
      </c>
      <c r="L73" s="56">
        <v>4400</v>
      </c>
      <c r="M73" s="62">
        <f t="shared" si="19"/>
        <v>5412</v>
      </c>
      <c r="N73" s="56">
        <f t="shared" si="30"/>
        <v>0.9</v>
      </c>
      <c r="O73" s="21">
        <v>4500</v>
      </c>
      <c r="P73" s="21">
        <f t="shared" si="31"/>
        <v>5535</v>
      </c>
      <c r="Q73" s="21">
        <f t="shared" si="32"/>
        <v>0.88</v>
      </c>
      <c r="R73" s="21">
        <v>6600</v>
      </c>
      <c r="S73" s="21">
        <f t="shared" si="33"/>
        <v>8118</v>
      </c>
      <c r="T73" s="21">
        <f t="shared" si="34"/>
        <v>0.6</v>
      </c>
      <c r="U73" s="56">
        <v>4480</v>
      </c>
      <c r="V73" s="56">
        <f t="shared" si="35"/>
        <v>5510.4</v>
      </c>
      <c r="W73" s="56">
        <f t="shared" si="36"/>
        <v>0.88392857142857151</v>
      </c>
      <c r="X73" s="53">
        <v>4280</v>
      </c>
      <c r="Y73" s="46">
        <f t="shared" si="37"/>
        <v>5264.4</v>
      </c>
      <c r="Z73" s="46">
        <f t="shared" si="38"/>
        <v>147.60000000000036</v>
      </c>
      <c r="AA73" s="21">
        <v>6200</v>
      </c>
      <c r="AB73" s="21">
        <f t="shared" si="24"/>
        <v>7626</v>
      </c>
      <c r="AC73" s="21">
        <f t="shared" si="25"/>
        <v>0.63870967741935492</v>
      </c>
      <c r="AD73" s="21">
        <v>6500</v>
      </c>
      <c r="AE73" s="22">
        <f t="shared" si="39"/>
        <v>7995</v>
      </c>
      <c r="AF73" s="21">
        <f t="shared" si="26"/>
        <v>0.60923076923076924</v>
      </c>
      <c r="AG73" s="21">
        <v>6100</v>
      </c>
      <c r="AH73" s="22">
        <f t="shared" si="40"/>
        <v>7503</v>
      </c>
      <c r="AI73" s="21">
        <f t="shared" si="27"/>
        <v>0.64918032786885249</v>
      </c>
    </row>
    <row r="74" spans="2:35" ht="24.75" x14ac:dyDescent="0.25">
      <c r="B74" s="3">
        <v>68</v>
      </c>
      <c r="C74" s="141" t="s">
        <v>78</v>
      </c>
      <c r="D74" s="142"/>
      <c r="E74" s="6" t="s">
        <v>79</v>
      </c>
      <c r="F74" s="5">
        <v>0.9</v>
      </c>
      <c r="G74" s="1" t="s">
        <v>7</v>
      </c>
      <c r="H74" s="21">
        <f t="shared" si="20"/>
        <v>6635.8499999999995</v>
      </c>
      <c r="I74" s="21">
        <v>9000</v>
      </c>
      <c r="J74" s="22">
        <f t="shared" si="28"/>
        <v>11070</v>
      </c>
      <c r="K74" s="21">
        <f t="shared" si="29"/>
        <v>0.53949999999999998</v>
      </c>
      <c r="L74" s="56">
        <v>5900</v>
      </c>
      <c r="M74" s="62">
        <f t="shared" si="19"/>
        <v>7257</v>
      </c>
      <c r="N74" s="56">
        <f t="shared" si="30"/>
        <v>0.82296610169491524</v>
      </c>
      <c r="O74" s="21">
        <v>5400</v>
      </c>
      <c r="P74" s="21">
        <f t="shared" si="31"/>
        <v>6642</v>
      </c>
      <c r="Q74" s="21">
        <f t="shared" si="32"/>
        <v>0.89916666666666667</v>
      </c>
      <c r="R74" s="21">
        <v>8000</v>
      </c>
      <c r="S74" s="21">
        <f t="shared" si="33"/>
        <v>9840</v>
      </c>
      <c r="T74" s="21">
        <f t="shared" si="34"/>
        <v>0.60693750000000002</v>
      </c>
      <c r="U74" s="56">
        <v>5395</v>
      </c>
      <c r="V74" s="56">
        <f t="shared" si="35"/>
        <v>6635.8499999999995</v>
      </c>
      <c r="W74" s="56">
        <f t="shared" si="36"/>
        <v>0.9</v>
      </c>
      <c r="X74" s="53">
        <v>5195</v>
      </c>
      <c r="Y74" s="46">
        <f t="shared" si="37"/>
        <v>6389.8499999999995</v>
      </c>
      <c r="Z74" s="46">
        <f t="shared" si="38"/>
        <v>246</v>
      </c>
      <c r="AA74" s="21">
        <v>8050</v>
      </c>
      <c r="AB74" s="21">
        <f t="shared" si="24"/>
        <v>9901.5</v>
      </c>
      <c r="AC74" s="21">
        <f t="shared" si="25"/>
        <v>0.603167701863354</v>
      </c>
      <c r="AD74" s="21">
        <v>8100</v>
      </c>
      <c r="AE74" s="22">
        <f t="shared" si="39"/>
        <v>9963</v>
      </c>
      <c r="AF74" s="21">
        <f t="shared" si="26"/>
        <v>0.59944444444444434</v>
      </c>
      <c r="AG74" s="21">
        <v>8100</v>
      </c>
      <c r="AH74" s="22">
        <f t="shared" si="40"/>
        <v>9963</v>
      </c>
      <c r="AI74" s="21">
        <f t="shared" si="27"/>
        <v>0.59944444444444434</v>
      </c>
    </row>
    <row r="75" spans="2:35" ht="35.25" customHeight="1" thickBot="1" x14ac:dyDescent="0.3">
      <c r="B75" s="3">
        <v>69</v>
      </c>
      <c r="C75" s="141" t="s">
        <v>80</v>
      </c>
      <c r="D75" s="142"/>
      <c r="E75" s="142"/>
      <c r="F75" s="5">
        <v>0.1</v>
      </c>
      <c r="G75" s="1" t="s">
        <v>7</v>
      </c>
      <c r="H75" s="21">
        <f t="shared" si="20"/>
        <v>3075</v>
      </c>
      <c r="I75" s="21">
        <v>2500</v>
      </c>
      <c r="J75" s="22">
        <f t="shared" si="28"/>
        <v>3075</v>
      </c>
      <c r="K75" s="21">
        <f t="shared" si="29"/>
        <v>0.1</v>
      </c>
      <c r="L75" s="56">
        <v>2900</v>
      </c>
      <c r="M75" s="62">
        <f t="shared" si="19"/>
        <v>3567</v>
      </c>
      <c r="N75" s="56">
        <f t="shared" si="30"/>
        <v>8.6206896551724144E-2</v>
      </c>
      <c r="O75" s="21">
        <v>6000</v>
      </c>
      <c r="P75" s="21">
        <f t="shared" si="31"/>
        <v>7380</v>
      </c>
      <c r="Q75" s="21">
        <f t="shared" si="32"/>
        <v>4.1666666666666671E-2</v>
      </c>
      <c r="R75" s="21">
        <v>2900</v>
      </c>
      <c r="S75" s="21">
        <f t="shared" si="33"/>
        <v>3567</v>
      </c>
      <c r="T75" s="21">
        <f t="shared" si="34"/>
        <v>8.6206896551724144E-2</v>
      </c>
      <c r="U75" s="56">
        <v>8000</v>
      </c>
      <c r="V75" s="56">
        <f t="shared" si="35"/>
        <v>9840</v>
      </c>
      <c r="W75" s="56">
        <f t="shared" si="36"/>
        <v>3.125E-2</v>
      </c>
      <c r="X75" s="53">
        <v>4000</v>
      </c>
      <c r="Y75" s="46">
        <f t="shared" si="37"/>
        <v>4920</v>
      </c>
      <c r="Z75" s="28">
        <f t="shared" si="38"/>
        <v>-1845</v>
      </c>
      <c r="AA75" s="21">
        <v>2800</v>
      </c>
      <c r="AB75" s="21">
        <f t="shared" si="24"/>
        <v>3444</v>
      </c>
      <c r="AC75" s="21">
        <f t="shared" si="25"/>
        <v>8.9285714285714302E-2</v>
      </c>
      <c r="AD75" s="21">
        <v>3000</v>
      </c>
      <c r="AE75" s="22">
        <f t="shared" si="39"/>
        <v>3690</v>
      </c>
      <c r="AF75" s="21">
        <f t="shared" si="26"/>
        <v>8.3333333333333343E-2</v>
      </c>
      <c r="AG75" s="21">
        <v>2900</v>
      </c>
      <c r="AH75" s="22">
        <f t="shared" si="40"/>
        <v>3567</v>
      </c>
      <c r="AI75" s="21">
        <f t="shared" si="27"/>
        <v>8.6206896551724144E-2</v>
      </c>
    </row>
    <row r="76" spans="2:35" ht="32.25" customHeight="1" thickBot="1" x14ac:dyDescent="0.3">
      <c r="F76" s="2"/>
      <c r="H76" s="30"/>
      <c r="I76" s="30"/>
      <c r="J76" s="30"/>
      <c r="K76" s="31">
        <f>SUM(K7:K75)</f>
        <v>69.757660976713581</v>
      </c>
      <c r="L76" s="57"/>
      <c r="M76" s="57"/>
      <c r="N76" s="66">
        <f>SUM(N7:N75)</f>
        <v>75.029921101902332</v>
      </c>
      <c r="O76" s="57"/>
      <c r="P76" s="57"/>
      <c r="Q76" s="66">
        <f>SUM(Q7:Q75)</f>
        <v>92.868990353067716</v>
      </c>
      <c r="R76" s="57"/>
      <c r="S76" s="57"/>
      <c r="T76" s="66">
        <f>SUM(T7:T75)</f>
        <v>67.365798359034258</v>
      </c>
      <c r="U76" s="57"/>
      <c r="V76" s="57"/>
      <c r="W76" s="66">
        <f>SUM(W7:W75)</f>
        <v>93.536685009540221</v>
      </c>
      <c r="X76" s="68"/>
      <c r="Y76" s="68"/>
      <c r="Z76" s="68"/>
      <c r="AA76" s="30"/>
      <c r="AB76" s="30"/>
      <c r="AC76" s="31">
        <f>SUM(AC7:AC75)</f>
        <v>67.143629902451138</v>
      </c>
      <c r="AD76" s="30"/>
      <c r="AE76" s="30"/>
      <c r="AF76" s="31">
        <f>SUM(AF7:AF75)</f>
        <v>62.645025574336415</v>
      </c>
      <c r="AG76" s="30"/>
      <c r="AH76" s="30"/>
      <c r="AI76" s="31">
        <f>SUM(AI7:AI75)</f>
        <v>68.28463468957743</v>
      </c>
    </row>
    <row r="77" spans="2:35" x14ac:dyDescent="0.25">
      <c r="L77" s="54"/>
      <c r="M77" s="54"/>
      <c r="N77" s="54"/>
      <c r="O77" s="54"/>
      <c r="P77" s="54"/>
      <c r="Q77" s="54"/>
      <c r="R77" s="54"/>
      <c r="S77" s="54"/>
      <c r="T77" s="54"/>
      <c r="V77" s="54"/>
      <c r="W77" s="54"/>
      <c r="X77" s="54"/>
      <c r="Y77" s="54"/>
      <c r="Z77" s="54"/>
    </row>
    <row r="78" spans="2:35" x14ac:dyDescent="0.25">
      <c r="L78" s="54"/>
      <c r="M78" s="54"/>
      <c r="N78" s="54"/>
      <c r="O78" s="54"/>
      <c r="P78" s="54"/>
      <c r="Q78" s="54"/>
      <c r="R78" s="54"/>
      <c r="S78" s="54"/>
      <c r="T78" s="54"/>
      <c r="V78" s="54"/>
      <c r="W78" s="54"/>
      <c r="X78" s="54"/>
      <c r="Y78" s="54"/>
      <c r="Z78" s="54"/>
    </row>
    <row r="79" spans="2:35" x14ac:dyDescent="0.25">
      <c r="L79" s="54"/>
      <c r="M79" s="54"/>
      <c r="N79" s="54"/>
      <c r="O79" s="54"/>
      <c r="P79" s="54"/>
      <c r="Q79" s="54"/>
      <c r="R79" s="54"/>
      <c r="S79" s="54"/>
      <c r="T79" s="54"/>
      <c r="V79" s="54"/>
      <c r="W79" s="54"/>
      <c r="X79" s="54"/>
      <c r="Y79" s="54"/>
      <c r="Z79" s="54"/>
    </row>
    <row r="80" spans="2:35" x14ac:dyDescent="0.25">
      <c r="L80" s="54"/>
      <c r="M80" s="54"/>
      <c r="N80" s="54"/>
      <c r="O80" s="54"/>
      <c r="P80" s="54"/>
      <c r="Q80" s="54"/>
      <c r="R80" s="54"/>
      <c r="S80" s="54"/>
      <c r="T80" s="54"/>
      <c r="V80" s="54"/>
      <c r="W80" s="54"/>
      <c r="X80" s="54"/>
      <c r="Y80" s="54"/>
      <c r="Z80" s="54"/>
    </row>
    <row r="81" spans="12:26" x14ac:dyDescent="0.25">
      <c r="L81" s="54"/>
      <c r="M81" s="54"/>
      <c r="N81" s="54"/>
      <c r="O81" s="54"/>
      <c r="P81" s="54"/>
      <c r="Q81" s="54"/>
      <c r="R81" s="54"/>
      <c r="S81" s="54"/>
      <c r="T81" s="54"/>
      <c r="V81" s="54"/>
      <c r="W81" s="54"/>
      <c r="X81" s="54"/>
      <c r="Y81" s="54"/>
      <c r="Z81" s="54"/>
    </row>
    <row r="82" spans="12:26" x14ac:dyDescent="0.25">
      <c r="L82" s="54"/>
      <c r="M82" s="54"/>
      <c r="N82" s="54"/>
      <c r="O82" s="54"/>
      <c r="P82" s="54"/>
      <c r="Q82" s="54"/>
      <c r="R82" s="54"/>
      <c r="S82" s="54"/>
      <c r="T82" s="54"/>
      <c r="V82" s="54"/>
      <c r="W82" s="54"/>
      <c r="X82" s="54"/>
      <c r="Y82" s="54"/>
      <c r="Z82" s="54"/>
    </row>
    <row r="83" spans="12:26" x14ac:dyDescent="0.25">
      <c r="L83" s="54"/>
      <c r="M83" s="54"/>
      <c r="N83" s="54"/>
      <c r="O83" s="54"/>
      <c r="P83" s="54"/>
      <c r="Q83" s="54"/>
      <c r="R83" s="54"/>
      <c r="S83" s="54"/>
      <c r="T83" s="54"/>
      <c r="V83" s="54"/>
      <c r="W83" s="54"/>
      <c r="X83" s="54"/>
      <c r="Y83" s="54"/>
      <c r="Z83" s="54"/>
    </row>
    <row r="84" spans="12:26" ht="15.75" thickBot="1" x14ac:dyDescent="0.3">
      <c r="L84" s="54"/>
      <c r="M84" s="54"/>
      <c r="N84" s="54"/>
      <c r="O84" s="54"/>
      <c r="P84" s="54"/>
      <c r="Q84" s="54"/>
      <c r="R84" s="54"/>
      <c r="S84" s="54"/>
      <c r="T84" s="54"/>
      <c r="V84" s="54"/>
      <c r="W84" s="54"/>
      <c r="X84" s="54"/>
      <c r="Y84" s="54"/>
      <c r="Z84" s="54"/>
    </row>
    <row r="85" spans="12:26" ht="15.75" thickBot="1" x14ac:dyDescent="0.3">
      <c r="L85" s="54"/>
      <c r="M85" s="54"/>
      <c r="N85" s="54"/>
      <c r="O85" s="54"/>
      <c r="P85" s="54"/>
      <c r="Q85" s="54"/>
      <c r="R85" s="54"/>
      <c r="S85" s="211" t="s">
        <v>93</v>
      </c>
      <c r="T85" s="212"/>
      <c r="U85" s="213"/>
      <c r="V85" s="57">
        <f>K76</f>
        <v>69.757660976713581</v>
      </c>
      <c r="W85" s="54"/>
      <c r="X85" s="54"/>
      <c r="Y85" s="54"/>
      <c r="Z85" s="54"/>
    </row>
    <row r="86" spans="12:26" ht="15.75" thickBot="1" x14ac:dyDescent="0.3">
      <c r="L86" s="54"/>
      <c r="M86" s="54"/>
      <c r="N86" s="54"/>
      <c r="O86" s="54"/>
      <c r="P86" s="54"/>
      <c r="Q86" s="54"/>
      <c r="R86" s="54"/>
      <c r="S86" s="211" t="s">
        <v>97</v>
      </c>
      <c r="T86" s="212"/>
      <c r="U86" s="213"/>
      <c r="V86" s="57">
        <f>N76</f>
        <v>75.029921101902332</v>
      </c>
      <c r="W86" s="54" t="s">
        <v>139</v>
      </c>
      <c r="X86" s="54"/>
      <c r="Y86" s="54"/>
      <c r="Z86" s="54"/>
    </row>
    <row r="87" spans="12:26" ht="15.75" thickBot="1" x14ac:dyDescent="0.3">
      <c r="L87" s="54"/>
      <c r="M87" s="54"/>
      <c r="N87" s="54"/>
      <c r="O87" s="54"/>
      <c r="P87" s="54"/>
      <c r="Q87" s="54"/>
      <c r="R87" s="54"/>
      <c r="S87" s="211" t="s">
        <v>98</v>
      </c>
      <c r="T87" s="212"/>
      <c r="U87" s="213"/>
      <c r="V87" s="57">
        <f>Q76</f>
        <v>92.868990353067716</v>
      </c>
      <c r="W87" s="54" t="s">
        <v>142</v>
      </c>
      <c r="X87" s="54"/>
      <c r="Y87" s="54"/>
      <c r="Z87" s="54"/>
    </row>
    <row r="88" spans="12:26" ht="15.75" thickBot="1" x14ac:dyDescent="0.3">
      <c r="L88" s="54"/>
      <c r="M88" s="54"/>
      <c r="N88" s="54"/>
      <c r="O88" s="54"/>
      <c r="P88" s="54"/>
      <c r="Q88" s="54"/>
      <c r="R88" s="54"/>
      <c r="S88" s="211" t="s">
        <v>100</v>
      </c>
      <c r="T88" s="212"/>
      <c r="U88" s="213"/>
      <c r="V88" s="57">
        <f>T76</f>
        <v>67.365798359034258</v>
      </c>
      <c r="W88" s="54"/>
      <c r="X88" s="54"/>
      <c r="Y88" s="54"/>
      <c r="Z88" s="54"/>
    </row>
    <row r="89" spans="12:26" ht="15.75" thickBot="1" x14ac:dyDescent="0.3">
      <c r="L89" s="54"/>
      <c r="M89" s="54"/>
      <c r="N89" s="54"/>
      <c r="O89" s="54"/>
      <c r="P89" s="54"/>
      <c r="Q89" s="54"/>
      <c r="R89" s="54"/>
      <c r="S89" s="211" t="s">
        <v>106</v>
      </c>
      <c r="T89" s="212"/>
      <c r="U89" s="213"/>
      <c r="V89" s="57">
        <f>W76</f>
        <v>93.536685009540221</v>
      </c>
      <c r="W89" s="54" t="s">
        <v>140</v>
      </c>
      <c r="X89" s="54"/>
      <c r="Y89" s="54"/>
      <c r="Z89" s="54"/>
    </row>
    <row r="90" spans="12:26" ht="15.75" thickBot="1" x14ac:dyDescent="0.3">
      <c r="L90" s="54"/>
      <c r="M90" s="54"/>
      <c r="N90" s="54"/>
      <c r="O90" s="54"/>
      <c r="P90" s="54"/>
      <c r="Q90" s="54"/>
      <c r="R90" s="54"/>
      <c r="S90" s="211" t="s">
        <v>107</v>
      </c>
      <c r="T90" s="212"/>
      <c r="U90" s="213"/>
      <c r="V90" s="57">
        <f>AC76</f>
        <v>67.143629902451138</v>
      </c>
      <c r="W90" s="54"/>
      <c r="X90" s="54"/>
      <c r="Y90" s="54"/>
      <c r="Z90" s="54"/>
    </row>
    <row r="91" spans="12:26" ht="15.75" thickBot="1" x14ac:dyDescent="0.3">
      <c r="L91" s="54"/>
      <c r="M91" s="54"/>
      <c r="N91" s="54"/>
      <c r="O91" s="54"/>
      <c r="P91" s="54"/>
      <c r="Q91" s="54"/>
      <c r="R91" s="54"/>
      <c r="S91" s="211" t="s">
        <v>111</v>
      </c>
      <c r="T91" s="212"/>
      <c r="U91" s="213"/>
      <c r="V91" s="57">
        <f>AF76</f>
        <v>62.645025574336415</v>
      </c>
      <c r="W91" s="54"/>
      <c r="X91" s="54"/>
      <c r="Y91" s="54"/>
      <c r="Z91" s="54"/>
    </row>
    <row r="92" spans="12:26" ht="15.75" thickBot="1" x14ac:dyDescent="0.3">
      <c r="L92" s="54"/>
      <c r="M92" s="54"/>
      <c r="N92" s="54"/>
      <c r="O92" s="54"/>
      <c r="P92" s="54"/>
      <c r="Q92" s="54"/>
      <c r="R92" s="54"/>
      <c r="S92" s="211" t="s">
        <v>122</v>
      </c>
      <c r="T92" s="212"/>
      <c r="U92" s="213"/>
      <c r="V92" s="57">
        <f>AI76</f>
        <v>68.28463468957743</v>
      </c>
      <c r="W92" s="54"/>
      <c r="X92" s="54"/>
      <c r="Y92" s="54"/>
      <c r="Z92" s="54"/>
    </row>
    <row r="93" spans="12:26" x14ac:dyDescent="0.25">
      <c r="L93" s="54"/>
      <c r="M93" s="54"/>
      <c r="N93" s="54"/>
      <c r="O93" s="54"/>
      <c r="P93" s="54"/>
      <c r="Q93" s="54"/>
      <c r="R93" s="54"/>
      <c r="S93" s="54"/>
      <c r="T93" s="54"/>
      <c r="V93" s="54"/>
      <c r="W93" s="54"/>
      <c r="X93" s="54"/>
      <c r="Y93" s="54"/>
      <c r="Z93" s="54"/>
    </row>
    <row r="94" spans="12:26" x14ac:dyDescent="0.25">
      <c r="L94" s="54"/>
      <c r="M94" s="54"/>
      <c r="N94" s="54"/>
      <c r="O94" s="54"/>
      <c r="P94" s="54"/>
      <c r="Q94" s="54"/>
      <c r="R94" s="54"/>
      <c r="S94" s="54"/>
      <c r="T94" s="59" t="s">
        <v>129</v>
      </c>
      <c r="U94" s="59"/>
      <c r="V94" s="67">
        <f>MAX(V85:V92)</f>
        <v>93.536685009540221</v>
      </c>
      <c r="W94" s="54"/>
      <c r="X94" s="54"/>
      <c r="Y94" s="54"/>
      <c r="Z94" s="54"/>
    </row>
    <row r="95" spans="12:26" x14ac:dyDescent="0.25">
      <c r="L95" s="54"/>
      <c r="M95" s="54"/>
      <c r="N95" s="54"/>
      <c r="O95" s="54"/>
      <c r="P95" s="54"/>
      <c r="Q95" s="54"/>
      <c r="R95" s="54"/>
      <c r="S95" s="54"/>
      <c r="T95" s="54"/>
      <c r="V95" s="54"/>
      <c r="W95" s="54"/>
      <c r="X95" s="54"/>
      <c r="Y95" s="54"/>
      <c r="Z95" s="54"/>
    </row>
    <row r="96" spans="12:26" x14ac:dyDescent="0.25">
      <c r="L96" s="54"/>
      <c r="M96" s="54"/>
      <c r="N96" s="54"/>
      <c r="O96" s="54"/>
      <c r="P96" s="54"/>
      <c r="Q96" s="54"/>
      <c r="R96" s="54"/>
      <c r="S96" s="54"/>
      <c r="T96" s="54"/>
      <c r="V96" s="54"/>
      <c r="W96" s="54"/>
      <c r="X96" s="54"/>
      <c r="Y96" s="54"/>
      <c r="Z96" s="54"/>
    </row>
    <row r="97" spans="12:26" x14ac:dyDescent="0.25">
      <c r="L97" s="54"/>
      <c r="M97" s="54"/>
      <c r="N97" s="54"/>
      <c r="O97" s="54"/>
      <c r="P97" s="54"/>
      <c r="Q97" s="54"/>
      <c r="R97" s="54"/>
      <c r="S97" s="54"/>
      <c r="T97" s="54"/>
      <c r="V97" s="54"/>
      <c r="W97" s="54"/>
      <c r="X97" s="54"/>
      <c r="Y97" s="54"/>
      <c r="Z97" s="54"/>
    </row>
  </sheetData>
  <mergeCells count="72">
    <mergeCell ref="C10:E10"/>
    <mergeCell ref="B3:G3"/>
    <mergeCell ref="I5:K5"/>
    <mergeCell ref="L5:N5"/>
    <mergeCell ref="O5:Q5"/>
    <mergeCell ref="B4:G4"/>
    <mergeCell ref="AA5:AC5"/>
    <mergeCell ref="C6:E6"/>
    <mergeCell ref="C7:E7"/>
    <mergeCell ref="C8:E8"/>
    <mergeCell ref="C9:E9"/>
    <mergeCell ref="R5:T5"/>
    <mergeCell ref="U5:W5"/>
    <mergeCell ref="X5:Z5"/>
    <mergeCell ref="C11:E11"/>
    <mergeCell ref="C12:E12"/>
    <mergeCell ref="C13:E13"/>
    <mergeCell ref="C14:E14"/>
    <mergeCell ref="C17:C20"/>
    <mergeCell ref="D17:D20"/>
    <mergeCell ref="C21:C24"/>
    <mergeCell ref="D21:D24"/>
    <mergeCell ref="C25:C27"/>
    <mergeCell ref="D25:D27"/>
    <mergeCell ref="C28:C30"/>
    <mergeCell ref="D28:D30"/>
    <mergeCell ref="C31:C34"/>
    <mergeCell ref="D31:D34"/>
    <mergeCell ref="C35:C38"/>
    <mergeCell ref="D35:D38"/>
    <mergeCell ref="C39:C43"/>
    <mergeCell ref="D39:D43"/>
    <mergeCell ref="C66:D66"/>
    <mergeCell ref="C44:C48"/>
    <mergeCell ref="D44:D48"/>
    <mergeCell ref="C49:C62"/>
    <mergeCell ref="D49:E49"/>
    <mergeCell ref="D50:E50"/>
    <mergeCell ref="D51:E51"/>
    <mergeCell ref="D52:E52"/>
    <mergeCell ref="D53:E53"/>
    <mergeCell ref="D54:E54"/>
    <mergeCell ref="D55:E55"/>
    <mergeCell ref="D61:E61"/>
    <mergeCell ref="D62:E62"/>
    <mergeCell ref="C63:D63"/>
    <mergeCell ref="C64:D64"/>
    <mergeCell ref="C65:D65"/>
    <mergeCell ref="AD5:AF5"/>
    <mergeCell ref="AG5:AI5"/>
    <mergeCell ref="C74:D74"/>
    <mergeCell ref="C75:E75"/>
    <mergeCell ref="C68:D68"/>
    <mergeCell ref="C69:D69"/>
    <mergeCell ref="C70:D70"/>
    <mergeCell ref="C71:D71"/>
    <mergeCell ref="C72:D72"/>
    <mergeCell ref="C73:D73"/>
    <mergeCell ref="C67:D67"/>
    <mergeCell ref="D56:E56"/>
    <mergeCell ref="D57:E57"/>
    <mergeCell ref="D58:E58"/>
    <mergeCell ref="D59:E59"/>
    <mergeCell ref="D60:E60"/>
    <mergeCell ref="S90:U90"/>
    <mergeCell ref="S91:U91"/>
    <mergeCell ref="S92:U92"/>
    <mergeCell ref="S85:U85"/>
    <mergeCell ref="S86:U86"/>
    <mergeCell ref="S87:U87"/>
    <mergeCell ref="S88:U88"/>
    <mergeCell ref="S89:U89"/>
  </mergeCells>
  <pageMargins left="0.7" right="0.7" top="0.75" bottom="0.75" header="0.3" footer="0.3"/>
  <pageSetup paperSize="8" scale="6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Z75"/>
  <sheetViews>
    <sheetView zoomScale="90" zoomScaleNormal="90" workbookViewId="0">
      <selection activeCell="B3" sqref="B3:G3"/>
    </sheetView>
  </sheetViews>
  <sheetFormatPr defaultRowHeight="15" x14ac:dyDescent="0.25"/>
  <cols>
    <col min="2" max="2" width="3.7109375" customWidth="1"/>
    <col min="3" max="3" width="29.42578125" customWidth="1"/>
    <col min="4" max="4" width="23.85546875" customWidth="1"/>
    <col min="5" max="5" width="34.140625" customWidth="1"/>
    <col min="6" max="6" width="0" hidden="1" customWidth="1"/>
    <col min="7" max="7" width="10.140625" hidden="1" customWidth="1"/>
    <col min="8" max="8" width="14" hidden="1" customWidth="1"/>
    <col min="9" max="9" width="15.85546875" hidden="1" customWidth="1"/>
    <col min="10" max="10" width="14.7109375" hidden="1" customWidth="1"/>
    <col min="11" max="11" width="15.42578125" hidden="1" customWidth="1"/>
    <col min="12" max="12" width="15.85546875" hidden="1" customWidth="1"/>
    <col min="13" max="13" width="16.5703125" hidden="1" customWidth="1"/>
    <col min="14" max="14" width="16.140625" hidden="1" customWidth="1"/>
    <col min="15" max="15" width="16" hidden="1" customWidth="1"/>
    <col min="16" max="16" width="16.5703125" hidden="1" customWidth="1"/>
    <col min="17" max="17" width="16.28515625" hidden="1" customWidth="1"/>
    <col min="18" max="19" width="15" hidden="1" customWidth="1"/>
    <col min="20" max="20" width="16.42578125" hidden="1" customWidth="1"/>
    <col min="21" max="21" width="27.140625" style="43" customWidth="1"/>
    <col min="22" max="22" width="15.140625" style="43" hidden="1" customWidth="1"/>
    <col min="23" max="23" width="14" style="43" hidden="1" customWidth="1"/>
    <col min="24" max="24" width="16.85546875" style="43" customWidth="1"/>
    <col min="25" max="25" width="18.140625" style="43" customWidth="1"/>
    <col min="26" max="26" width="14" style="43" hidden="1" customWidth="1"/>
    <col min="27" max="27" width="16.28515625" customWidth="1"/>
    <col min="28" max="28" width="16" customWidth="1"/>
    <col min="29" max="29" width="17.5703125" customWidth="1"/>
    <col min="30" max="30" width="15.7109375" customWidth="1"/>
    <col min="31" max="31" width="17" customWidth="1"/>
    <col min="32" max="32" width="16.85546875" customWidth="1"/>
  </cols>
  <sheetData>
    <row r="2" spans="2:17" ht="15.75" thickBot="1" x14ac:dyDescent="0.3"/>
    <row r="3" spans="2:17" ht="79.5" customHeight="1" thickBot="1" x14ac:dyDescent="0.3">
      <c r="B3" s="152" t="s">
        <v>85</v>
      </c>
      <c r="C3" s="214"/>
      <c r="D3" s="214"/>
      <c r="E3" s="214"/>
      <c r="F3" s="214"/>
      <c r="G3" s="215"/>
      <c r="H3" s="11"/>
      <c r="I3" s="11"/>
      <c r="J3" s="11"/>
    </row>
    <row r="4" spans="2:17" ht="30.75" customHeight="1" thickBot="1" x14ac:dyDescent="0.3">
      <c r="N4" s="125"/>
      <c r="O4" s="126"/>
      <c r="P4" s="127"/>
      <c r="Q4" s="30"/>
    </row>
    <row r="5" spans="2:17" ht="15.75" customHeight="1" thickBot="1" x14ac:dyDescent="0.3">
      <c r="B5" s="13"/>
      <c r="N5" s="125" t="s">
        <v>112</v>
      </c>
      <c r="O5" s="126"/>
      <c r="P5" s="127"/>
      <c r="Q5" s="30" t="e">
        <f>#REF!</f>
        <v>#REF!</v>
      </c>
    </row>
    <row r="6" spans="2:17" x14ac:dyDescent="0.25">
      <c r="B6" s="3"/>
    </row>
    <row r="7" spans="2:17" x14ac:dyDescent="0.25">
      <c r="B7" s="3"/>
      <c r="O7" s="32" t="s">
        <v>129</v>
      </c>
      <c r="P7" s="32"/>
      <c r="Q7" s="33" t="e">
        <f>MAX(Q4:Q5)</f>
        <v>#REF!</v>
      </c>
    </row>
    <row r="8" spans="2:17" ht="30.75" customHeight="1" x14ac:dyDescent="0.25">
      <c r="B8" s="3"/>
    </row>
    <row r="9" spans="2:17" ht="21.75" customHeight="1" x14ac:dyDescent="0.25">
      <c r="B9" s="3"/>
    </row>
    <row r="10" spans="2:17" ht="32.25" customHeight="1" x14ac:dyDescent="0.25">
      <c r="B10" s="3"/>
    </row>
    <row r="11" spans="2:17" ht="15" customHeight="1" x14ac:dyDescent="0.25">
      <c r="B11" s="3"/>
    </row>
    <row r="12" spans="2:17" x14ac:dyDescent="0.25">
      <c r="B12" s="3"/>
    </row>
    <row r="13" spans="2:17" x14ac:dyDescent="0.25">
      <c r="B13" s="3"/>
    </row>
    <row r="14" spans="2:17" x14ac:dyDescent="0.25">
      <c r="B14" s="3"/>
    </row>
    <row r="15" spans="2:17" x14ac:dyDescent="0.25">
      <c r="B15" s="3"/>
    </row>
    <row r="16" spans="2:17" x14ac:dyDescent="0.25">
      <c r="B16" s="3"/>
    </row>
    <row r="17" spans="2:2" x14ac:dyDescent="0.25">
      <c r="B17" s="3"/>
    </row>
    <row r="18" spans="2:2" x14ac:dyDescent="0.25">
      <c r="B18" s="3"/>
    </row>
    <row r="19" spans="2:2" x14ac:dyDescent="0.25">
      <c r="B19" s="3"/>
    </row>
    <row r="20" spans="2:2" ht="18" customHeight="1" x14ac:dyDescent="0.25">
      <c r="B20" s="3"/>
    </row>
    <row r="21" spans="2:2" ht="15" customHeight="1" x14ac:dyDescent="0.25">
      <c r="B21" s="3"/>
    </row>
    <row r="22" spans="2:2" x14ac:dyDescent="0.25">
      <c r="B22" s="3"/>
    </row>
    <row r="23" spans="2:2" x14ac:dyDescent="0.25">
      <c r="B23" s="3"/>
    </row>
    <row r="24" spans="2:2" x14ac:dyDescent="0.25">
      <c r="B24" s="3"/>
    </row>
    <row r="25" spans="2:2" x14ac:dyDescent="0.25">
      <c r="B25" s="3"/>
    </row>
    <row r="26" spans="2:2" x14ac:dyDescent="0.25">
      <c r="B26" s="3"/>
    </row>
    <row r="27" spans="2:2" ht="16.5" customHeight="1" x14ac:dyDescent="0.25">
      <c r="B27" s="3"/>
    </row>
    <row r="28" spans="2:2" ht="15" customHeight="1" x14ac:dyDescent="0.25">
      <c r="B28" s="3"/>
    </row>
    <row r="29" spans="2:2" x14ac:dyDescent="0.25">
      <c r="B29" s="3"/>
    </row>
    <row r="30" spans="2:2" x14ac:dyDescent="0.25">
      <c r="B30" s="3"/>
    </row>
    <row r="31" spans="2:2" x14ac:dyDescent="0.25">
      <c r="B31" s="3"/>
    </row>
    <row r="32" spans="2:2" x14ac:dyDescent="0.25">
      <c r="B32" s="3"/>
    </row>
    <row r="33" spans="2:2" x14ac:dyDescent="0.25">
      <c r="B33" s="3"/>
    </row>
    <row r="34" spans="2:2" ht="19.5" customHeight="1" x14ac:dyDescent="0.25">
      <c r="B34" s="3"/>
    </row>
    <row r="35" spans="2:2" ht="15" customHeight="1" x14ac:dyDescent="0.25">
      <c r="B35" s="3"/>
    </row>
    <row r="36" spans="2:2" x14ac:dyDescent="0.25">
      <c r="B36" s="3"/>
    </row>
    <row r="37" spans="2:2" x14ac:dyDescent="0.25">
      <c r="B37" s="3"/>
    </row>
    <row r="38" spans="2:2" ht="20.25" customHeight="1" x14ac:dyDescent="0.25">
      <c r="B38" s="3"/>
    </row>
    <row r="39" spans="2:2" ht="15" customHeight="1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ht="18.75" customHeight="1" x14ac:dyDescent="0.25">
      <c r="B43" s="3"/>
    </row>
    <row r="44" spans="2:2" ht="15" customHeight="1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ht="18.75" customHeight="1" x14ac:dyDescent="0.25">
      <c r="B48" s="3"/>
    </row>
    <row r="49" spans="2:2" ht="24.75" customHeight="1" x14ac:dyDescent="0.25">
      <c r="B49" s="3"/>
    </row>
    <row r="50" spans="2:2" ht="15" customHeight="1" x14ac:dyDescent="0.25">
      <c r="B50" s="3"/>
    </row>
    <row r="51" spans="2:2" ht="24.75" customHeight="1" x14ac:dyDescent="0.25">
      <c r="B51" s="3"/>
    </row>
    <row r="52" spans="2:2" ht="24.75" customHeight="1" x14ac:dyDescent="0.25">
      <c r="B52" s="3"/>
    </row>
    <row r="53" spans="2:2" ht="20.25" customHeight="1" x14ac:dyDescent="0.25">
      <c r="B53" s="3"/>
    </row>
    <row r="54" spans="2:2" ht="15" customHeight="1" x14ac:dyDescent="0.25">
      <c r="B54" s="3"/>
    </row>
    <row r="55" spans="2:2" ht="30.75" customHeight="1" x14ac:dyDescent="0.25">
      <c r="B55" s="3"/>
    </row>
    <row r="56" spans="2:2" ht="30" customHeight="1" x14ac:dyDescent="0.25">
      <c r="B56" s="3"/>
    </row>
    <row r="57" spans="2:2" ht="32.25" customHeight="1" x14ac:dyDescent="0.25">
      <c r="B57" s="3"/>
    </row>
    <row r="58" spans="2:2" ht="27.75" customHeight="1" x14ac:dyDescent="0.25">
      <c r="B58" s="3"/>
    </row>
    <row r="59" spans="2:2" ht="28.5" customHeight="1" x14ac:dyDescent="0.25">
      <c r="B59" s="3"/>
    </row>
    <row r="60" spans="2:2" ht="15" customHeight="1" x14ac:dyDescent="0.25">
      <c r="B60" s="3"/>
    </row>
    <row r="61" spans="2:2" ht="25.5" customHeight="1" x14ac:dyDescent="0.25">
      <c r="B61" s="3"/>
    </row>
    <row r="62" spans="2:2" ht="15" customHeight="1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ht="20.25" customHeight="1" x14ac:dyDescent="0.25">
      <c r="B66" s="3"/>
    </row>
    <row r="67" spans="2:2" x14ac:dyDescent="0.25">
      <c r="B67" s="3"/>
    </row>
    <row r="68" spans="2:2" ht="15" customHeight="1" x14ac:dyDescent="0.25">
      <c r="B68" s="3"/>
    </row>
    <row r="69" spans="2:2" ht="15" customHeight="1" x14ac:dyDescent="0.25">
      <c r="B69" s="3"/>
    </row>
    <row r="70" spans="2:2" ht="15" customHeight="1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ht="35.25" customHeight="1" x14ac:dyDescent="0.25">
      <c r="B74" s="3"/>
    </row>
    <row r="75" spans="2:2" ht="32.25" customHeight="1" x14ac:dyDescent="0.25"/>
  </sheetData>
  <mergeCells count="3">
    <mergeCell ref="B3:G3"/>
    <mergeCell ref="N4:P4"/>
    <mergeCell ref="N5:P5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BA96"/>
  <sheetViews>
    <sheetView zoomScale="110" zoomScaleNormal="110" workbookViewId="0">
      <selection activeCell="B3" sqref="B3:G3"/>
    </sheetView>
  </sheetViews>
  <sheetFormatPr defaultRowHeight="15" x14ac:dyDescent="0.25"/>
  <cols>
    <col min="2" max="2" width="3.7109375" customWidth="1"/>
    <col min="3" max="3" width="29.42578125" customWidth="1"/>
    <col min="4" max="4" width="23.85546875" customWidth="1"/>
    <col min="5" max="5" width="49.5703125" customWidth="1"/>
    <col min="6" max="6" width="0" hidden="1" customWidth="1"/>
    <col min="7" max="7" width="10.140625" hidden="1" customWidth="1"/>
    <col min="8" max="8" width="14" hidden="1" customWidth="1"/>
    <col min="9" max="9" width="15.85546875" hidden="1" customWidth="1"/>
    <col min="10" max="10" width="14.7109375" hidden="1" customWidth="1"/>
    <col min="11" max="11" width="15.42578125" hidden="1" customWidth="1"/>
    <col min="12" max="12" width="15.85546875" hidden="1" customWidth="1"/>
    <col min="13" max="13" width="16.5703125" hidden="1" customWidth="1"/>
    <col min="14" max="14" width="16.140625" hidden="1" customWidth="1"/>
    <col min="15" max="15" width="16" hidden="1" customWidth="1"/>
    <col min="16" max="16" width="16.5703125" hidden="1" customWidth="1"/>
    <col min="17" max="17" width="16.28515625" hidden="1" customWidth="1"/>
    <col min="18" max="19" width="15" hidden="1" customWidth="1"/>
    <col min="20" max="20" width="16.42578125" hidden="1" customWidth="1"/>
    <col min="21" max="21" width="14.7109375" hidden="1" customWidth="1"/>
    <col min="22" max="22" width="15.140625" hidden="1" customWidth="1"/>
    <col min="23" max="23" width="14" hidden="1" customWidth="1"/>
    <col min="24" max="24" width="30.28515625" style="43" customWidth="1"/>
    <col min="25" max="25" width="16" style="43" hidden="1" customWidth="1"/>
    <col min="26" max="26" width="17.5703125" style="43" hidden="1" customWidth="1"/>
    <col min="27" max="27" width="17.5703125" style="43" customWidth="1"/>
    <col min="28" max="28" width="21.140625" style="43" customWidth="1"/>
    <col min="29" max="29" width="17.5703125" style="43" hidden="1" customWidth="1"/>
    <col min="30" max="30" width="15.42578125" customWidth="1"/>
    <col min="31" max="31" width="14.28515625" customWidth="1"/>
    <col min="32" max="32" width="15.42578125" customWidth="1"/>
    <col min="33" max="33" width="13" customWidth="1"/>
    <col min="34" max="34" width="18.28515625" customWidth="1"/>
    <col min="35" max="35" width="12.85546875" customWidth="1"/>
    <col min="36" max="36" width="15.28515625" customWidth="1"/>
    <col min="37" max="37" width="15.42578125" customWidth="1"/>
    <col min="38" max="38" width="16.140625" customWidth="1"/>
    <col min="39" max="39" width="14.7109375" customWidth="1"/>
    <col min="40" max="40" width="15" customWidth="1"/>
    <col min="41" max="41" width="13.28515625" customWidth="1"/>
    <col min="42" max="42" width="17.7109375" customWidth="1"/>
    <col min="43" max="43" width="15.42578125" customWidth="1"/>
    <col min="44" max="44" width="15.85546875" customWidth="1"/>
    <col min="45" max="45" width="15.7109375" customWidth="1"/>
    <col min="46" max="46" width="15" customWidth="1"/>
    <col min="47" max="47" width="13.42578125" customWidth="1"/>
    <col min="48" max="48" width="15.42578125" customWidth="1"/>
    <col min="49" max="49" width="14.7109375" customWidth="1"/>
    <col min="50" max="50" width="15.85546875" customWidth="1"/>
    <col min="51" max="51" width="16" customWidth="1"/>
    <col min="52" max="52" width="17" customWidth="1"/>
    <col min="53" max="53" width="15" customWidth="1"/>
  </cols>
  <sheetData>
    <row r="2" spans="2:53" ht="15.75" thickBot="1" x14ac:dyDescent="0.3"/>
    <row r="3" spans="2:53" ht="71.25" customHeight="1" thickBot="1" x14ac:dyDescent="0.3">
      <c r="B3" s="152" t="s">
        <v>86</v>
      </c>
      <c r="C3" s="214"/>
      <c r="D3" s="214"/>
      <c r="E3" s="214"/>
      <c r="F3" s="214"/>
      <c r="G3" s="215"/>
      <c r="H3" s="11"/>
      <c r="I3" s="11"/>
      <c r="J3" s="11"/>
    </row>
    <row r="4" spans="2:53" ht="63.75" customHeight="1" thickBot="1" x14ac:dyDescent="0.3">
      <c r="I4" s="125" t="s">
        <v>94</v>
      </c>
      <c r="J4" s="126"/>
      <c r="K4" s="127"/>
      <c r="L4" s="125" t="s">
        <v>97</v>
      </c>
      <c r="M4" s="126"/>
      <c r="N4" s="127"/>
      <c r="O4" s="125" t="s">
        <v>98</v>
      </c>
      <c r="P4" s="126"/>
      <c r="Q4" s="127"/>
      <c r="R4" s="125" t="s">
        <v>100</v>
      </c>
      <c r="S4" s="126"/>
      <c r="T4" s="127"/>
      <c r="U4" s="125" t="s">
        <v>101</v>
      </c>
      <c r="V4" s="126"/>
      <c r="W4" s="127"/>
      <c r="X4" s="130" t="s">
        <v>132</v>
      </c>
      <c r="Y4" s="131"/>
      <c r="Z4" s="132"/>
      <c r="AA4" s="130" t="s">
        <v>131</v>
      </c>
      <c r="AB4" s="131"/>
      <c r="AC4" s="132"/>
      <c r="AD4" s="125" t="s">
        <v>107</v>
      </c>
      <c r="AE4" s="126"/>
      <c r="AF4" s="127"/>
      <c r="AG4" s="125" t="s">
        <v>115</v>
      </c>
      <c r="AH4" s="126"/>
      <c r="AI4" s="127"/>
      <c r="AJ4" s="125" t="s">
        <v>113</v>
      </c>
      <c r="AK4" s="126"/>
      <c r="AL4" s="127"/>
      <c r="AM4" s="125" t="s">
        <v>116</v>
      </c>
      <c r="AN4" s="126"/>
      <c r="AO4" s="127"/>
      <c r="AP4" s="125" t="s">
        <v>117</v>
      </c>
      <c r="AQ4" s="126"/>
      <c r="AR4" s="127"/>
      <c r="AS4" s="125" t="s">
        <v>120</v>
      </c>
      <c r="AT4" s="126"/>
      <c r="AU4" s="127"/>
      <c r="AV4" s="125" t="s">
        <v>119</v>
      </c>
      <c r="AW4" s="126"/>
      <c r="AX4" s="127"/>
      <c r="AY4" s="125" t="s">
        <v>126</v>
      </c>
      <c r="AZ4" s="126"/>
      <c r="BA4" s="127"/>
    </row>
    <row r="5" spans="2:53" ht="30.75" thickBot="1" x14ac:dyDescent="0.3">
      <c r="B5" s="13" t="s">
        <v>1</v>
      </c>
      <c r="C5" s="155" t="s">
        <v>2</v>
      </c>
      <c r="D5" s="156"/>
      <c r="E5" s="157"/>
      <c r="F5" s="15" t="s">
        <v>3</v>
      </c>
      <c r="G5" s="12" t="s">
        <v>0</v>
      </c>
      <c r="H5" s="14" t="s">
        <v>82</v>
      </c>
      <c r="I5" s="12" t="s">
        <v>4</v>
      </c>
      <c r="J5" s="12" t="s">
        <v>5</v>
      </c>
      <c r="K5" s="16" t="s">
        <v>81</v>
      </c>
      <c r="L5" s="12" t="s">
        <v>4</v>
      </c>
      <c r="M5" s="12" t="s">
        <v>5</v>
      </c>
      <c r="N5" s="16" t="s">
        <v>81</v>
      </c>
      <c r="O5" s="12" t="s">
        <v>4</v>
      </c>
      <c r="P5" s="12" t="s">
        <v>5</v>
      </c>
      <c r="Q5" s="16" t="s">
        <v>81</v>
      </c>
      <c r="R5" s="12" t="s">
        <v>4</v>
      </c>
      <c r="S5" s="12" t="s">
        <v>5</v>
      </c>
      <c r="T5" s="16" t="s">
        <v>81</v>
      </c>
      <c r="U5" s="12" t="s">
        <v>4</v>
      </c>
      <c r="V5" s="12" t="s">
        <v>5</v>
      </c>
      <c r="W5" s="16" t="s">
        <v>81</v>
      </c>
      <c r="X5" s="50" t="s">
        <v>4</v>
      </c>
      <c r="Y5" s="50" t="s">
        <v>5</v>
      </c>
      <c r="Z5" s="45" t="s">
        <v>81</v>
      </c>
      <c r="AA5" s="50" t="s">
        <v>4</v>
      </c>
      <c r="AB5" s="50" t="s">
        <v>5</v>
      </c>
      <c r="AC5" s="45"/>
      <c r="AD5" s="12" t="s">
        <v>4</v>
      </c>
      <c r="AE5" s="12" t="s">
        <v>5</v>
      </c>
      <c r="AF5" s="16" t="s">
        <v>81</v>
      </c>
      <c r="AG5" s="12" t="s">
        <v>4</v>
      </c>
      <c r="AH5" s="12" t="s">
        <v>5</v>
      </c>
      <c r="AI5" s="16" t="s">
        <v>81</v>
      </c>
      <c r="AJ5" s="12" t="s">
        <v>4</v>
      </c>
      <c r="AK5" s="12" t="s">
        <v>5</v>
      </c>
      <c r="AL5" s="16" t="s">
        <v>81</v>
      </c>
      <c r="AM5" s="12" t="s">
        <v>4</v>
      </c>
      <c r="AN5" s="12" t="s">
        <v>5</v>
      </c>
      <c r="AO5" s="16" t="s">
        <v>81</v>
      </c>
      <c r="AP5" s="12" t="s">
        <v>4</v>
      </c>
      <c r="AQ5" s="12" t="s">
        <v>5</v>
      </c>
      <c r="AR5" s="16" t="s">
        <v>81</v>
      </c>
      <c r="AS5" s="12" t="s">
        <v>4</v>
      </c>
      <c r="AT5" s="12" t="s">
        <v>5</v>
      </c>
      <c r="AU5" s="16" t="s">
        <v>81</v>
      </c>
      <c r="AV5" s="12" t="s">
        <v>4</v>
      </c>
      <c r="AW5" s="12" t="s">
        <v>5</v>
      </c>
      <c r="AX5" s="16" t="s">
        <v>81</v>
      </c>
      <c r="AY5" s="23" t="s">
        <v>4</v>
      </c>
      <c r="AZ5" s="23" t="s">
        <v>5</v>
      </c>
      <c r="BA5" s="26" t="s">
        <v>81</v>
      </c>
    </row>
    <row r="6" spans="2:53" x14ac:dyDescent="0.25">
      <c r="B6" s="3">
        <v>1</v>
      </c>
      <c r="C6" s="149" t="s">
        <v>6</v>
      </c>
      <c r="D6" s="150"/>
      <c r="E6" s="151"/>
      <c r="F6" s="5">
        <v>2</v>
      </c>
      <c r="G6" s="1" t="s">
        <v>7</v>
      </c>
      <c r="H6" s="21">
        <f>MIN(J6,M6,P6,S6,V6,Y6,AE6,AH6,AK6,AN6,AQ6,AT6,AW6,AZ6)</f>
        <v>553.5</v>
      </c>
      <c r="I6" s="21">
        <v>490</v>
      </c>
      <c r="J6" s="22">
        <f>I6*1.23</f>
        <v>602.70000000000005</v>
      </c>
      <c r="K6" s="21">
        <f>H6/J6*F6</f>
        <v>1.8367346938775508</v>
      </c>
      <c r="L6" s="21">
        <v>600</v>
      </c>
      <c r="M6" s="22">
        <f t="shared" ref="M6:M15" si="0">L6*1.23</f>
        <v>738</v>
      </c>
      <c r="N6" s="21">
        <f>H6/M6*F6</f>
        <v>1.5</v>
      </c>
      <c r="O6" s="21">
        <v>485</v>
      </c>
      <c r="P6" s="22">
        <f>O6*1.23</f>
        <v>596.54999999999995</v>
      </c>
      <c r="Q6" s="21">
        <f>H6/P6*F6</f>
        <v>1.8556701030927836</v>
      </c>
      <c r="R6" s="21">
        <v>550</v>
      </c>
      <c r="S6" s="22">
        <f>R6*1.23</f>
        <v>676.5</v>
      </c>
      <c r="T6" s="21">
        <f>H6/S6*F6</f>
        <v>1.6363636363636365</v>
      </c>
      <c r="U6" s="21">
        <v>500</v>
      </c>
      <c r="V6" s="22">
        <f>U6*1.23</f>
        <v>615</v>
      </c>
      <c r="W6" s="21">
        <f>H6/V6*F6</f>
        <v>1.8</v>
      </c>
      <c r="X6" s="46">
        <v>480</v>
      </c>
      <c r="Y6" s="47">
        <f>X6*1.23</f>
        <v>590.4</v>
      </c>
      <c r="Z6" s="46">
        <f>H6/Y6*F6</f>
        <v>1.875</v>
      </c>
      <c r="AA6" s="53">
        <v>480</v>
      </c>
      <c r="AB6" s="53">
        <f>AA6*1.23</f>
        <v>590.4</v>
      </c>
      <c r="AC6" s="46"/>
      <c r="AD6" s="21">
        <v>600</v>
      </c>
      <c r="AE6" s="22">
        <f t="shared" ref="AE6:AE69" si="1">AD6*1.23</f>
        <v>738</v>
      </c>
      <c r="AF6" s="21">
        <f>H6/AE6*F6</f>
        <v>1.5</v>
      </c>
      <c r="AG6" s="21">
        <v>500</v>
      </c>
      <c r="AH6" s="22">
        <f>AG6*1.23</f>
        <v>615</v>
      </c>
      <c r="AI6" s="21">
        <f>H6/AH6*F6</f>
        <v>1.8</v>
      </c>
      <c r="AJ6" s="21">
        <v>450</v>
      </c>
      <c r="AK6" s="22">
        <f>AJ6*1.23</f>
        <v>553.5</v>
      </c>
      <c r="AL6" s="21">
        <f>H6/AK6*F6</f>
        <v>2</v>
      </c>
      <c r="AM6" s="21">
        <v>1300</v>
      </c>
      <c r="AN6" s="22">
        <f>AM6*1.23</f>
        <v>1599</v>
      </c>
      <c r="AO6" s="21">
        <f>H6/AN6*F6</f>
        <v>0.69230769230769229</v>
      </c>
      <c r="AP6" s="21">
        <v>500</v>
      </c>
      <c r="AQ6" s="22">
        <f>AP6*1.23</f>
        <v>615</v>
      </c>
      <c r="AR6" s="21">
        <f>H6/AQ6*F6</f>
        <v>1.8</v>
      </c>
      <c r="AS6" s="21">
        <v>600</v>
      </c>
      <c r="AT6" s="22">
        <f>AS6*1.23</f>
        <v>738</v>
      </c>
      <c r="AU6" s="21">
        <f>H6/AT6*F6</f>
        <v>1.5</v>
      </c>
      <c r="AV6" s="21">
        <v>1500</v>
      </c>
      <c r="AW6" s="22">
        <f>AV6*1.23</f>
        <v>1845</v>
      </c>
      <c r="AX6" s="21">
        <f>H6/AW6*F6</f>
        <v>0.6</v>
      </c>
      <c r="AY6" s="21">
        <v>500</v>
      </c>
      <c r="AZ6" s="21">
        <f>AY6*1.23</f>
        <v>615</v>
      </c>
      <c r="BA6" s="21">
        <f>H6/AZ6*F6</f>
        <v>1.8</v>
      </c>
    </row>
    <row r="7" spans="2:53" x14ac:dyDescent="0.25">
      <c r="B7" s="3">
        <v>2</v>
      </c>
      <c r="C7" s="149" t="s">
        <v>8</v>
      </c>
      <c r="D7" s="150"/>
      <c r="E7" s="151"/>
      <c r="F7" s="5">
        <v>1</v>
      </c>
      <c r="G7" s="1" t="s">
        <v>7</v>
      </c>
      <c r="H7" s="21">
        <f t="shared" ref="H7:H70" si="2">MIN(J7,M7,P7,S7,V7,Y7,AE7,AH7,AK7,AN7,AQ7,AT7,AW7,AZ7)</f>
        <v>196.8</v>
      </c>
      <c r="I7" s="21">
        <v>290</v>
      </c>
      <c r="J7" s="22">
        <f t="shared" ref="J7:J70" si="3">I7*1.23</f>
        <v>356.7</v>
      </c>
      <c r="K7" s="21">
        <f t="shared" ref="K7:K70" si="4">H7/J7*F7</f>
        <v>0.55172413793103459</v>
      </c>
      <c r="L7" s="21">
        <v>400</v>
      </c>
      <c r="M7" s="22">
        <f t="shared" si="0"/>
        <v>492</v>
      </c>
      <c r="N7" s="21">
        <f t="shared" ref="N7:N70" si="5">H7/M7*F7</f>
        <v>0.4</v>
      </c>
      <c r="O7" s="21">
        <v>330</v>
      </c>
      <c r="P7" s="22">
        <f t="shared" ref="P7:P70" si="6">O7*1.23</f>
        <v>405.9</v>
      </c>
      <c r="Q7" s="21">
        <f t="shared" ref="Q7:Q70" si="7">H7/P7*F7</f>
        <v>0.48484848484848492</v>
      </c>
      <c r="R7" s="21">
        <v>190</v>
      </c>
      <c r="S7" s="22">
        <f t="shared" ref="S7:S70" si="8">R7*1.23</f>
        <v>233.7</v>
      </c>
      <c r="T7" s="21">
        <f t="shared" ref="T7:T70" si="9">H7/S7*F7</f>
        <v>0.8421052631578948</v>
      </c>
      <c r="U7" s="21">
        <v>200</v>
      </c>
      <c r="V7" s="22">
        <f t="shared" ref="V7:V70" si="10">U7*1.23</f>
        <v>246</v>
      </c>
      <c r="W7" s="21">
        <f t="shared" ref="W7:W70" si="11">H7/V7*F7</f>
        <v>0.8</v>
      </c>
      <c r="X7" s="46">
        <v>340</v>
      </c>
      <c r="Y7" s="47">
        <f t="shared" ref="Y7:Y70" si="12">X7*1.23</f>
        <v>418.2</v>
      </c>
      <c r="Z7" s="46">
        <f t="shared" ref="Z7:Z70" si="13">H7/Y7*F7</f>
        <v>0.4705882352941177</v>
      </c>
      <c r="AA7" s="53">
        <v>340</v>
      </c>
      <c r="AB7" s="53">
        <f t="shared" ref="AB7:AB70" si="14">AA7*1.23</f>
        <v>418.2</v>
      </c>
      <c r="AC7" s="46"/>
      <c r="AD7" s="21">
        <v>200</v>
      </c>
      <c r="AE7" s="22">
        <f t="shared" si="1"/>
        <v>246</v>
      </c>
      <c r="AF7" s="21">
        <f t="shared" ref="AF7:AF70" si="15">H7/AE7*F7</f>
        <v>0.8</v>
      </c>
      <c r="AG7" s="21">
        <v>450</v>
      </c>
      <c r="AH7" s="22">
        <f t="shared" ref="AH7:AH70" si="16">AG7*1.23</f>
        <v>553.5</v>
      </c>
      <c r="AI7" s="21">
        <f t="shared" ref="AI7:AI70" si="17">H7/AH7*F7</f>
        <v>0.35555555555555557</v>
      </c>
      <c r="AJ7" s="21">
        <v>200</v>
      </c>
      <c r="AK7" s="22">
        <f t="shared" ref="AK7:AK70" si="18">AJ7*1.23</f>
        <v>246</v>
      </c>
      <c r="AL7" s="21">
        <f t="shared" ref="AL7:AL70" si="19">H7/AK7*F7</f>
        <v>0.8</v>
      </c>
      <c r="AM7" s="21">
        <v>600</v>
      </c>
      <c r="AN7" s="22">
        <f t="shared" ref="AN7:AN70" si="20">AM7*1.23</f>
        <v>738</v>
      </c>
      <c r="AO7" s="21">
        <f t="shared" ref="AO7:AO70" si="21">H7/AN7*F7</f>
        <v>0.26666666666666666</v>
      </c>
      <c r="AP7" s="21">
        <v>300</v>
      </c>
      <c r="AQ7" s="22">
        <f t="shared" ref="AQ7:AQ70" si="22">AP7*1.23</f>
        <v>369</v>
      </c>
      <c r="AR7" s="21">
        <f t="shared" ref="AR7:AR70" si="23">H7/AQ7*F7</f>
        <v>0.53333333333333333</v>
      </c>
      <c r="AS7" s="21">
        <v>160</v>
      </c>
      <c r="AT7" s="22">
        <f t="shared" ref="AT7:AT15" si="24">AS7*1.23</f>
        <v>196.8</v>
      </c>
      <c r="AU7" s="21">
        <f t="shared" ref="AU7:AU70" si="25">H7/AT7*F7</f>
        <v>1</v>
      </c>
      <c r="AV7" s="21">
        <v>500</v>
      </c>
      <c r="AW7" s="22">
        <f t="shared" ref="AW7:AW15" si="26">AV7*1.23</f>
        <v>615</v>
      </c>
      <c r="AX7" s="21">
        <f t="shared" ref="AX7:AX70" si="27">H7/AW7*F7</f>
        <v>0.32</v>
      </c>
      <c r="AY7" s="21">
        <v>400</v>
      </c>
      <c r="AZ7" s="21">
        <f t="shared" ref="AZ7:AZ70" si="28">AY7*1.23</f>
        <v>492</v>
      </c>
      <c r="BA7" s="21">
        <f t="shared" ref="BA7:BA70" si="29">H7/AZ7*F7</f>
        <v>0.4</v>
      </c>
    </row>
    <row r="8" spans="2:53" ht="35.25" customHeight="1" x14ac:dyDescent="0.25">
      <c r="B8" s="3">
        <v>3</v>
      </c>
      <c r="C8" s="158" t="s">
        <v>9</v>
      </c>
      <c r="D8" s="158"/>
      <c r="E8" s="158"/>
      <c r="F8" s="5">
        <v>5</v>
      </c>
      <c r="G8" s="1" t="s">
        <v>7</v>
      </c>
      <c r="H8" s="21">
        <f t="shared" si="2"/>
        <v>861</v>
      </c>
      <c r="I8" s="21">
        <v>700</v>
      </c>
      <c r="J8" s="22">
        <f t="shared" si="3"/>
        <v>861</v>
      </c>
      <c r="K8" s="21">
        <f t="shared" si="4"/>
        <v>5</v>
      </c>
      <c r="L8" s="21">
        <v>2500</v>
      </c>
      <c r="M8" s="22">
        <f t="shared" si="0"/>
        <v>3075</v>
      </c>
      <c r="N8" s="21">
        <f t="shared" si="5"/>
        <v>1.4000000000000001</v>
      </c>
      <c r="O8" s="21">
        <v>800</v>
      </c>
      <c r="P8" s="22">
        <f t="shared" si="6"/>
        <v>984</v>
      </c>
      <c r="Q8" s="21">
        <f t="shared" si="7"/>
        <v>4.375</v>
      </c>
      <c r="R8" s="21">
        <v>1400</v>
      </c>
      <c r="S8" s="22">
        <f t="shared" si="8"/>
        <v>1722</v>
      </c>
      <c r="T8" s="21">
        <f t="shared" si="9"/>
        <v>2.5</v>
      </c>
      <c r="U8" s="21">
        <v>1400</v>
      </c>
      <c r="V8" s="22">
        <f t="shared" si="10"/>
        <v>1722</v>
      </c>
      <c r="W8" s="21">
        <f t="shared" si="11"/>
        <v>2.5</v>
      </c>
      <c r="X8" s="46">
        <v>799</v>
      </c>
      <c r="Y8" s="47">
        <f t="shared" si="12"/>
        <v>982.77</v>
      </c>
      <c r="Z8" s="46">
        <f t="shared" si="13"/>
        <v>4.3804755944931166</v>
      </c>
      <c r="AA8" s="53">
        <v>700</v>
      </c>
      <c r="AB8" s="53">
        <f t="shared" si="14"/>
        <v>861</v>
      </c>
      <c r="AC8" s="46"/>
      <c r="AD8" s="21">
        <v>1380</v>
      </c>
      <c r="AE8" s="22">
        <f t="shared" si="1"/>
        <v>1697.3999999999999</v>
      </c>
      <c r="AF8" s="21">
        <f t="shared" si="15"/>
        <v>2.5362318840579712</v>
      </c>
      <c r="AG8" s="21">
        <v>1300</v>
      </c>
      <c r="AH8" s="22">
        <f t="shared" si="16"/>
        <v>1599</v>
      </c>
      <c r="AI8" s="21">
        <f t="shared" si="17"/>
        <v>2.6923076923076921</v>
      </c>
      <c r="AJ8" s="21">
        <v>1300</v>
      </c>
      <c r="AK8" s="22">
        <f t="shared" si="18"/>
        <v>1599</v>
      </c>
      <c r="AL8" s="21">
        <f t="shared" si="19"/>
        <v>2.6923076923076921</v>
      </c>
      <c r="AM8" s="21">
        <v>900</v>
      </c>
      <c r="AN8" s="22">
        <f t="shared" si="20"/>
        <v>1107</v>
      </c>
      <c r="AO8" s="21">
        <f t="shared" si="21"/>
        <v>3.8888888888888888</v>
      </c>
      <c r="AP8" s="21">
        <v>1200</v>
      </c>
      <c r="AQ8" s="22">
        <f t="shared" si="22"/>
        <v>1476</v>
      </c>
      <c r="AR8" s="21">
        <f t="shared" si="23"/>
        <v>2.916666666666667</v>
      </c>
      <c r="AS8" s="21">
        <v>1200</v>
      </c>
      <c r="AT8" s="22">
        <f t="shared" si="24"/>
        <v>1476</v>
      </c>
      <c r="AU8" s="21">
        <f t="shared" si="25"/>
        <v>2.916666666666667</v>
      </c>
      <c r="AV8" s="21">
        <v>700</v>
      </c>
      <c r="AW8" s="22">
        <f t="shared" si="26"/>
        <v>861</v>
      </c>
      <c r="AX8" s="21">
        <f t="shared" si="27"/>
        <v>5</v>
      </c>
      <c r="AY8" s="21">
        <v>1380</v>
      </c>
      <c r="AZ8" s="21">
        <f t="shared" si="28"/>
        <v>1697.3999999999999</v>
      </c>
      <c r="BA8" s="21">
        <f t="shared" si="29"/>
        <v>2.5362318840579712</v>
      </c>
    </row>
    <row r="9" spans="2:53" ht="18.75" customHeight="1" x14ac:dyDescent="0.25">
      <c r="B9" s="3">
        <v>4</v>
      </c>
      <c r="C9" s="128" t="s">
        <v>10</v>
      </c>
      <c r="D9" s="129"/>
      <c r="E9" s="129"/>
      <c r="F9" s="5">
        <v>6</v>
      </c>
      <c r="G9" s="1" t="s">
        <v>7</v>
      </c>
      <c r="H9" s="21">
        <f t="shared" si="2"/>
        <v>1474.77</v>
      </c>
      <c r="I9" s="21">
        <v>1990</v>
      </c>
      <c r="J9" s="22">
        <f t="shared" si="3"/>
        <v>2447.6999999999998</v>
      </c>
      <c r="K9" s="21">
        <f t="shared" si="4"/>
        <v>3.6150753768844224</v>
      </c>
      <c r="L9" s="21">
        <v>2200</v>
      </c>
      <c r="M9" s="22">
        <f t="shared" si="0"/>
        <v>2706</v>
      </c>
      <c r="N9" s="21">
        <f t="shared" si="5"/>
        <v>3.2700000000000005</v>
      </c>
      <c r="O9" s="21">
        <v>1200</v>
      </c>
      <c r="P9" s="22">
        <f t="shared" si="6"/>
        <v>1476</v>
      </c>
      <c r="Q9" s="21">
        <f t="shared" si="7"/>
        <v>5.9950000000000001</v>
      </c>
      <c r="R9" s="21">
        <v>2650</v>
      </c>
      <c r="S9" s="22">
        <f t="shared" si="8"/>
        <v>3259.5</v>
      </c>
      <c r="T9" s="21">
        <f t="shared" si="9"/>
        <v>2.7147169811320757</v>
      </c>
      <c r="U9" s="21">
        <v>2600</v>
      </c>
      <c r="V9" s="22">
        <f t="shared" si="10"/>
        <v>3198</v>
      </c>
      <c r="W9" s="21">
        <f t="shared" si="11"/>
        <v>2.766923076923077</v>
      </c>
      <c r="X9" s="46">
        <v>1199</v>
      </c>
      <c r="Y9" s="47">
        <f t="shared" si="12"/>
        <v>1474.77</v>
      </c>
      <c r="Z9" s="46">
        <f t="shared" si="13"/>
        <v>6</v>
      </c>
      <c r="AA9" s="53">
        <v>1199</v>
      </c>
      <c r="AB9" s="53">
        <f t="shared" si="14"/>
        <v>1474.77</v>
      </c>
      <c r="AC9" s="46"/>
      <c r="AD9" s="21">
        <v>2650</v>
      </c>
      <c r="AE9" s="22">
        <f t="shared" si="1"/>
        <v>3259.5</v>
      </c>
      <c r="AF9" s="21">
        <f t="shared" si="15"/>
        <v>2.7147169811320757</v>
      </c>
      <c r="AG9" s="21">
        <v>2490</v>
      </c>
      <c r="AH9" s="22">
        <f t="shared" si="16"/>
        <v>3062.7</v>
      </c>
      <c r="AI9" s="21">
        <f t="shared" si="17"/>
        <v>2.8891566265060242</v>
      </c>
      <c r="AJ9" s="21">
        <v>2500</v>
      </c>
      <c r="AK9" s="22">
        <f t="shared" si="18"/>
        <v>3075</v>
      </c>
      <c r="AL9" s="21">
        <f t="shared" si="19"/>
        <v>2.8775999999999997</v>
      </c>
      <c r="AM9" s="21">
        <v>1800</v>
      </c>
      <c r="AN9" s="22">
        <f t="shared" si="20"/>
        <v>2214</v>
      </c>
      <c r="AO9" s="21">
        <f t="shared" si="21"/>
        <v>3.9966666666666666</v>
      </c>
      <c r="AP9" s="21">
        <v>2300</v>
      </c>
      <c r="AQ9" s="22">
        <f t="shared" si="22"/>
        <v>2829</v>
      </c>
      <c r="AR9" s="21">
        <f t="shared" si="23"/>
        <v>3.1278260869565218</v>
      </c>
      <c r="AS9" s="21">
        <v>2400</v>
      </c>
      <c r="AT9" s="22">
        <f t="shared" si="24"/>
        <v>2952</v>
      </c>
      <c r="AU9" s="21">
        <f t="shared" si="25"/>
        <v>2.9975000000000001</v>
      </c>
      <c r="AV9" s="21">
        <v>1900</v>
      </c>
      <c r="AW9" s="22">
        <f t="shared" si="26"/>
        <v>2337</v>
      </c>
      <c r="AX9" s="21">
        <f t="shared" si="27"/>
        <v>3.7863157894736839</v>
      </c>
      <c r="AY9" s="21">
        <v>2680</v>
      </c>
      <c r="AZ9" s="21">
        <f t="shared" si="28"/>
        <v>3296.4</v>
      </c>
      <c r="BA9" s="21">
        <f t="shared" si="29"/>
        <v>2.6843283582089552</v>
      </c>
    </row>
    <row r="10" spans="2:53" ht="21" customHeight="1" x14ac:dyDescent="0.25">
      <c r="B10" s="3">
        <v>5</v>
      </c>
      <c r="C10" s="128" t="s">
        <v>11</v>
      </c>
      <c r="D10" s="129"/>
      <c r="E10" s="129"/>
      <c r="F10" s="5">
        <v>3</v>
      </c>
      <c r="G10" s="1" t="s">
        <v>7</v>
      </c>
      <c r="H10" s="21">
        <f t="shared" si="2"/>
        <v>369</v>
      </c>
      <c r="I10" s="21">
        <v>490</v>
      </c>
      <c r="J10" s="22">
        <f t="shared" si="3"/>
        <v>602.70000000000005</v>
      </c>
      <c r="K10" s="21">
        <f t="shared" si="4"/>
        <v>1.8367346938775508</v>
      </c>
      <c r="L10" s="21">
        <v>300</v>
      </c>
      <c r="M10" s="22">
        <f t="shared" si="0"/>
        <v>369</v>
      </c>
      <c r="N10" s="21">
        <f t="shared" si="5"/>
        <v>3</v>
      </c>
      <c r="O10" s="21">
        <v>530</v>
      </c>
      <c r="P10" s="22">
        <f t="shared" si="6"/>
        <v>651.9</v>
      </c>
      <c r="Q10" s="21">
        <f t="shared" si="7"/>
        <v>1.6981132075471699</v>
      </c>
      <c r="R10" s="21">
        <v>600</v>
      </c>
      <c r="S10" s="22">
        <f t="shared" si="8"/>
        <v>738</v>
      </c>
      <c r="T10" s="21">
        <f t="shared" si="9"/>
        <v>1.5</v>
      </c>
      <c r="U10" s="21">
        <v>500</v>
      </c>
      <c r="V10" s="22">
        <f t="shared" si="10"/>
        <v>615</v>
      </c>
      <c r="W10" s="21">
        <f t="shared" si="11"/>
        <v>1.7999999999999998</v>
      </c>
      <c r="X10" s="46">
        <v>525</v>
      </c>
      <c r="Y10" s="47">
        <f t="shared" si="12"/>
        <v>645.75</v>
      </c>
      <c r="Z10" s="46">
        <f t="shared" si="13"/>
        <v>1.7142857142857142</v>
      </c>
      <c r="AA10" s="53">
        <v>500</v>
      </c>
      <c r="AB10" s="53">
        <f t="shared" si="14"/>
        <v>615</v>
      </c>
      <c r="AC10" s="46"/>
      <c r="AD10" s="21">
        <v>700</v>
      </c>
      <c r="AE10" s="22">
        <f t="shared" si="1"/>
        <v>861</v>
      </c>
      <c r="AF10" s="21">
        <f t="shared" si="15"/>
        <v>1.2857142857142856</v>
      </c>
      <c r="AG10" s="21">
        <v>500</v>
      </c>
      <c r="AH10" s="22">
        <f t="shared" si="16"/>
        <v>615</v>
      </c>
      <c r="AI10" s="21">
        <f t="shared" si="17"/>
        <v>1.7999999999999998</v>
      </c>
      <c r="AJ10" s="21">
        <v>500</v>
      </c>
      <c r="AK10" s="22">
        <f t="shared" si="18"/>
        <v>615</v>
      </c>
      <c r="AL10" s="21">
        <f t="shared" si="19"/>
        <v>1.7999999999999998</v>
      </c>
      <c r="AM10" s="21">
        <v>400</v>
      </c>
      <c r="AN10" s="22">
        <f t="shared" si="20"/>
        <v>492</v>
      </c>
      <c r="AO10" s="21">
        <f t="shared" si="21"/>
        <v>2.25</v>
      </c>
      <c r="AP10" s="21">
        <v>500</v>
      </c>
      <c r="AQ10" s="22">
        <f t="shared" si="22"/>
        <v>615</v>
      </c>
      <c r="AR10" s="21">
        <f t="shared" si="23"/>
        <v>1.7999999999999998</v>
      </c>
      <c r="AS10" s="21">
        <v>500</v>
      </c>
      <c r="AT10" s="22">
        <f t="shared" si="24"/>
        <v>615</v>
      </c>
      <c r="AU10" s="21">
        <f t="shared" si="25"/>
        <v>1.7999999999999998</v>
      </c>
      <c r="AV10" s="21">
        <v>500</v>
      </c>
      <c r="AW10" s="22">
        <f t="shared" si="26"/>
        <v>615</v>
      </c>
      <c r="AX10" s="21">
        <f t="shared" si="27"/>
        <v>1.7999999999999998</v>
      </c>
      <c r="AY10" s="21">
        <v>680</v>
      </c>
      <c r="AZ10" s="21">
        <f t="shared" si="28"/>
        <v>836.4</v>
      </c>
      <c r="BA10" s="21">
        <f t="shared" si="29"/>
        <v>1.3235294117647058</v>
      </c>
    </row>
    <row r="11" spans="2:53" x14ac:dyDescent="0.25">
      <c r="B11" s="3">
        <v>6</v>
      </c>
      <c r="C11" s="149" t="s">
        <v>12</v>
      </c>
      <c r="D11" s="150"/>
      <c r="E11" s="151"/>
      <c r="F11" s="5">
        <v>0.1</v>
      </c>
      <c r="G11" s="1" t="s">
        <v>7</v>
      </c>
      <c r="H11" s="21">
        <f t="shared" si="2"/>
        <v>1228.77</v>
      </c>
      <c r="I11" s="21">
        <v>1800</v>
      </c>
      <c r="J11" s="22">
        <f t="shared" si="3"/>
        <v>2214</v>
      </c>
      <c r="K11" s="21">
        <f t="shared" si="4"/>
        <v>5.5499999999999994E-2</v>
      </c>
      <c r="L11" s="21">
        <v>1500</v>
      </c>
      <c r="M11" s="22">
        <f t="shared" si="0"/>
        <v>1845</v>
      </c>
      <c r="N11" s="21">
        <f t="shared" si="5"/>
        <v>6.6600000000000006E-2</v>
      </c>
      <c r="O11" s="21">
        <v>1000</v>
      </c>
      <c r="P11" s="22">
        <f t="shared" si="6"/>
        <v>1230</v>
      </c>
      <c r="Q11" s="21">
        <f t="shared" si="7"/>
        <v>9.9900000000000003E-2</v>
      </c>
      <c r="R11" s="21">
        <v>1800</v>
      </c>
      <c r="S11" s="22">
        <f t="shared" si="8"/>
        <v>2214</v>
      </c>
      <c r="T11" s="21">
        <f t="shared" si="9"/>
        <v>5.5499999999999994E-2</v>
      </c>
      <c r="U11" s="21">
        <v>2000</v>
      </c>
      <c r="V11" s="22">
        <f t="shared" si="10"/>
        <v>2460</v>
      </c>
      <c r="W11" s="21">
        <f t="shared" si="11"/>
        <v>4.9950000000000001E-2</v>
      </c>
      <c r="X11" s="46">
        <v>999</v>
      </c>
      <c r="Y11" s="47">
        <f t="shared" si="12"/>
        <v>1228.77</v>
      </c>
      <c r="Z11" s="46">
        <f t="shared" si="13"/>
        <v>0.1</v>
      </c>
      <c r="AA11" s="53">
        <v>980</v>
      </c>
      <c r="AB11" s="53">
        <f t="shared" si="14"/>
        <v>1205.4000000000001</v>
      </c>
      <c r="AC11" s="46"/>
      <c r="AD11" s="21">
        <v>2000</v>
      </c>
      <c r="AE11" s="22">
        <f t="shared" si="1"/>
        <v>2460</v>
      </c>
      <c r="AF11" s="21">
        <f t="shared" si="15"/>
        <v>4.9950000000000001E-2</v>
      </c>
      <c r="AG11" s="21">
        <v>1100</v>
      </c>
      <c r="AH11" s="22">
        <f t="shared" si="16"/>
        <v>1353</v>
      </c>
      <c r="AI11" s="21">
        <f t="shared" si="17"/>
        <v>9.0818181818181826E-2</v>
      </c>
      <c r="AJ11" s="21">
        <v>2000</v>
      </c>
      <c r="AK11" s="22">
        <f t="shared" si="18"/>
        <v>2460</v>
      </c>
      <c r="AL11" s="21">
        <f t="shared" si="19"/>
        <v>4.9950000000000001E-2</v>
      </c>
      <c r="AM11" s="21">
        <v>1400</v>
      </c>
      <c r="AN11" s="22">
        <f t="shared" si="20"/>
        <v>1722</v>
      </c>
      <c r="AO11" s="21">
        <f t="shared" si="21"/>
        <v>7.1357142857142855E-2</v>
      </c>
      <c r="AP11" s="21">
        <v>1000</v>
      </c>
      <c r="AQ11" s="22">
        <f t="shared" si="22"/>
        <v>1230</v>
      </c>
      <c r="AR11" s="21">
        <f t="shared" si="23"/>
        <v>9.9900000000000003E-2</v>
      </c>
      <c r="AS11" s="21">
        <v>4000</v>
      </c>
      <c r="AT11" s="22">
        <f t="shared" si="24"/>
        <v>4920</v>
      </c>
      <c r="AU11" s="21">
        <f t="shared" si="25"/>
        <v>2.4975000000000001E-2</v>
      </c>
      <c r="AV11" s="21">
        <v>1500</v>
      </c>
      <c r="AW11" s="22">
        <f t="shared" si="26"/>
        <v>1845</v>
      </c>
      <c r="AX11" s="21">
        <f t="shared" si="27"/>
        <v>6.6600000000000006E-2</v>
      </c>
      <c r="AY11" s="21">
        <v>2030</v>
      </c>
      <c r="AZ11" s="21">
        <f t="shared" si="28"/>
        <v>2496.9</v>
      </c>
      <c r="BA11" s="21">
        <f t="shared" si="29"/>
        <v>4.921182266009852E-2</v>
      </c>
    </row>
    <row r="12" spans="2:53" x14ac:dyDescent="0.25">
      <c r="B12" s="3">
        <v>7</v>
      </c>
      <c r="C12" s="149" t="s">
        <v>13</v>
      </c>
      <c r="D12" s="150"/>
      <c r="E12" s="151"/>
      <c r="F12" s="5">
        <v>0.5</v>
      </c>
      <c r="G12" s="1" t="s">
        <v>7</v>
      </c>
      <c r="H12" s="21">
        <f t="shared" si="2"/>
        <v>615</v>
      </c>
      <c r="I12" s="21">
        <v>900</v>
      </c>
      <c r="J12" s="22">
        <f t="shared" si="3"/>
        <v>1107</v>
      </c>
      <c r="K12" s="21">
        <f t="shared" si="4"/>
        <v>0.27777777777777779</v>
      </c>
      <c r="L12" s="21">
        <v>1000</v>
      </c>
      <c r="M12" s="22">
        <f t="shared" si="0"/>
        <v>1230</v>
      </c>
      <c r="N12" s="21">
        <f t="shared" si="5"/>
        <v>0.25</v>
      </c>
      <c r="O12" s="21">
        <v>600</v>
      </c>
      <c r="P12" s="22">
        <f t="shared" si="6"/>
        <v>738</v>
      </c>
      <c r="Q12" s="21">
        <f t="shared" si="7"/>
        <v>0.41666666666666669</v>
      </c>
      <c r="R12" s="21">
        <v>1200</v>
      </c>
      <c r="S12" s="22">
        <f t="shared" si="8"/>
        <v>1476</v>
      </c>
      <c r="T12" s="21">
        <f t="shared" si="9"/>
        <v>0.20833333333333334</v>
      </c>
      <c r="U12" s="21">
        <v>1000</v>
      </c>
      <c r="V12" s="22">
        <f t="shared" si="10"/>
        <v>1230</v>
      </c>
      <c r="W12" s="21">
        <f t="shared" si="11"/>
        <v>0.25</v>
      </c>
      <c r="X12" s="46">
        <v>599</v>
      </c>
      <c r="Y12" s="47">
        <f t="shared" si="12"/>
        <v>736.77</v>
      </c>
      <c r="Z12" s="46">
        <f t="shared" si="13"/>
        <v>0.41736227045075125</v>
      </c>
      <c r="AA12" s="53">
        <v>599</v>
      </c>
      <c r="AB12" s="53">
        <f t="shared" si="14"/>
        <v>736.77</v>
      </c>
      <c r="AC12" s="46"/>
      <c r="AD12" s="21">
        <v>2300</v>
      </c>
      <c r="AE12" s="22">
        <f t="shared" si="1"/>
        <v>2829</v>
      </c>
      <c r="AF12" s="21">
        <f t="shared" si="15"/>
        <v>0.10869565217391304</v>
      </c>
      <c r="AG12" s="21">
        <v>1400</v>
      </c>
      <c r="AH12" s="22">
        <f t="shared" si="16"/>
        <v>1722</v>
      </c>
      <c r="AI12" s="21">
        <f t="shared" si="17"/>
        <v>0.17857142857142858</v>
      </c>
      <c r="AJ12" s="21">
        <v>1400</v>
      </c>
      <c r="AK12" s="22">
        <f t="shared" si="18"/>
        <v>1722</v>
      </c>
      <c r="AL12" s="21">
        <f t="shared" si="19"/>
        <v>0.17857142857142858</v>
      </c>
      <c r="AM12" s="21">
        <v>600</v>
      </c>
      <c r="AN12" s="22">
        <f t="shared" si="20"/>
        <v>738</v>
      </c>
      <c r="AO12" s="21">
        <f t="shared" si="21"/>
        <v>0.41666666666666669</v>
      </c>
      <c r="AP12" s="21">
        <v>1000</v>
      </c>
      <c r="AQ12" s="22">
        <f t="shared" si="22"/>
        <v>1230</v>
      </c>
      <c r="AR12" s="21">
        <f t="shared" si="23"/>
        <v>0.25</v>
      </c>
      <c r="AS12" s="21">
        <v>1500</v>
      </c>
      <c r="AT12" s="22">
        <f t="shared" si="24"/>
        <v>1845</v>
      </c>
      <c r="AU12" s="21">
        <f t="shared" si="25"/>
        <v>0.16666666666666666</v>
      </c>
      <c r="AV12" s="21">
        <v>500</v>
      </c>
      <c r="AW12" s="22">
        <f t="shared" si="26"/>
        <v>615</v>
      </c>
      <c r="AX12" s="21">
        <f t="shared" si="27"/>
        <v>0.5</v>
      </c>
      <c r="AY12" s="21">
        <v>1510</v>
      </c>
      <c r="AZ12" s="21">
        <f t="shared" si="28"/>
        <v>1857.3</v>
      </c>
      <c r="BA12" s="21">
        <f t="shared" si="29"/>
        <v>0.16556291390728478</v>
      </c>
    </row>
    <row r="13" spans="2:53" x14ac:dyDescent="0.25">
      <c r="B13" s="3">
        <v>8</v>
      </c>
      <c r="C13" s="149" t="s">
        <v>14</v>
      </c>
      <c r="D13" s="150"/>
      <c r="E13" s="151"/>
      <c r="F13" s="5">
        <v>0.2</v>
      </c>
      <c r="G13" s="1" t="s">
        <v>7</v>
      </c>
      <c r="H13" s="21">
        <f t="shared" si="2"/>
        <v>123</v>
      </c>
      <c r="I13" s="21">
        <v>200</v>
      </c>
      <c r="J13" s="22">
        <f t="shared" si="3"/>
        <v>246</v>
      </c>
      <c r="K13" s="21">
        <f t="shared" si="4"/>
        <v>0.1</v>
      </c>
      <c r="L13" s="21">
        <v>150</v>
      </c>
      <c r="M13" s="22">
        <f t="shared" si="0"/>
        <v>184.5</v>
      </c>
      <c r="N13" s="21">
        <f t="shared" si="5"/>
        <v>0.13333333333333333</v>
      </c>
      <c r="O13" s="21">
        <v>150</v>
      </c>
      <c r="P13" s="22">
        <f t="shared" si="6"/>
        <v>184.5</v>
      </c>
      <c r="Q13" s="21">
        <f t="shared" si="7"/>
        <v>0.13333333333333333</v>
      </c>
      <c r="R13" s="21">
        <v>340</v>
      </c>
      <c r="S13" s="22">
        <f t="shared" si="8"/>
        <v>418.2</v>
      </c>
      <c r="T13" s="21">
        <f t="shared" si="9"/>
        <v>5.8823529411764712E-2</v>
      </c>
      <c r="U13" s="21">
        <v>100</v>
      </c>
      <c r="V13" s="22">
        <f t="shared" si="10"/>
        <v>123</v>
      </c>
      <c r="W13" s="21">
        <f t="shared" si="11"/>
        <v>0.2</v>
      </c>
      <c r="X13" s="46">
        <v>147</v>
      </c>
      <c r="Y13" s="47">
        <f t="shared" si="12"/>
        <v>180.81</v>
      </c>
      <c r="Z13" s="46">
        <f t="shared" si="13"/>
        <v>0.1360544217687075</v>
      </c>
      <c r="AA13" s="53">
        <v>147</v>
      </c>
      <c r="AB13" s="53">
        <f t="shared" si="14"/>
        <v>180.81</v>
      </c>
      <c r="AC13" s="46"/>
      <c r="AD13" s="21">
        <v>300</v>
      </c>
      <c r="AE13" s="22">
        <f t="shared" si="1"/>
        <v>369</v>
      </c>
      <c r="AF13" s="21">
        <f t="shared" si="15"/>
        <v>6.6666666666666666E-2</v>
      </c>
      <c r="AG13" s="21">
        <v>150</v>
      </c>
      <c r="AH13" s="22">
        <f t="shared" si="16"/>
        <v>184.5</v>
      </c>
      <c r="AI13" s="21">
        <f t="shared" si="17"/>
        <v>0.13333333333333333</v>
      </c>
      <c r="AJ13" s="21">
        <v>180</v>
      </c>
      <c r="AK13" s="22">
        <f t="shared" si="18"/>
        <v>221.4</v>
      </c>
      <c r="AL13" s="21">
        <f t="shared" si="19"/>
        <v>0.11111111111111112</v>
      </c>
      <c r="AM13" s="21">
        <v>150</v>
      </c>
      <c r="AN13" s="22">
        <f t="shared" si="20"/>
        <v>184.5</v>
      </c>
      <c r="AO13" s="21">
        <f t="shared" si="21"/>
        <v>0.13333333333333333</v>
      </c>
      <c r="AP13" s="21">
        <v>200</v>
      </c>
      <c r="AQ13" s="22">
        <f t="shared" si="22"/>
        <v>246</v>
      </c>
      <c r="AR13" s="21">
        <f t="shared" si="23"/>
        <v>0.1</v>
      </c>
      <c r="AS13" s="21">
        <v>300</v>
      </c>
      <c r="AT13" s="22">
        <f t="shared" si="24"/>
        <v>369</v>
      </c>
      <c r="AU13" s="21">
        <f t="shared" si="25"/>
        <v>6.6666666666666666E-2</v>
      </c>
      <c r="AV13" s="21">
        <v>350</v>
      </c>
      <c r="AW13" s="22">
        <f>AV13*1.23</f>
        <v>430.5</v>
      </c>
      <c r="AX13" s="21">
        <f t="shared" si="27"/>
        <v>5.7142857142857141E-2</v>
      </c>
      <c r="AY13" s="21">
        <v>220</v>
      </c>
      <c r="AZ13" s="21">
        <f t="shared" si="28"/>
        <v>270.60000000000002</v>
      </c>
      <c r="BA13" s="21">
        <f t="shared" si="29"/>
        <v>9.0909090909090912E-2</v>
      </c>
    </row>
    <row r="14" spans="2:53" x14ac:dyDescent="0.25">
      <c r="B14" s="3">
        <v>9</v>
      </c>
      <c r="C14" s="4" t="s">
        <v>15</v>
      </c>
      <c r="D14" s="7"/>
      <c r="E14" s="8"/>
      <c r="F14" s="5">
        <v>0.1</v>
      </c>
      <c r="G14" s="1" t="s">
        <v>7</v>
      </c>
      <c r="H14" s="21">
        <f t="shared" si="2"/>
        <v>612.54</v>
      </c>
      <c r="I14" s="21">
        <v>2400</v>
      </c>
      <c r="J14" s="22">
        <f t="shared" si="3"/>
        <v>2952</v>
      </c>
      <c r="K14" s="21">
        <f t="shared" si="4"/>
        <v>2.0750000000000001E-2</v>
      </c>
      <c r="L14" s="21">
        <v>1500</v>
      </c>
      <c r="M14" s="22">
        <f t="shared" si="0"/>
        <v>1845</v>
      </c>
      <c r="N14" s="21">
        <f t="shared" si="5"/>
        <v>3.32E-2</v>
      </c>
      <c r="O14" s="21">
        <v>600</v>
      </c>
      <c r="P14" s="22">
        <f t="shared" si="6"/>
        <v>738</v>
      </c>
      <c r="Q14" s="21">
        <f t="shared" si="7"/>
        <v>8.3000000000000004E-2</v>
      </c>
      <c r="R14" s="21">
        <v>3000</v>
      </c>
      <c r="S14" s="22">
        <f t="shared" si="8"/>
        <v>3690</v>
      </c>
      <c r="T14" s="21">
        <f t="shared" si="9"/>
        <v>1.66E-2</v>
      </c>
      <c r="U14" s="21">
        <v>5000</v>
      </c>
      <c r="V14" s="22">
        <f t="shared" si="10"/>
        <v>6150</v>
      </c>
      <c r="W14" s="21">
        <f t="shared" si="11"/>
        <v>9.9600000000000001E-3</v>
      </c>
      <c r="X14" s="46">
        <v>498</v>
      </c>
      <c r="Y14" s="47">
        <f t="shared" si="12"/>
        <v>612.54</v>
      </c>
      <c r="Z14" s="46">
        <f t="shared" si="13"/>
        <v>0.1</v>
      </c>
      <c r="AA14" s="53">
        <v>498</v>
      </c>
      <c r="AB14" s="53">
        <f t="shared" si="14"/>
        <v>612.54</v>
      </c>
      <c r="AC14" s="46"/>
      <c r="AD14" s="21">
        <v>3200</v>
      </c>
      <c r="AE14" s="22">
        <f t="shared" si="1"/>
        <v>3936</v>
      </c>
      <c r="AF14" s="21">
        <f t="shared" si="15"/>
        <v>1.55625E-2</v>
      </c>
      <c r="AG14" s="21">
        <v>4000</v>
      </c>
      <c r="AH14" s="22">
        <f t="shared" si="16"/>
        <v>4920</v>
      </c>
      <c r="AI14" s="21">
        <f t="shared" si="17"/>
        <v>1.2449999999999999E-2</v>
      </c>
      <c r="AJ14" s="21">
        <v>4600</v>
      </c>
      <c r="AK14" s="22">
        <f t="shared" si="18"/>
        <v>5658</v>
      </c>
      <c r="AL14" s="21">
        <f t="shared" si="19"/>
        <v>1.0826086956521739E-2</v>
      </c>
      <c r="AM14" s="21">
        <v>800</v>
      </c>
      <c r="AN14" s="22">
        <f t="shared" si="20"/>
        <v>984</v>
      </c>
      <c r="AO14" s="21">
        <f t="shared" si="21"/>
        <v>6.225E-2</v>
      </c>
      <c r="AP14" s="21">
        <v>2700</v>
      </c>
      <c r="AQ14" s="22">
        <f t="shared" si="22"/>
        <v>3321</v>
      </c>
      <c r="AR14" s="21">
        <f t="shared" si="23"/>
        <v>1.8444444444444444E-2</v>
      </c>
      <c r="AS14" s="21">
        <v>5000</v>
      </c>
      <c r="AT14" s="22">
        <f t="shared" si="24"/>
        <v>6150</v>
      </c>
      <c r="AU14" s="21">
        <f t="shared" si="25"/>
        <v>9.9600000000000001E-3</v>
      </c>
      <c r="AV14" s="21">
        <v>600</v>
      </c>
      <c r="AW14" s="22">
        <f t="shared" si="26"/>
        <v>738</v>
      </c>
      <c r="AX14" s="21">
        <f t="shared" si="27"/>
        <v>8.3000000000000004E-2</v>
      </c>
      <c r="AY14" s="21">
        <v>5100</v>
      </c>
      <c r="AZ14" s="21">
        <f t="shared" si="28"/>
        <v>6273</v>
      </c>
      <c r="BA14" s="21">
        <f t="shared" si="29"/>
        <v>9.764705882352941E-3</v>
      </c>
    </row>
    <row r="15" spans="2:53" ht="15.75" thickBot="1" x14ac:dyDescent="0.3">
      <c r="B15" s="3">
        <v>10</v>
      </c>
      <c r="C15" s="4" t="s">
        <v>16</v>
      </c>
      <c r="D15" s="9"/>
      <c r="E15" s="10"/>
      <c r="F15" s="5">
        <v>1</v>
      </c>
      <c r="G15" s="1" t="s">
        <v>7</v>
      </c>
      <c r="H15" s="21">
        <f t="shared" si="2"/>
        <v>246</v>
      </c>
      <c r="I15" s="21">
        <v>200</v>
      </c>
      <c r="J15" s="22">
        <f t="shared" si="3"/>
        <v>246</v>
      </c>
      <c r="K15" s="21">
        <f t="shared" si="4"/>
        <v>1</v>
      </c>
      <c r="L15" s="21">
        <v>300</v>
      </c>
      <c r="M15" s="22">
        <f t="shared" si="0"/>
        <v>369</v>
      </c>
      <c r="N15" s="21">
        <f t="shared" si="5"/>
        <v>0.66666666666666663</v>
      </c>
      <c r="O15" s="21">
        <v>365</v>
      </c>
      <c r="P15" s="22">
        <f t="shared" si="6"/>
        <v>448.95</v>
      </c>
      <c r="Q15" s="21">
        <f t="shared" si="7"/>
        <v>0.54794520547945202</v>
      </c>
      <c r="R15" s="21">
        <v>470</v>
      </c>
      <c r="S15" s="22">
        <f t="shared" si="8"/>
        <v>578.1</v>
      </c>
      <c r="T15" s="21">
        <f t="shared" si="9"/>
        <v>0.42553191489361702</v>
      </c>
      <c r="U15" s="21">
        <v>500</v>
      </c>
      <c r="V15" s="22">
        <f t="shared" si="10"/>
        <v>615</v>
      </c>
      <c r="W15" s="21">
        <f t="shared" si="11"/>
        <v>0.4</v>
      </c>
      <c r="X15" s="46">
        <v>350</v>
      </c>
      <c r="Y15" s="47">
        <f t="shared" si="12"/>
        <v>430.5</v>
      </c>
      <c r="Z15" s="46">
        <f t="shared" si="13"/>
        <v>0.5714285714285714</v>
      </c>
      <c r="AA15" s="53">
        <v>350</v>
      </c>
      <c r="AB15" s="53">
        <f t="shared" si="14"/>
        <v>430.5</v>
      </c>
      <c r="AC15" s="46"/>
      <c r="AD15" s="21">
        <v>480</v>
      </c>
      <c r="AE15" s="22">
        <f t="shared" si="1"/>
        <v>590.4</v>
      </c>
      <c r="AF15" s="21">
        <f t="shared" si="15"/>
        <v>0.41666666666666669</v>
      </c>
      <c r="AG15" s="21">
        <v>480</v>
      </c>
      <c r="AH15" s="22">
        <f t="shared" si="16"/>
        <v>590.4</v>
      </c>
      <c r="AI15" s="21">
        <f t="shared" si="17"/>
        <v>0.41666666666666669</v>
      </c>
      <c r="AJ15" s="21">
        <v>450</v>
      </c>
      <c r="AK15" s="22">
        <f t="shared" si="18"/>
        <v>553.5</v>
      </c>
      <c r="AL15" s="21">
        <f t="shared" si="19"/>
        <v>0.44444444444444442</v>
      </c>
      <c r="AM15" s="21">
        <v>800</v>
      </c>
      <c r="AN15" s="22">
        <f t="shared" si="20"/>
        <v>984</v>
      </c>
      <c r="AO15" s="21">
        <f t="shared" si="21"/>
        <v>0.25</v>
      </c>
      <c r="AP15" s="21">
        <v>350</v>
      </c>
      <c r="AQ15" s="22">
        <f t="shared" si="22"/>
        <v>430.5</v>
      </c>
      <c r="AR15" s="21">
        <f t="shared" si="23"/>
        <v>0.5714285714285714</v>
      </c>
      <c r="AS15" s="21">
        <v>500</v>
      </c>
      <c r="AT15" s="22">
        <f t="shared" si="24"/>
        <v>615</v>
      </c>
      <c r="AU15" s="21">
        <f t="shared" si="25"/>
        <v>0.4</v>
      </c>
      <c r="AV15" s="21">
        <v>1000</v>
      </c>
      <c r="AW15" s="22">
        <f t="shared" si="26"/>
        <v>1230</v>
      </c>
      <c r="AX15" s="21">
        <f t="shared" si="27"/>
        <v>0.2</v>
      </c>
      <c r="AY15" s="21">
        <v>490</v>
      </c>
      <c r="AZ15" s="21">
        <f t="shared" si="28"/>
        <v>602.70000000000005</v>
      </c>
      <c r="BA15" s="21">
        <f t="shared" si="29"/>
        <v>0.4081632653061224</v>
      </c>
    </row>
    <row r="16" spans="2:53" x14ac:dyDescent="0.25">
      <c r="B16" s="3">
        <v>11</v>
      </c>
      <c r="C16" s="143" t="s">
        <v>17</v>
      </c>
      <c r="D16" s="143" t="s">
        <v>18</v>
      </c>
      <c r="E16" s="4" t="s">
        <v>19</v>
      </c>
      <c r="F16" s="5">
        <v>6.2</v>
      </c>
      <c r="G16" s="1" t="s">
        <v>20</v>
      </c>
      <c r="H16" s="21">
        <f t="shared" si="2"/>
        <v>73.8</v>
      </c>
      <c r="I16" s="21">
        <v>65</v>
      </c>
      <c r="J16" s="22">
        <f t="shared" si="3"/>
        <v>79.95</v>
      </c>
      <c r="K16" s="21">
        <f t="shared" si="4"/>
        <v>5.7230769230769232</v>
      </c>
      <c r="L16" s="21">
        <v>80</v>
      </c>
      <c r="M16" s="21">
        <f>L16*1.23</f>
        <v>98.4</v>
      </c>
      <c r="N16" s="21">
        <f t="shared" si="5"/>
        <v>4.6499999999999995</v>
      </c>
      <c r="O16" s="21">
        <v>65</v>
      </c>
      <c r="P16" s="21">
        <f t="shared" si="6"/>
        <v>79.95</v>
      </c>
      <c r="Q16" s="21">
        <f t="shared" si="7"/>
        <v>5.7230769230769232</v>
      </c>
      <c r="R16" s="21">
        <v>70</v>
      </c>
      <c r="S16" s="21">
        <f t="shared" si="8"/>
        <v>86.1</v>
      </c>
      <c r="T16" s="21">
        <f t="shared" si="9"/>
        <v>5.3142857142857149</v>
      </c>
      <c r="U16" s="21">
        <v>80</v>
      </c>
      <c r="V16" s="21">
        <f t="shared" si="10"/>
        <v>98.4</v>
      </c>
      <c r="W16" s="21">
        <f t="shared" si="11"/>
        <v>4.6499999999999995</v>
      </c>
      <c r="X16" s="46">
        <v>64.75</v>
      </c>
      <c r="Y16" s="47">
        <f t="shared" si="12"/>
        <v>79.642499999999998</v>
      </c>
      <c r="Z16" s="46">
        <f t="shared" si="13"/>
        <v>5.7451737451737452</v>
      </c>
      <c r="AA16" s="53">
        <v>64.75</v>
      </c>
      <c r="AB16" s="53">
        <f t="shared" si="14"/>
        <v>79.642499999999998</v>
      </c>
      <c r="AC16" s="46"/>
      <c r="AD16" s="21">
        <v>77</v>
      </c>
      <c r="AE16" s="22">
        <f t="shared" si="1"/>
        <v>94.71</v>
      </c>
      <c r="AF16" s="21">
        <f t="shared" si="15"/>
        <v>4.8311688311688314</v>
      </c>
      <c r="AG16" s="21">
        <v>80</v>
      </c>
      <c r="AH16" s="22">
        <f t="shared" si="16"/>
        <v>98.4</v>
      </c>
      <c r="AI16" s="21">
        <f t="shared" si="17"/>
        <v>4.6499999999999995</v>
      </c>
      <c r="AJ16" s="21">
        <v>70</v>
      </c>
      <c r="AK16" s="22">
        <f t="shared" si="18"/>
        <v>86.1</v>
      </c>
      <c r="AL16" s="21">
        <f t="shared" si="19"/>
        <v>5.3142857142857149</v>
      </c>
      <c r="AM16" s="21">
        <v>60</v>
      </c>
      <c r="AN16" s="22">
        <f t="shared" si="20"/>
        <v>73.8</v>
      </c>
      <c r="AO16" s="21">
        <f t="shared" si="21"/>
        <v>6.2</v>
      </c>
      <c r="AP16" s="21">
        <v>65</v>
      </c>
      <c r="AQ16" s="22">
        <f t="shared" si="22"/>
        <v>79.95</v>
      </c>
      <c r="AR16" s="21">
        <f t="shared" si="23"/>
        <v>5.7230769230769232</v>
      </c>
      <c r="AS16" s="21">
        <v>70</v>
      </c>
      <c r="AT16" s="21">
        <f>AS16*1.23</f>
        <v>86.1</v>
      </c>
      <c r="AU16" s="21">
        <f t="shared" si="25"/>
        <v>5.3142857142857149</v>
      </c>
      <c r="AV16" s="21">
        <v>80</v>
      </c>
      <c r="AW16" s="21">
        <f>AV16*1.23</f>
        <v>98.4</v>
      </c>
      <c r="AX16" s="21">
        <f t="shared" si="27"/>
        <v>4.6499999999999995</v>
      </c>
      <c r="AY16" s="21">
        <v>80</v>
      </c>
      <c r="AZ16" s="21">
        <f t="shared" si="28"/>
        <v>98.4</v>
      </c>
      <c r="BA16" s="21">
        <f t="shared" si="29"/>
        <v>4.6499999999999995</v>
      </c>
    </row>
    <row r="17" spans="2:53" x14ac:dyDescent="0.25">
      <c r="B17" s="3">
        <v>12</v>
      </c>
      <c r="C17" s="144"/>
      <c r="D17" s="144"/>
      <c r="E17" s="4" t="s">
        <v>21</v>
      </c>
      <c r="F17" s="5">
        <v>4.5</v>
      </c>
      <c r="G17" s="1" t="s">
        <v>20</v>
      </c>
      <c r="H17" s="21">
        <f t="shared" si="2"/>
        <v>86.1</v>
      </c>
      <c r="I17" s="21">
        <v>75</v>
      </c>
      <c r="J17" s="22">
        <f t="shared" si="3"/>
        <v>92.25</v>
      </c>
      <c r="K17" s="21">
        <f t="shared" si="4"/>
        <v>4.1999999999999993</v>
      </c>
      <c r="L17" s="21">
        <v>110</v>
      </c>
      <c r="M17" s="21">
        <f t="shared" ref="M17:M74" si="30">L17*1.23</f>
        <v>135.30000000000001</v>
      </c>
      <c r="N17" s="21">
        <f t="shared" si="5"/>
        <v>2.8636363636363633</v>
      </c>
      <c r="O17" s="21">
        <v>85</v>
      </c>
      <c r="P17" s="21">
        <f t="shared" si="6"/>
        <v>104.55</v>
      </c>
      <c r="Q17" s="21">
        <f t="shared" si="7"/>
        <v>3.7058823529411762</v>
      </c>
      <c r="R17" s="21">
        <v>90</v>
      </c>
      <c r="S17" s="21">
        <f t="shared" si="8"/>
        <v>110.7</v>
      </c>
      <c r="T17" s="21">
        <f t="shared" si="9"/>
        <v>3.4999999999999996</v>
      </c>
      <c r="U17" s="21">
        <v>110</v>
      </c>
      <c r="V17" s="21">
        <f t="shared" si="10"/>
        <v>135.30000000000001</v>
      </c>
      <c r="W17" s="21">
        <f t="shared" si="11"/>
        <v>2.8636363636363633</v>
      </c>
      <c r="X17" s="46">
        <v>85</v>
      </c>
      <c r="Y17" s="47">
        <f t="shared" si="12"/>
        <v>104.55</v>
      </c>
      <c r="Z17" s="46">
        <f t="shared" si="13"/>
        <v>3.7058823529411762</v>
      </c>
      <c r="AA17" s="53">
        <v>85</v>
      </c>
      <c r="AB17" s="53">
        <f t="shared" si="14"/>
        <v>104.55</v>
      </c>
      <c r="AC17" s="46"/>
      <c r="AD17" s="21">
        <v>105</v>
      </c>
      <c r="AE17" s="22">
        <f t="shared" si="1"/>
        <v>129.15</v>
      </c>
      <c r="AF17" s="21">
        <f t="shared" si="15"/>
        <v>3</v>
      </c>
      <c r="AG17" s="21">
        <v>100</v>
      </c>
      <c r="AH17" s="22">
        <f t="shared" si="16"/>
        <v>123</v>
      </c>
      <c r="AI17" s="21">
        <f t="shared" si="17"/>
        <v>3.15</v>
      </c>
      <c r="AJ17" s="21">
        <v>90</v>
      </c>
      <c r="AK17" s="22">
        <f t="shared" si="18"/>
        <v>110.7</v>
      </c>
      <c r="AL17" s="21">
        <f t="shared" si="19"/>
        <v>3.4999999999999996</v>
      </c>
      <c r="AM17" s="21">
        <v>70</v>
      </c>
      <c r="AN17" s="22">
        <f t="shared" si="20"/>
        <v>86.1</v>
      </c>
      <c r="AO17" s="21">
        <f t="shared" si="21"/>
        <v>4.5</v>
      </c>
      <c r="AP17" s="21">
        <v>75</v>
      </c>
      <c r="AQ17" s="22">
        <f t="shared" si="22"/>
        <v>92.25</v>
      </c>
      <c r="AR17" s="21">
        <f t="shared" si="23"/>
        <v>4.1999999999999993</v>
      </c>
      <c r="AS17" s="21">
        <v>100</v>
      </c>
      <c r="AT17" s="21">
        <f t="shared" ref="AT17:AT74" si="31">AS17*1.23</f>
        <v>123</v>
      </c>
      <c r="AU17" s="21">
        <f t="shared" si="25"/>
        <v>3.15</v>
      </c>
      <c r="AV17" s="21">
        <v>120</v>
      </c>
      <c r="AW17" s="21">
        <f t="shared" ref="AW17:AW74" si="32">AV17*1.23</f>
        <v>147.6</v>
      </c>
      <c r="AX17" s="21">
        <f t="shared" si="27"/>
        <v>2.625</v>
      </c>
      <c r="AY17" s="21">
        <v>105</v>
      </c>
      <c r="AZ17" s="35">
        <f t="shared" si="28"/>
        <v>129.15</v>
      </c>
      <c r="BA17" s="21">
        <f t="shared" si="29"/>
        <v>3</v>
      </c>
    </row>
    <row r="18" spans="2:53" x14ac:dyDescent="0.25">
      <c r="B18" s="3">
        <v>13</v>
      </c>
      <c r="C18" s="144"/>
      <c r="D18" s="144"/>
      <c r="E18" s="4" t="s">
        <v>22</v>
      </c>
      <c r="F18" s="5">
        <v>4</v>
      </c>
      <c r="G18" s="1" t="s">
        <v>20</v>
      </c>
      <c r="H18" s="21">
        <f t="shared" si="2"/>
        <v>98.4</v>
      </c>
      <c r="I18" s="21">
        <v>110</v>
      </c>
      <c r="J18" s="22">
        <f t="shared" si="3"/>
        <v>135.30000000000001</v>
      </c>
      <c r="K18" s="21">
        <f t="shared" si="4"/>
        <v>2.9090909090909092</v>
      </c>
      <c r="L18" s="21">
        <v>120</v>
      </c>
      <c r="M18" s="21">
        <f t="shared" si="30"/>
        <v>147.6</v>
      </c>
      <c r="N18" s="21">
        <f t="shared" si="5"/>
        <v>2.666666666666667</v>
      </c>
      <c r="O18" s="21">
        <v>98</v>
      </c>
      <c r="P18" s="21">
        <f t="shared" si="6"/>
        <v>120.53999999999999</v>
      </c>
      <c r="Q18" s="21">
        <f t="shared" si="7"/>
        <v>3.2653061224489801</v>
      </c>
      <c r="R18" s="21">
        <v>120</v>
      </c>
      <c r="S18" s="21">
        <f t="shared" si="8"/>
        <v>147.6</v>
      </c>
      <c r="T18" s="21">
        <f t="shared" si="9"/>
        <v>2.666666666666667</v>
      </c>
      <c r="U18" s="21">
        <v>140</v>
      </c>
      <c r="V18" s="21">
        <f t="shared" si="10"/>
        <v>172.2</v>
      </c>
      <c r="W18" s="21">
        <f t="shared" si="11"/>
        <v>2.285714285714286</v>
      </c>
      <c r="X18" s="46">
        <v>98</v>
      </c>
      <c r="Y18" s="47">
        <f t="shared" si="12"/>
        <v>120.53999999999999</v>
      </c>
      <c r="Z18" s="46">
        <f t="shared" si="13"/>
        <v>3.2653061224489801</v>
      </c>
      <c r="AA18" s="53">
        <v>98</v>
      </c>
      <c r="AB18" s="53">
        <f t="shared" si="14"/>
        <v>120.53999999999999</v>
      </c>
      <c r="AC18" s="46"/>
      <c r="AD18" s="21">
        <v>145</v>
      </c>
      <c r="AE18" s="22">
        <f t="shared" si="1"/>
        <v>178.35</v>
      </c>
      <c r="AF18" s="21">
        <f t="shared" si="15"/>
        <v>2.2068965517241383</v>
      </c>
      <c r="AG18" s="21">
        <v>125</v>
      </c>
      <c r="AH18" s="22">
        <f t="shared" si="16"/>
        <v>153.75</v>
      </c>
      <c r="AI18" s="21">
        <f t="shared" si="17"/>
        <v>2.56</v>
      </c>
      <c r="AJ18" s="21">
        <v>120</v>
      </c>
      <c r="AK18" s="22">
        <f t="shared" si="18"/>
        <v>147.6</v>
      </c>
      <c r="AL18" s="21">
        <f t="shared" si="19"/>
        <v>2.666666666666667</v>
      </c>
      <c r="AM18" s="21">
        <v>80</v>
      </c>
      <c r="AN18" s="22">
        <f t="shared" si="20"/>
        <v>98.4</v>
      </c>
      <c r="AO18" s="21">
        <f t="shared" si="21"/>
        <v>4</v>
      </c>
      <c r="AP18" s="21">
        <v>110</v>
      </c>
      <c r="AQ18" s="22">
        <f t="shared" si="22"/>
        <v>135.30000000000001</v>
      </c>
      <c r="AR18" s="21">
        <f t="shared" si="23"/>
        <v>2.9090909090909092</v>
      </c>
      <c r="AS18" s="21">
        <v>125</v>
      </c>
      <c r="AT18" s="21">
        <f t="shared" si="31"/>
        <v>153.75</v>
      </c>
      <c r="AU18" s="21">
        <f t="shared" si="25"/>
        <v>2.56</v>
      </c>
      <c r="AV18" s="21">
        <v>160</v>
      </c>
      <c r="AW18" s="21">
        <f t="shared" si="32"/>
        <v>196.8</v>
      </c>
      <c r="AX18" s="21">
        <f t="shared" si="27"/>
        <v>2</v>
      </c>
      <c r="AY18" s="21">
        <v>150</v>
      </c>
      <c r="AZ18" s="21">
        <f t="shared" si="28"/>
        <v>184.5</v>
      </c>
      <c r="BA18" s="21">
        <f t="shared" si="29"/>
        <v>2.1333333333333333</v>
      </c>
    </row>
    <row r="19" spans="2:53" x14ac:dyDescent="0.25">
      <c r="B19" s="3">
        <v>14</v>
      </c>
      <c r="C19" s="145"/>
      <c r="D19" s="145"/>
      <c r="E19" s="4" t="s">
        <v>23</v>
      </c>
      <c r="F19" s="5">
        <v>2</v>
      </c>
      <c r="G19" s="1" t="s">
        <v>20</v>
      </c>
      <c r="H19" s="21">
        <f t="shared" si="2"/>
        <v>123</v>
      </c>
      <c r="I19" s="21">
        <v>160</v>
      </c>
      <c r="J19" s="22">
        <f t="shared" si="3"/>
        <v>196.8</v>
      </c>
      <c r="K19" s="21">
        <f t="shared" si="4"/>
        <v>1.25</v>
      </c>
      <c r="L19" s="21">
        <v>140</v>
      </c>
      <c r="M19" s="21">
        <f t="shared" si="30"/>
        <v>172.2</v>
      </c>
      <c r="N19" s="21">
        <f t="shared" si="5"/>
        <v>1.4285714285714286</v>
      </c>
      <c r="O19" s="21">
        <v>135</v>
      </c>
      <c r="P19" s="21">
        <f t="shared" si="6"/>
        <v>166.05</v>
      </c>
      <c r="Q19" s="21">
        <f t="shared" si="7"/>
        <v>1.4814814814814814</v>
      </c>
      <c r="R19" s="21">
        <v>180</v>
      </c>
      <c r="S19" s="21">
        <f t="shared" si="8"/>
        <v>221.4</v>
      </c>
      <c r="T19" s="21">
        <f t="shared" si="9"/>
        <v>1.1111111111111112</v>
      </c>
      <c r="U19" s="21">
        <v>200</v>
      </c>
      <c r="V19" s="21">
        <f t="shared" si="10"/>
        <v>246</v>
      </c>
      <c r="W19" s="21">
        <f t="shared" si="11"/>
        <v>1</v>
      </c>
      <c r="X19" s="46">
        <v>133</v>
      </c>
      <c r="Y19" s="47">
        <f t="shared" si="12"/>
        <v>163.59</v>
      </c>
      <c r="Z19" s="46">
        <f t="shared" si="13"/>
        <v>1.5037593984962405</v>
      </c>
      <c r="AA19" s="53">
        <v>133</v>
      </c>
      <c r="AB19" s="53">
        <f t="shared" si="14"/>
        <v>163.59</v>
      </c>
      <c r="AC19" s="46"/>
      <c r="AD19" s="21">
        <v>180</v>
      </c>
      <c r="AE19" s="22">
        <f t="shared" si="1"/>
        <v>221.4</v>
      </c>
      <c r="AF19" s="21">
        <f t="shared" si="15"/>
        <v>1.1111111111111112</v>
      </c>
      <c r="AG19" s="21">
        <v>190</v>
      </c>
      <c r="AH19" s="22">
        <f t="shared" si="16"/>
        <v>233.7</v>
      </c>
      <c r="AI19" s="21">
        <f t="shared" si="17"/>
        <v>1.0526315789473684</v>
      </c>
      <c r="AJ19" s="21">
        <v>170</v>
      </c>
      <c r="AK19" s="22">
        <f t="shared" si="18"/>
        <v>209.1</v>
      </c>
      <c r="AL19" s="21">
        <f t="shared" si="19"/>
        <v>1.1764705882352942</v>
      </c>
      <c r="AM19" s="21">
        <v>100</v>
      </c>
      <c r="AN19" s="22">
        <f t="shared" si="20"/>
        <v>123</v>
      </c>
      <c r="AO19" s="21">
        <f t="shared" si="21"/>
        <v>2</v>
      </c>
      <c r="AP19" s="21">
        <v>180</v>
      </c>
      <c r="AQ19" s="22">
        <f t="shared" si="22"/>
        <v>221.4</v>
      </c>
      <c r="AR19" s="21">
        <f t="shared" si="23"/>
        <v>1.1111111111111112</v>
      </c>
      <c r="AS19" s="21">
        <v>200</v>
      </c>
      <c r="AT19" s="21">
        <f t="shared" si="31"/>
        <v>246</v>
      </c>
      <c r="AU19" s="21">
        <f t="shared" si="25"/>
        <v>1</v>
      </c>
      <c r="AV19" s="21">
        <v>200</v>
      </c>
      <c r="AW19" s="21">
        <f t="shared" si="32"/>
        <v>246</v>
      </c>
      <c r="AX19" s="21">
        <f t="shared" si="27"/>
        <v>1</v>
      </c>
      <c r="AY19" s="21">
        <v>220</v>
      </c>
      <c r="AZ19" s="21">
        <f t="shared" si="28"/>
        <v>270.60000000000002</v>
      </c>
      <c r="BA19" s="21">
        <f t="shared" si="29"/>
        <v>0.90909090909090906</v>
      </c>
    </row>
    <row r="20" spans="2:53" ht="18" customHeight="1" x14ac:dyDescent="0.25">
      <c r="B20" s="3">
        <v>15</v>
      </c>
      <c r="C20" s="143" t="s">
        <v>17</v>
      </c>
      <c r="D20" s="146" t="s">
        <v>24</v>
      </c>
      <c r="E20" s="4" t="s">
        <v>19</v>
      </c>
      <c r="F20" s="5">
        <v>3</v>
      </c>
      <c r="G20" s="1" t="s">
        <v>20</v>
      </c>
      <c r="H20" s="21">
        <f t="shared" si="2"/>
        <v>60.884999999999998</v>
      </c>
      <c r="I20" s="21">
        <v>65</v>
      </c>
      <c r="J20" s="22">
        <f t="shared" si="3"/>
        <v>79.95</v>
      </c>
      <c r="K20" s="21">
        <f t="shared" si="4"/>
        <v>2.2846153846153845</v>
      </c>
      <c r="L20" s="21">
        <v>60</v>
      </c>
      <c r="M20" s="21">
        <f t="shared" si="30"/>
        <v>73.8</v>
      </c>
      <c r="N20" s="21">
        <f t="shared" si="5"/>
        <v>2.4749999999999996</v>
      </c>
      <c r="O20" s="21">
        <v>50</v>
      </c>
      <c r="P20" s="21">
        <f t="shared" si="6"/>
        <v>61.5</v>
      </c>
      <c r="Q20" s="21">
        <f t="shared" si="7"/>
        <v>2.9699999999999998</v>
      </c>
      <c r="R20" s="21">
        <v>60</v>
      </c>
      <c r="S20" s="21">
        <f t="shared" si="8"/>
        <v>73.8</v>
      </c>
      <c r="T20" s="21">
        <f t="shared" si="9"/>
        <v>2.4749999999999996</v>
      </c>
      <c r="U20" s="21">
        <v>80</v>
      </c>
      <c r="V20" s="21">
        <f t="shared" si="10"/>
        <v>98.4</v>
      </c>
      <c r="W20" s="21">
        <f t="shared" si="11"/>
        <v>1.8562499999999997</v>
      </c>
      <c r="X20" s="46">
        <v>49.5</v>
      </c>
      <c r="Y20" s="47">
        <f t="shared" si="12"/>
        <v>60.884999999999998</v>
      </c>
      <c r="Z20" s="46">
        <f t="shared" si="13"/>
        <v>3</v>
      </c>
      <c r="AA20" s="53">
        <v>49.5</v>
      </c>
      <c r="AB20" s="53">
        <f t="shared" si="14"/>
        <v>60.884999999999998</v>
      </c>
      <c r="AC20" s="46"/>
      <c r="AD20" s="21">
        <v>77</v>
      </c>
      <c r="AE20" s="22">
        <f t="shared" si="1"/>
        <v>94.71</v>
      </c>
      <c r="AF20" s="21">
        <f t="shared" si="15"/>
        <v>1.9285714285714288</v>
      </c>
      <c r="AG20" s="21">
        <v>80</v>
      </c>
      <c r="AH20" s="22">
        <f t="shared" si="16"/>
        <v>98.4</v>
      </c>
      <c r="AI20" s="21">
        <f t="shared" si="17"/>
        <v>1.8562499999999997</v>
      </c>
      <c r="AJ20" s="21">
        <v>65</v>
      </c>
      <c r="AK20" s="22">
        <f t="shared" si="18"/>
        <v>79.95</v>
      </c>
      <c r="AL20" s="21">
        <f t="shared" si="19"/>
        <v>2.2846153846153845</v>
      </c>
      <c r="AM20" s="21">
        <v>50</v>
      </c>
      <c r="AN20" s="22">
        <f t="shared" si="20"/>
        <v>61.5</v>
      </c>
      <c r="AO20" s="21">
        <f t="shared" si="21"/>
        <v>2.9699999999999998</v>
      </c>
      <c r="AP20" s="21">
        <v>65</v>
      </c>
      <c r="AQ20" s="22">
        <f t="shared" si="22"/>
        <v>79.95</v>
      </c>
      <c r="AR20" s="21">
        <f t="shared" si="23"/>
        <v>2.2846153846153845</v>
      </c>
      <c r="AS20" s="21">
        <v>70</v>
      </c>
      <c r="AT20" s="21">
        <f t="shared" si="31"/>
        <v>86.1</v>
      </c>
      <c r="AU20" s="21">
        <f t="shared" si="25"/>
        <v>2.1214285714285714</v>
      </c>
      <c r="AV20" s="21">
        <v>60</v>
      </c>
      <c r="AW20" s="21">
        <f t="shared" si="32"/>
        <v>73.8</v>
      </c>
      <c r="AX20" s="21">
        <f t="shared" si="27"/>
        <v>2.4749999999999996</v>
      </c>
      <c r="AY20" s="21">
        <v>80</v>
      </c>
      <c r="AZ20" s="21">
        <f t="shared" si="28"/>
        <v>98.4</v>
      </c>
      <c r="BA20" s="21">
        <f t="shared" si="29"/>
        <v>1.8562499999999997</v>
      </c>
    </row>
    <row r="21" spans="2:53" x14ac:dyDescent="0.25">
      <c r="B21" s="3">
        <v>16</v>
      </c>
      <c r="C21" s="144"/>
      <c r="D21" s="147"/>
      <c r="E21" s="4" t="s">
        <v>21</v>
      </c>
      <c r="F21" s="5">
        <v>2</v>
      </c>
      <c r="G21" s="1" t="s">
        <v>20</v>
      </c>
      <c r="H21" s="21">
        <f t="shared" si="2"/>
        <v>73.8</v>
      </c>
      <c r="I21" s="21">
        <v>75</v>
      </c>
      <c r="J21" s="22">
        <f t="shared" si="3"/>
        <v>92.25</v>
      </c>
      <c r="K21" s="21">
        <f t="shared" si="4"/>
        <v>1.5999999999999999</v>
      </c>
      <c r="L21" s="21">
        <v>90</v>
      </c>
      <c r="M21" s="21">
        <f t="shared" si="30"/>
        <v>110.7</v>
      </c>
      <c r="N21" s="21">
        <f t="shared" si="5"/>
        <v>1.3333333333333333</v>
      </c>
      <c r="O21" s="21">
        <v>70</v>
      </c>
      <c r="P21" s="21">
        <f t="shared" si="6"/>
        <v>86.1</v>
      </c>
      <c r="Q21" s="21">
        <f t="shared" si="7"/>
        <v>1.7142857142857144</v>
      </c>
      <c r="R21" s="21">
        <v>80</v>
      </c>
      <c r="S21" s="21">
        <f t="shared" si="8"/>
        <v>98.4</v>
      </c>
      <c r="T21" s="21">
        <f t="shared" si="9"/>
        <v>1.4999999999999998</v>
      </c>
      <c r="U21" s="21">
        <v>110</v>
      </c>
      <c r="V21" s="21">
        <f t="shared" si="10"/>
        <v>135.30000000000001</v>
      </c>
      <c r="W21" s="21">
        <f t="shared" si="11"/>
        <v>1.0909090909090908</v>
      </c>
      <c r="X21" s="46">
        <v>68</v>
      </c>
      <c r="Y21" s="47">
        <f t="shared" si="12"/>
        <v>83.64</v>
      </c>
      <c r="Z21" s="46">
        <f t="shared" si="13"/>
        <v>1.7647058823529411</v>
      </c>
      <c r="AA21" s="53">
        <v>68</v>
      </c>
      <c r="AB21" s="53">
        <f t="shared" si="14"/>
        <v>83.64</v>
      </c>
      <c r="AC21" s="46"/>
      <c r="AD21" s="21">
        <v>105</v>
      </c>
      <c r="AE21" s="22">
        <f t="shared" si="1"/>
        <v>129.15</v>
      </c>
      <c r="AF21" s="21">
        <f t="shared" si="15"/>
        <v>1.1428571428571428</v>
      </c>
      <c r="AG21" s="21">
        <v>100</v>
      </c>
      <c r="AH21" s="22">
        <f t="shared" si="16"/>
        <v>123</v>
      </c>
      <c r="AI21" s="21">
        <f t="shared" si="17"/>
        <v>1.2</v>
      </c>
      <c r="AJ21" s="21">
        <v>85</v>
      </c>
      <c r="AK21" s="22">
        <f t="shared" si="18"/>
        <v>104.55</v>
      </c>
      <c r="AL21" s="21">
        <f t="shared" si="19"/>
        <v>1.411764705882353</v>
      </c>
      <c r="AM21" s="21">
        <v>60</v>
      </c>
      <c r="AN21" s="22">
        <f t="shared" si="20"/>
        <v>73.8</v>
      </c>
      <c r="AO21" s="21">
        <f t="shared" si="21"/>
        <v>2</v>
      </c>
      <c r="AP21" s="21">
        <v>75</v>
      </c>
      <c r="AQ21" s="22">
        <f t="shared" si="22"/>
        <v>92.25</v>
      </c>
      <c r="AR21" s="21">
        <f t="shared" si="23"/>
        <v>1.5999999999999999</v>
      </c>
      <c r="AS21" s="21">
        <v>100</v>
      </c>
      <c r="AT21" s="21">
        <f t="shared" si="31"/>
        <v>123</v>
      </c>
      <c r="AU21" s="21">
        <f t="shared" si="25"/>
        <v>1.2</v>
      </c>
      <c r="AV21" s="21">
        <v>100</v>
      </c>
      <c r="AW21" s="21">
        <f t="shared" si="32"/>
        <v>123</v>
      </c>
      <c r="AX21" s="21">
        <f t="shared" si="27"/>
        <v>1.2</v>
      </c>
      <c r="AY21" s="21">
        <v>105</v>
      </c>
      <c r="AZ21" s="35">
        <f t="shared" si="28"/>
        <v>129.15</v>
      </c>
      <c r="BA21" s="21">
        <f t="shared" si="29"/>
        <v>1.1428571428571428</v>
      </c>
    </row>
    <row r="22" spans="2:53" x14ac:dyDescent="0.25">
      <c r="B22" s="3">
        <v>17</v>
      </c>
      <c r="C22" s="144"/>
      <c r="D22" s="147"/>
      <c r="E22" s="4" t="s">
        <v>22</v>
      </c>
      <c r="F22" s="5">
        <v>2</v>
      </c>
      <c r="G22" s="1" t="s">
        <v>20</v>
      </c>
      <c r="H22" s="21">
        <f t="shared" si="2"/>
        <v>86.1</v>
      </c>
      <c r="I22" s="21">
        <v>110</v>
      </c>
      <c r="J22" s="22">
        <f t="shared" si="3"/>
        <v>135.30000000000001</v>
      </c>
      <c r="K22" s="21">
        <f t="shared" si="4"/>
        <v>1.2727272727272725</v>
      </c>
      <c r="L22" s="21">
        <v>100</v>
      </c>
      <c r="M22" s="21">
        <f t="shared" si="30"/>
        <v>123</v>
      </c>
      <c r="N22" s="21">
        <f t="shared" si="5"/>
        <v>1.4</v>
      </c>
      <c r="O22" s="21">
        <v>75</v>
      </c>
      <c r="P22" s="21">
        <f t="shared" si="6"/>
        <v>92.25</v>
      </c>
      <c r="Q22" s="21">
        <f t="shared" si="7"/>
        <v>1.8666666666666665</v>
      </c>
      <c r="R22" s="21">
        <v>110</v>
      </c>
      <c r="S22" s="21">
        <f t="shared" si="8"/>
        <v>135.30000000000001</v>
      </c>
      <c r="T22" s="21">
        <f t="shared" si="9"/>
        <v>1.2727272727272725</v>
      </c>
      <c r="U22" s="21">
        <v>140</v>
      </c>
      <c r="V22" s="21">
        <f t="shared" si="10"/>
        <v>172.2</v>
      </c>
      <c r="W22" s="21">
        <f t="shared" si="11"/>
        <v>1</v>
      </c>
      <c r="X22" s="46">
        <v>75</v>
      </c>
      <c r="Y22" s="47">
        <f t="shared" si="12"/>
        <v>92.25</v>
      </c>
      <c r="Z22" s="46">
        <f t="shared" si="13"/>
        <v>1.8666666666666665</v>
      </c>
      <c r="AA22" s="53">
        <v>75</v>
      </c>
      <c r="AB22" s="53">
        <f t="shared" si="14"/>
        <v>92.25</v>
      </c>
      <c r="AC22" s="46"/>
      <c r="AD22" s="21">
        <v>145</v>
      </c>
      <c r="AE22" s="22">
        <f t="shared" si="1"/>
        <v>178.35</v>
      </c>
      <c r="AF22" s="21">
        <f t="shared" si="15"/>
        <v>0.96551724137931028</v>
      </c>
      <c r="AG22" s="21">
        <v>125</v>
      </c>
      <c r="AH22" s="22">
        <f t="shared" si="16"/>
        <v>153.75</v>
      </c>
      <c r="AI22" s="21">
        <f t="shared" si="17"/>
        <v>1.1199999999999999</v>
      </c>
      <c r="AJ22" s="21">
        <v>110</v>
      </c>
      <c r="AK22" s="22">
        <f t="shared" si="18"/>
        <v>135.30000000000001</v>
      </c>
      <c r="AL22" s="21">
        <f t="shared" si="19"/>
        <v>1.2727272727272725</v>
      </c>
      <c r="AM22" s="21">
        <v>70</v>
      </c>
      <c r="AN22" s="22">
        <f t="shared" si="20"/>
        <v>86.1</v>
      </c>
      <c r="AO22" s="21">
        <f t="shared" si="21"/>
        <v>2</v>
      </c>
      <c r="AP22" s="21">
        <v>110</v>
      </c>
      <c r="AQ22" s="22">
        <f t="shared" si="22"/>
        <v>135.30000000000001</v>
      </c>
      <c r="AR22" s="21">
        <f t="shared" si="23"/>
        <v>1.2727272727272725</v>
      </c>
      <c r="AS22" s="21">
        <v>125</v>
      </c>
      <c r="AT22" s="21">
        <f t="shared" si="31"/>
        <v>153.75</v>
      </c>
      <c r="AU22" s="21">
        <f t="shared" si="25"/>
        <v>1.1199999999999999</v>
      </c>
      <c r="AV22" s="21">
        <v>140</v>
      </c>
      <c r="AW22" s="21">
        <f t="shared" si="32"/>
        <v>172.2</v>
      </c>
      <c r="AX22" s="21">
        <f t="shared" si="27"/>
        <v>1</v>
      </c>
      <c r="AY22" s="21">
        <v>150</v>
      </c>
      <c r="AZ22" s="21">
        <f t="shared" si="28"/>
        <v>184.5</v>
      </c>
      <c r="BA22" s="21">
        <f t="shared" si="29"/>
        <v>0.93333333333333324</v>
      </c>
    </row>
    <row r="23" spans="2:53" x14ac:dyDescent="0.25">
      <c r="B23" s="3">
        <v>18</v>
      </c>
      <c r="C23" s="145"/>
      <c r="D23" s="148"/>
      <c r="E23" s="4" t="s">
        <v>23</v>
      </c>
      <c r="F23" s="5">
        <v>1</v>
      </c>
      <c r="G23" s="1" t="s">
        <v>20</v>
      </c>
      <c r="H23" s="21">
        <f t="shared" si="2"/>
        <v>110.7</v>
      </c>
      <c r="I23" s="21">
        <v>160</v>
      </c>
      <c r="J23" s="22">
        <f t="shared" si="3"/>
        <v>196.8</v>
      </c>
      <c r="K23" s="21">
        <f t="shared" si="4"/>
        <v>0.5625</v>
      </c>
      <c r="L23" s="21">
        <v>110</v>
      </c>
      <c r="M23" s="21">
        <f t="shared" si="30"/>
        <v>135.30000000000001</v>
      </c>
      <c r="N23" s="21">
        <f t="shared" si="5"/>
        <v>0.81818181818181812</v>
      </c>
      <c r="O23" s="21">
        <v>115</v>
      </c>
      <c r="P23" s="21">
        <f t="shared" si="6"/>
        <v>141.44999999999999</v>
      </c>
      <c r="Q23" s="21">
        <f t="shared" si="7"/>
        <v>0.78260869565217395</v>
      </c>
      <c r="R23" s="21">
        <v>170</v>
      </c>
      <c r="S23" s="21">
        <f t="shared" si="8"/>
        <v>209.1</v>
      </c>
      <c r="T23" s="21">
        <f t="shared" si="9"/>
        <v>0.52941176470588236</v>
      </c>
      <c r="U23" s="21">
        <v>200</v>
      </c>
      <c r="V23" s="21">
        <f t="shared" si="10"/>
        <v>246</v>
      </c>
      <c r="W23" s="21">
        <f t="shared" si="11"/>
        <v>0.45</v>
      </c>
      <c r="X23" s="46">
        <v>116</v>
      </c>
      <c r="Y23" s="47">
        <f t="shared" si="12"/>
        <v>142.68</v>
      </c>
      <c r="Z23" s="46">
        <f t="shared" si="13"/>
        <v>0.77586206896551724</v>
      </c>
      <c r="AA23" s="53">
        <v>116</v>
      </c>
      <c r="AB23" s="53">
        <f t="shared" si="14"/>
        <v>142.68</v>
      </c>
      <c r="AC23" s="46"/>
      <c r="AD23" s="21">
        <v>180</v>
      </c>
      <c r="AE23" s="22">
        <f t="shared" si="1"/>
        <v>221.4</v>
      </c>
      <c r="AF23" s="21">
        <f t="shared" si="15"/>
        <v>0.5</v>
      </c>
      <c r="AG23" s="21">
        <v>190</v>
      </c>
      <c r="AH23" s="22">
        <f t="shared" si="16"/>
        <v>233.7</v>
      </c>
      <c r="AI23" s="21">
        <f t="shared" si="17"/>
        <v>0.47368421052631582</v>
      </c>
      <c r="AJ23" s="21">
        <v>160</v>
      </c>
      <c r="AK23" s="22">
        <f t="shared" si="18"/>
        <v>196.8</v>
      </c>
      <c r="AL23" s="21">
        <f t="shared" si="19"/>
        <v>0.5625</v>
      </c>
      <c r="AM23" s="21">
        <v>90</v>
      </c>
      <c r="AN23" s="22">
        <f t="shared" si="20"/>
        <v>110.7</v>
      </c>
      <c r="AO23" s="21">
        <f t="shared" si="21"/>
        <v>1</v>
      </c>
      <c r="AP23" s="21">
        <v>180</v>
      </c>
      <c r="AQ23" s="22">
        <f t="shared" si="22"/>
        <v>221.4</v>
      </c>
      <c r="AR23" s="21">
        <f t="shared" si="23"/>
        <v>0.5</v>
      </c>
      <c r="AS23" s="21">
        <v>200</v>
      </c>
      <c r="AT23" s="21">
        <f t="shared" si="31"/>
        <v>246</v>
      </c>
      <c r="AU23" s="21">
        <f t="shared" si="25"/>
        <v>0.45</v>
      </c>
      <c r="AV23" s="21">
        <v>180</v>
      </c>
      <c r="AW23" s="21">
        <f t="shared" si="32"/>
        <v>221.4</v>
      </c>
      <c r="AX23" s="21">
        <f t="shared" si="27"/>
        <v>0.5</v>
      </c>
      <c r="AY23" s="21">
        <v>220</v>
      </c>
      <c r="AZ23" s="21">
        <f t="shared" si="28"/>
        <v>270.60000000000002</v>
      </c>
      <c r="BA23" s="21">
        <f t="shared" si="29"/>
        <v>0.40909090909090906</v>
      </c>
    </row>
    <row r="24" spans="2:53" x14ac:dyDescent="0.25">
      <c r="B24" s="3">
        <v>19</v>
      </c>
      <c r="C24" s="143" t="s">
        <v>25</v>
      </c>
      <c r="D24" s="143" t="s">
        <v>26</v>
      </c>
      <c r="E24" s="4" t="s">
        <v>27</v>
      </c>
      <c r="F24" s="5">
        <v>6</v>
      </c>
      <c r="G24" s="1" t="s">
        <v>7</v>
      </c>
      <c r="H24" s="21">
        <f t="shared" si="2"/>
        <v>1719.54</v>
      </c>
      <c r="I24" s="21">
        <v>1890</v>
      </c>
      <c r="J24" s="22">
        <f t="shared" si="3"/>
        <v>2324.6999999999998</v>
      </c>
      <c r="K24" s="21">
        <f t="shared" si="4"/>
        <v>4.4380952380952383</v>
      </c>
      <c r="L24" s="21">
        <v>2200</v>
      </c>
      <c r="M24" s="21">
        <f t="shared" si="30"/>
        <v>2706</v>
      </c>
      <c r="N24" s="21">
        <f t="shared" si="5"/>
        <v>3.812727272727273</v>
      </c>
      <c r="O24" s="21">
        <v>1400</v>
      </c>
      <c r="P24" s="21">
        <f t="shared" si="6"/>
        <v>1722</v>
      </c>
      <c r="Q24" s="21">
        <f t="shared" si="7"/>
        <v>5.9914285714285711</v>
      </c>
      <c r="R24" s="21">
        <v>2400</v>
      </c>
      <c r="S24" s="21">
        <f t="shared" si="8"/>
        <v>2952</v>
      </c>
      <c r="T24" s="21">
        <f t="shared" si="9"/>
        <v>3.4950000000000001</v>
      </c>
      <c r="U24" s="21">
        <v>2400</v>
      </c>
      <c r="V24" s="21">
        <f t="shared" si="10"/>
        <v>2952</v>
      </c>
      <c r="W24" s="21">
        <f t="shared" si="11"/>
        <v>3.4950000000000001</v>
      </c>
      <c r="X24" s="46">
        <v>1398</v>
      </c>
      <c r="Y24" s="47">
        <f t="shared" si="12"/>
        <v>1719.54</v>
      </c>
      <c r="Z24" s="46">
        <f t="shared" si="13"/>
        <v>6</v>
      </c>
      <c r="AA24" s="53">
        <v>1398</v>
      </c>
      <c r="AB24" s="53">
        <f t="shared" si="14"/>
        <v>1719.54</v>
      </c>
      <c r="AC24" s="46"/>
      <c r="AD24" s="21">
        <v>2350</v>
      </c>
      <c r="AE24" s="22">
        <f t="shared" si="1"/>
        <v>2890.5</v>
      </c>
      <c r="AF24" s="21">
        <f t="shared" si="15"/>
        <v>3.5693617021276598</v>
      </c>
      <c r="AG24" s="21">
        <v>2200</v>
      </c>
      <c r="AH24" s="22">
        <f t="shared" si="16"/>
        <v>2706</v>
      </c>
      <c r="AI24" s="21">
        <f t="shared" si="17"/>
        <v>3.812727272727273</v>
      </c>
      <c r="AJ24" s="21">
        <v>2200</v>
      </c>
      <c r="AK24" s="22">
        <f t="shared" si="18"/>
        <v>2706</v>
      </c>
      <c r="AL24" s="21">
        <f t="shared" si="19"/>
        <v>3.812727272727273</v>
      </c>
      <c r="AM24" s="21">
        <v>2200</v>
      </c>
      <c r="AN24" s="22">
        <f t="shared" si="20"/>
        <v>2706</v>
      </c>
      <c r="AO24" s="21">
        <f t="shared" si="21"/>
        <v>3.812727272727273</v>
      </c>
      <c r="AP24" s="21">
        <v>2100</v>
      </c>
      <c r="AQ24" s="22">
        <f t="shared" si="22"/>
        <v>2583</v>
      </c>
      <c r="AR24" s="21">
        <f t="shared" si="23"/>
        <v>3.9942857142857142</v>
      </c>
      <c r="AS24" s="21">
        <v>2000</v>
      </c>
      <c r="AT24" s="21">
        <f t="shared" si="31"/>
        <v>2460</v>
      </c>
      <c r="AU24" s="21">
        <f t="shared" si="25"/>
        <v>4.194</v>
      </c>
      <c r="AV24" s="21">
        <v>1750</v>
      </c>
      <c r="AW24" s="21">
        <f t="shared" si="32"/>
        <v>2152.5</v>
      </c>
      <c r="AX24" s="21">
        <f t="shared" si="27"/>
        <v>4.7931428571428567</v>
      </c>
      <c r="AY24" s="21">
        <v>2200</v>
      </c>
      <c r="AZ24" s="21">
        <f t="shared" si="28"/>
        <v>2706</v>
      </c>
      <c r="BA24" s="21">
        <f t="shared" si="29"/>
        <v>3.812727272727273</v>
      </c>
    </row>
    <row r="25" spans="2:53" x14ac:dyDescent="0.25">
      <c r="B25" s="3">
        <v>20</v>
      </c>
      <c r="C25" s="144"/>
      <c r="D25" s="144"/>
      <c r="E25" s="4" t="s">
        <v>28</v>
      </c>
      <c r="F25" s="5">
        <v>5</v>
      </c>
      <c r="G25" s="1" t="s">
        <v>7</v>
      </c>
      <c r="H25" s="21">
        <f t="shared" si="2"/>
        <v>1965.54</v>
      </c>
      <c r="I25" s="21">
        <v>2390</v>
      </c>
      <c r="J25" s="22">
        <f t="shared" si="3"/>
        <v>2939.7</v>
      </c>
      <c r="K25" s="21">
        <f t="shared" si="4"/>
        <v>3.3430962343096238</v>
      </c>
      <c r="L25" s="21">
        <v>2400</v>
      </c>
      <c r="M25" s="21">
        <f t="shared" si="30"/>
        <v>2952</v>
      </c>
      <c r="N25" s="21">
        <f t="shared" si="5"/>
        <v>3.3291666666666666</v>
      </c>
      <c r="O25" s="21">
        <v>1600</v>
      </c>
      <c r="P25" s="21">
        <f t="shared" si="6"/>
        <v>1968</v>
      </c>
      <c r="Q25" s="21">
        <f t="shared" si="7"/>
        <v>4.9937500000000004</v>
      </c>
      <c r="R25" s="21">
        <v>2600</v>
      </c>
      <c r="S25" s="21">
        <f t="shared" si="8"/>
        <v>3198</v>
      </c>
      <c r="T25" s="21">
        <f t="shared" si="9"/>
        <v>3.0730769230769228</v>
      </c>
      <c r="U25" s="21">
        <v>2600</v>
      </c>
      <c r="V25" s="21">
        <f t="shared" si="10"/>
        <v>3198</v>
      </c>
      <c r="W25" s="21">
        <f t="shared" si="11"/>
        <v>3.0730769230769228</v>
      </c>
      <c r="X25" s="46">
        <v>1598</v>
      </c>
      <c r="Y25" s="47">
        <f t="shared" si="12"/>
        <v>1965.54</v>
      </c>
      <c r="Z25" s="46">
        <f t="shared" si="13"/>
        <v>5</v>
      </c>
      <c r="AA25" s="53">
        <v>1598</v>
      </c>
      <c r="AB25" s="53">
        <f t="shared" si="14"/>
        <v>1965.54</v>
      </c>
      <c r="AC25" s="46"/>
      <c r="AD25" s="21">
        <v>2570</v>
      </c>
      <c r="AE25" s="22">
        <f t="shared" si="1"/>
        <v>3161.1</v>
      </c>
      <c r="AF25" s="21">
        <f t="shared" si="15"/>
        <v>3.1089494163424125</v>
      </c>
      <c r="AG25" s="21">
        <v>2400</v>
      </c>
      <c r="AH25" s="22">
        <f t="shared" si="16"/>
        <v>2952</v>
      </c>
      <c r="AI25" s="21">
        <f t="shared" si="17"/>
        <v>3.3291666666666666</v>
      </c>
      <c r="AJ25" s="21">
        <v>2400</v>
      </c>
      <c r="AK25" s="22">
        <f t="shared" si="18"/>
        <v>2952</v>
      </c>
      <c r="AL25" s="21">
        <f t="shared" si="19"/>
        <v>3.3291666666666666</v>
      </c>
      <c r="AM25" s="21">
        <v>2400</v>
      </c>
      <c r="AN25" s="22">
        <f t="shared" si="20"/>
        <v>2952</v>
      </c>
      <c r="AO25" s="21">
        <f t="shared" si="21"/>
        <v>3.3291666666666666</v>
      </c>
      <c r="AP25" s="21">
        <v>2300</v>
      </c>
      <c r="AQ25" s="22">
        <f t="shared" si="22"/>
        <v>2829</v>
      </c>
      <c r="AR25" s="21">
        <f t="shared" si="23"/>
        <v>3.4739130434782606</v>
      </c>
      <c r="AS25" s="21">
        <v>2200</v>
      </c>
      <c r="AT25" s="21">
        <f t="shared" si="31"/>
        <v>2706</v>
      </c>
      <c r="AU25" s="21">
        <f t="shared" si="25"/>
        <v>3.6318181818181818</v>
      </c>
      <c r="AV25" s="21">
        <v>2200</v>
      </c>
      <c r="AW25" s="21">
        <f t="shared" si="32"/>
        <v>2706</v>
      </c>
      <c r="AX25" s="21">
        <f t="shared" si="27"/>
        <v>3.6318181818181818</v>
      </c>
      <c r="AY25" s="21">
        <v>2600</v>
      </c>
      <c r="AZ25" s="21">
        <f t="shared" si="28"/>
        <v>3198</v>
      </c>
      <c r="BA25" s="21">
        <f t="shared" si="29"/>
        <v>3.0730769230769228</v>
      </c>
    </row>
    <row r="26" spans="2:53" x14ac:dyDescent="0.25">
      <c r="B26" s="3">
        <v>21</v>
      </c>
      <c r="C26" s="145"/>
      <c r="D26" s="145"/>
      <c r="E26" s="4" t="s">
        <v>21</v>
      </c>
      <c r="F26" s="5">
        <v>1</v>
      </c>
      <c r="G26" s="1" t="s">
        <v>7</v>
      </c>
      <c r="H26" s="21">
        <f t="shared" si="2"/>
        <v>2397.27</v>
      </c>
      <c r="I26" s="21">
        <v>3490</v>
      </c>
      <c r="J26" s="22">
        <f t="shared" si="3"/>
        <v>4292.7</v>
      </c>
      <c r="K26" s="21">
        <f t="shared" si="4"/>
        <v>0.55845272206303731</v>
      </c>
      <c r="L26" s="21">
        <v>2700</v>
      </c>
      <c r="M26" s="21">
        <f t="shared" si="30"/>
        <v>3321</v>
      </c>
      <c r="N26" s="21">
        <f t="shared" si="5"/>
        <v>0.72185185185185186</v>
      </c>
      <c r="O26" s="21">
        <v>1950</v>
      </c>
      <c r="P26" s="21">
        <f t="shared" si="6"/>
        <v>2398.5</v>
      </c>
      <c r="Q26" s="21">
        <f t="shared" si="7"/>
        <v>0.99948717948717947</v>
      </c>
      <c r="R26" s="21">
        <v>3200</v>
      </c>
      <c r="S26" s="21">
        <f t="shared" si="8"/>
        <v>3936</v>
      </c>
      <c r="T26" s="21">
        <f t="shared" si="9"/>
        <v>0.60906249999999995</v>
      </c>
      <c r="U26" s="21">
        <v>3500</v>
      </c>
      <c r="V26" s="21">
        <f t="shared" si="10"/>
        <v>4305</v>
      </c>
      <c r="W26" s="21">
        <f t="shared" si="11"/>
        <v>0.55685714285714283</v>
      </c>
      <c r="X26" s="46">
        <v>1949</v>
      </c>
      <c r="Y26" s="47">
        <f t="shared" si="12"/>
        <v>2397.27</v>
      </c>
      <c r="Z26" s="46">
        <f t="shared" si="13"/>
        <v>1</v>
      </c>
      <c r="AA26" s="53">
        <v>1949</v>
      </c>
      <c r="AB26" s="53">
        <f t="shared" si="14"/>
        <v>2397.27</v>
      </c>
      <c r="AC26" s="46"/>
      <c r="AD26" s="21">
        <v>3500</v>
      </c>
      <c r="AE26" s="22">
        <f t="shared" si="1"/>
        <v>4305</v>
      </c>
      <c r="AF26" s="21">
        <f t="shared" si="15"/>
        <v>0.55685714285714283</v>
      </c>
      <c r="AG26" s="21">
        <v>2500</v>
      </c>
      <c r="AH26" s="22">
        <f t="shared" si="16"/>
        <v>3075</v>
      </c>
      <c r="AI26" s="21">
        <f t="shared" si="17"/>
        <v>0.77959999999999996</v>
      </c>
      <c r="AJ26" s="21">
        <v>3200</v>
      </c>
      <c r="AK26" s="22">
        <f t="shared" si="18"/>
        <v>3936</v>
      </c>
      <c r="AL26" s="21">
        <f t="shared" si="19"/>
        <v>0.60906249999999995</v>
      </c>
      <c r="AM26" s="21">
        <v>2700</v>
      </c>
      <c r="AN26" s="22">
        <f t="shared" si="20"/>
        <v>3321</v>
      </c>
      <c r="AO26" s="21">
        <f t="shared" si="21"/>
        <v>0.72185185185185186</v>
      </c>
      <c r="AP26" s="21">
        <v>2900</v>
      </c>
      <c r="AQ26" s="22">
        <f t="shared" si="22"/>
        <v>3567</v>
      </c>
      <c r="AR26" s="21">
        <f t="shared" si="23"/>
        <v>0.67206896551724138</v>
      </c>
      <c r="AS26" s="21">
        <v>3000</v>
      </c>
      <c r="AT26" s="21">
        <f t="shared" si="31"/>
        <v>3690</v>
      </c>
      <c r="AU26" s="21">
        <f t="shared" si="25"/>
        <v>0.64966666666666661</v>
      </c>
      <c r="AV26" s="21">
        <v>2500</v>
      </c>
      <c r="AW26" s="21">
        <f t="shared" si="32"/>
        <v>3075</v>
      </c>
      <c r="AX26" s="21">
        <f t="shared" si="27"/>
        <v>0.77959999999999996</v>
      </c>
      <c r="AY26" s="21">
        <v>3500</v>
      </c>
      <c r="AZ26" s="21">
        <f t="shared" si="28"/>
        <v>4305</v>
      </c>
      <c r="BA26" s="21">
        <f t="shared" si="29"/>
        <v>0.55685714285714283</v>
      </c>
    </row>
    <row r="27" spans="2:53" ht="16.5" customHeight="1" x14ac:dyDescent="0.25">
      <c r="B27" s="3">
        <v>22</v>
      </c>
      <c r="C27" s="143" t="s">
        <v>29</v>
      </c>
      <c r="D27" s="146" t="s">
        <v>30</v>
      </c>
      <c r="E27" s="4" t="s">
        <v>27</v>
      </c>
      <c r="F27" s="5">
        <v>3</v>
      </c>
      <c r="G27" s="1" t="s">
        <v>20</v>
      </c>
      <c r="H27" s="21">
        <f t="shared" si="2"/>
        <v>48.585000000000001</v>
      </c>
      <c r="I27" s="21">
        <v>45</v>
      </c>
      <c r="J27" s="22">
        <f t="shared" si="3"/>
        <v>55.35</v>
      </c>
      <c r="K27" s="21">
        <f t="shared" si="4"/>
        <v>2.6333333333333333</v>
      </c>
      <c r="L27" s="21">
        <v>65</v>
      </c>
      <c r="M27" s="21">
        <f t="shared" si="30"/>
        <v>79.95</v>
      </c>
      <c r="N27" s="21">
        <f t="shared" si="5"/>
        <v>1.8230769230769228</v>
      </c>
      <c r="O27" s="21">
        <v>40</v>
      </c>
      <c r="P27" s="21">
        <f t="shared" si="6"/>
        <v>49.2</v>
      </c>
      <c r="Q27" s="21">
        <f t="shared" si="7"/>
        <v>2.9624999999999999</v>
      </c>
      <c r="R27" s="21">
        <v>50</v>
      </c>
      <c r="S27" s="21">
        <f t="shared" si="8"/>
        <v>61.5</v>
      </c>
      <c r="T27" s="21">
        <f t="shared" si="9"/>
        <v>2.37</v>
      </c>
      <c r="U27" s="21">
        <v>60</v>
      </c>
      <c r="V27" s="21">
        <f t="shared" si="10"/>
        <v>73.8</v>
      </c>
      <c r="W27" s="21">
        <f t="shared" si="11"/>
        <v>1.9750000000000001</v>
      </c>
      <c r="X27" s="46">
        <v>39.5</v>
      </c>
      <c r="Y27" s="47">
        <f t="shared" si="12"/>
        <v>48.585000000000001</v>
      </c>
      <c r="Z27" s="46">
        <f t="shared" si="13"/>
        <v>3</v>
      </c>
      <c r="AA27" s="53">
        <v>39.5</v>
      </c>
      <c r="AB27" s="53">
        <f t="shared" si="14"/>
        <v>48.585000000000001</v>
      </c>
      <c r="AC27" s="46"/>
      <c r="AD27" s="21">
        <v>60</v>
      </c>
      <c r="AE27" s="22">
        <f t="shared" si="1"/>
        <v>73.8</v>
      </c>
      <c r="AF27" s="21">
        <f t="shared" si="15"/>
        <v>1.9750000000000001</v>
      </c>
      <c r="AG27" s="21">
        <v>60</v>
      </c>
      <c r="AH27" s="22">
        <f t="shared" si="16"/>
        <v>73.8</v>
      </c>
      <c r="AI27" s="21">
        <f t="shared" si="17"/>
        <v>1.9750000000000001</v>
      </c>
      <c r="AJ27" s="21">
        <v>60</v>
      </c>
      <c r="AK27" s="22">
        <f t="shared" si="18"/>
        <v>73.8</v>
      </c>
      <c r="AL27" s="21">
        <f t="shared" si="19"/>
        <v>1.9750000000000001</v>
      </c>
      <c r="AM27" s="21">
        <v>70</v>
      </c>
      <c r="AN27" s="22">
        <f t="shared" si="20"/>
        <v>86.1</v>
      </c>
      <c r="AO27" s="21">
        <f t="shared" si="21"/>
        <v>1.6928571428571428</v>
      </c>
      <c r="AP27" s="21">
        <v>60</v>
      </c>
      <c r="AQ27" s="22">
        <f t="shared" si="22"/>
        <v>73.8</v>
      </c>
      <c r="AR27" s="21">
        <f t="shared" si="23"/>
        <v>1.9750000000000001</v>
      </c>
      <c r="AS27" s="21">
        <v>50</v>
      </c>
      <c r="AT27" s="21">
        <f t="shared" si="31"/>
        <v>61.5</v>
      </c>
      <c r="AU27" s="21">
        <f t="shared" si="25"/>
        <v>2.37</v>
      </c>
      <c r="AV27" s="21">
        <v>70</v>
      </c>
      <c r="AW27" s="21">
        <f t="shared" si="32"/>
        <v>86.1</v>
      </c>
      <c r="AX27" s="21">
        <f t="shared" si="27"/>
        <v>1.6928571428571428</v>
      </c>
      <c r="AY27" s="21">
        <v>60</v>
      </c>
      <c r="AZ27" s="21">
        <f t="shared" si="28"/>
        <v>73.8</v>
      </c>
      <c r="BA27" s="21">
        <f t="shared" si="29"/>
        <v>1.9750000000000001</v>
      </c>
    </row>
    <row r="28" spans="2:53" x14ac:dyDescent="0.25">
      <c r="B28" s="3">
        <v>23</v>
      </c>
      <c r="C28" s="144"/>
      <c r="D28" s="147"/>
      <c r="E28" s="4" t="s">
        <v>28</v>
      </c>
      <c r="F28" s="5">
        <v>2.5</v>
      </c>
      <c r="G28" s="1" t="s">
        <v>20</v>
      </c>
      <c r="H28" s="21">
        <f t="shared" si="2"/>
        <v>60.884999999999998</v>
      </c>
      <c r="I28" s="21">
        <v>55</v>
      </c>
      <c r="J28" s="22">
        <f t="shared" si="3"/>
        <v>67.650000000000006</v>
      </c>
      <c r="K28" s="21">
        <f t="shared" si="4"/>
        <v>2.25</v>
      </c>
      <c r="L28" s="21">
        <v>80</v>
      </c>
      <c r="M28" s="21">
        <f t="shared" si="30"/>
        <v>98.4</v>
      </c>
      <c r="N28" s="21">
        <f t="shared" si="5"/>
        <v>1.5468749999999998</v>
      </c>
      <c r="O28" s="21">
        <v>50</v>
      </c>
      <c r="P28" s="21">
        <f t="shared" si="6"/>
        <v>61.5</v>
      </c>
      <c r="Q28" s="21">
        <f t="shared" si="7"/>
        <v>2.4750000000000001</v>
      </c>
      <c r="R28" s="21">
        <v>60</v>
      </c>
      <c r="S28" s="21">
        <f t="shared" si="8"/>
        <v>73.8</v>
      </c>
      <c r="T28" s="21">
        <f t="shared" si="9"/>
        <v>2.0625</v>
      </c>
      <c r="U28" s="21">
        <v>80</v>
      </c>
      <c r="V28" s="21">
        <f t="shared" si="10"/>
        <v>98.4</v>
      </c>
      <c r="W28" s="21">
        <f t="shared" si="11"/>
        <v>1.5468749999999998</v>
      </c>
      <c r="X28" s="46">
        <v>49.5</v>
      </c>
      <c r="Y28" s="47">
        <f t="shared" si="12"/>
        <v>60.884999999999998</v>
      </c>
      <c r="Z28" s="46">
        <f t="shared" si="13"/>
        <v>2.5</v>
      </c>
      <c r="AA28" s="53">
        <v>49.5</v>
      </c>
      <c r="AB28" s="53">
        <f t="shared" si="14"/>
        <v>60.884999999999998</v>
      </c>
      <c r="AC28" s="46"/>
      <c r="AD28" s="21">
        <v>70</v>
      </c>
      <c r="AE28" s="22">
        <f t="shared" si="1"/>
        <v>86.1</v>
      </c>
      <c r="AF28" s="21">
        <f t="shared" si="15"/>
        <v>1.767857142857143</v>
      </c>
      <c r="AG28" s="21">
        <v>75</v>
      </c>
      <c r="AH28" s="22">
        <f t="shared" si="16"/>
        <v>92.25</v>
      </c>
      <c r="AI28" s="21">
        <f t="shared" si="17"/>
        <v>1.6500000000000001</v>
      </c>
      <c r="AJ28" s="21">
        <v>65</v>
      </c>
      <c r="AK28" s="22">
        <f t="shared" si="18"/>
        <v>79.95</v>
      </c>
      <c r="AL28" s="21">
        <f t="shared" si="19"/>
        <v>1.9038461538461537</v>
      </c>
      <c r="AM28" s="21">
        <v>80</v>
      </c>
      <c r="AN28" s="22">
        <f t="shared" si="20"/>
        <v>98.4</v>
      </c>
      <c r="AO28" s="21">
        <f t="shared" si="21"/>
        <v>1.5468749999999998</v>
      </c>
      <c r="AP28" s="21">
        <v>65</v>
      </c>
      <c r="AQ28" s="22">
        <f t="shared" si="22"/>
        <v>79.95</v>
      </c>
      <c r="AR28" s="21">
        <f t="shared" si="23"/>
        <v>1.9038461538461537</v>
      </c>
      <c r="AS28" s="21">
        <v>60</v>
      </c>
      <c r="AT28" s="21">
        <f t="shared" si="31"/>
        <v>73.8</v>
      </c>
      <c r="AU28" s="21">
        <f t="shared" si="25"/>
        <v>2.0625</v>
      </c>
      <c r="AV28" s="21">
        <v>90</v>
      </c>
      <c r="AW28" s="21">
        <f t="shared" si="32"/>
        <v>110.7</v>
      </c>
      <c r="AX28" s="21">
        <f t="shared" si="27"/>
        <v>1.3749999999999998</v>
      </c>
      <c r="AY28" s="21">
        <v>80</v>
      </c>
      <c r="AZ28" s="21">
        <f t="shared" si="28"/>
        <v>98.4</v>
      </c>
      <c r="BA28" s="21">
        <f t="shared" si="29"/>
        <v>1.5468749999999998</v>
      </c>
    </row>
    <row r="29" spans="2:53" x14ac:dyDescent="0.25">
      <c r="B29" s="3">
        <v>24</v>
      </c>
      <c r="C29" s="145"/>
      <c r="D29" s="148"/>
      <c r="E29" s="4" t="s">
        <v>21</v>
      </c>
      <c r="F29" s="5">
        <v>0.7</v>
      </c>
      <c r="G29" s="1" t="s">
        <v>20</v>
      </c>
      <c r="H29" s="21">
        <f t="shared" si="2"/>
        <v>79.95</v>
      </c>
      <c r="I29" s="21">
        <v>65</v>
      </c>
      <c r="J29" s="22">
        <f t="shared" si="3"/>
        <v>79.95</v>
      </c>
      <c r="K29" s="21">
        <f t="shared" si="4"/>
        <v>0.7</v>
      </c>
      <c r="L29" s="21">
        <v>100</v>
      </c>
      <c r="M29" s="21">
        <f t="shared" si="30"/>
        <v>123</v>
      </c>
      <c r="N29" s="21">
        <f t="shared" si="5"/>
        <v>0.45499999999999996</v>
      </c>
      <c r="O29" s="21">
        <v>70</v>
      </c>
      <c r="P29" s="21">
        <f t="shared" si="6"/>
        <v>86.1</v>
      </c>
      <c r="Q29" s="21">
        <f t="shared" si="7"/>
        <v>0.65</v>
      </c>
      <c r="R29" s="21">
        <v>80</v>
      </c>
      <c r="S29" s="21">
        <f t="shared" si="8"/>
        <v>98.4</v>
      </c>
      <c r="T29" s="21">
        <f t="shared" si="9"/>
        <v>0.56874999999999998</v>
      </c>
      <c r="U29" s="21">
        <v>90</v>
      </c>
      <c r="V29" s="21">
        <f t="shared" si="10"/>
        <v>110.7</v>
      </c>
      <c r="W29" s="21">
        <f t="shared" si="11"/>
        <v>0.50555555555555554</v>
      </c>
      <c r="X29" s="46">
        <v>69.5</v>
      </c>
      <c r="Y29" s="47">
        <f t="shared" si="12"/>
        <v>85.484999999999999</v>
      </c>
      <c r="Z29" s="46">
        <f t="shared" si="13"/>
        <v>0.65467625899280579</v>
      </c>
      <c r="AA29" s="53">
        <v>69.5</v>
      </c>
      <c r="AB29" s="53">
        <f t="shared" si="14"/>
        <v>85.484999999999999</v>
      </c>
      <c r="AC29" s="46"/>
      <c r="AD29" s="21">
        <v>88</v>
      </c>
      <c r="AE29" s="22">
        <f t="shared" si="1"/>
        <v>108.24</v>
      </c>
      <c r="AF29" s="21">
        <f t="shared" si="15"/>
        <v>0.51704545454545447</v>
      </c>
      <c r="AG29" s="21">
        <v>80</v>
      </c>
      <c r="AH29" s="22">
        <f t="shared" si="16"/>
        <v>98.4</v>
      </c>
      <c r="AI29" s="21">
        <f t="shared" si="17"/>
        <v>0.56874999999999998</v>
      </c>
      <c r="AJ29" s="21">
        <v>85</v>
      </c>
      <c r="AK29" s="34">
        <f t="shared" si="18"/>
        <v>104.55</v>
      </c>
      <c r="AL29" s="21">
        <f t="shared" si="19"/>
        <v>0.53529411764705881</v>
      </c>
      <c r="AM29" s="21">
        <v>90</v>
      </c>
      <c r="AN29" s="22">
        <f t="shared" si="20"/>
        <v>110.7</v>
      </c>
      <c r="AO29" s="21">
        <f t="shared" si="21"/>
        <v>0.50555555555555554</v>
      </c>
      <c r="AP29" s="21">
        <v>75</v>
      </c>
      <c r="AQ29" s="22">
        <f t="shared" si="22"/>
        <v>92.25</v>
      </c>
      <c r="AR29" s="21">
        <f t="shared" si="23"/>
        <v>0.60666666666666669</v>
      </c>
      <c r="AS29" s="21">
        <v>100</v>
      </c>
      <c r="AT29" s="21">
        <f t="shared" si="31"/>
        <v>123</v>
      </c>
      <c r="AU29" s="21">
        <f t="shared" si="25"/>
        <v>0.45499999999999996</v>
      </c>
      <c r="AV29" s="21">
        <v>120</v>
      </c>
      <c r="AW29" s="21">
        <f t="shared" si="32"/>
        <v>147.6</v>
      </c>
      <c r="AX29" s="21">
        <f t="shared" si="27"/>
        <v>0.37916666666666671</v>
      </c>
      <c r="AY29" s="21">
        <v>100</v>
      </c>
      <c r="AZ29" s="21">
        <f t="shared" si="28"/>
        <v>123</v>
      </c>
      <c r="BA29" s="21">
        <f t="shared" si="29"/>
        <v>0.45499999999999996</v>
      </c>
    </row>
    <row r="30" spans="2:53" x14ac:dyDescent="0.25">
      <c r="B30" s="3">
        <v>25</v>
      </c>
      <c r="C30" s="143" t="s">
        <v>31</v>
      </c>
      <c r="D30" s="143" t="s">
        <v>32</v>
      </c>
      <c r="E30" s="4" t="s">
        <v>33</v>
      </c>
      <c r="F30" s="5">
        <v>1</v>
      </c>
      <c r="G30" s="1" t="s">
        <v>7</v>
      </c>
      <c r="H30" s="21">
        <f t="shared" si="2"/>
        <v>307.5</v>
      </c>
      <c r="I30" s="21">
        <v>390</v>
      </c>
      <c r="J30" s="22">
        <f t="shared" si="3"/>
        <v>479.7</v>
      </c>
      <c r="K30" s="21">
        <f t="shared" si="4"/>
        <v>0.64102564102564108</v>
      </c>
      <c r="L30" s="21">
        <v>310</v>
      </c>
      <c r="M30" s="21">
        <f t="shared" si="30"/>
        <v>381.3</v>
      </c>
      <c r="N30" s="21">
        <f t="shared" si="5"/>
        <v>0.80645161290322576</v>
      </c>
      <c r="O30" s="21">
        <v>260</v>
      </c>
      <c r="P30" s="21">
        <f t="shared" si="6"/>
        <v>319.8</v>
      </c>
      <c r="Q30" s="21">
        <f t="shared" si="7"/>
        <v>0.96153846153846145</v>
      </c>
      <c r="R30" s="21">
        <v>460</v>
      </c>
      <c r="S30" s="21">
        <f t="shared" si="8"/>
        <v>565.79999999999995</v>
      </c>
      <c r="T30" s="21">
        <f t="shared" si="9"/>
        <v>0.5434782608695653</v>
      </c>
      <c r="U30" s="21">
        <v>460</v>
      </c>
      <c r="V30" s="21">
        <f t="shared" si="10"/>
        <v>565.79999999999995</v>
      </c>
      <c r="W30" s="21">
        <f t="shared" si="11"/>
        <v>0.5434782608695653</v>
      </c>
      <c r="X30" s="46">
        <v>250</v>
      </c>
      <c r="Y30" s="47">
        <f t="shared" si="12"/>
        <v>307.5</v>
      </c>
      <c r="Z30" s="46">
        <f t="shared" si="13"/>
        <v>1</v>
      </c>
      <c r="AA30" s="53">
        <v>250</v>
      </c>
      <c r="AB30" s="53">
        <f t="shared" si="14"/>
        <v>307.5</v>
      </c>
      <c r="AC30" s="46"/>
      <c r="AD30" s="21">
        <v>450</v>
      </c>
      <c r="AE30" s="22">
        <f t="shared" si="1"/>
        <v>553.5</v>
      </c>
      <c r="AF30" s="21">
        <f t="shared" si="15"/>
        <v>0.55555555555555558</v>
      </c>
      <c r="AG30" s="21">
        <v>420</v>
      </c>
      <c r="AH30" s="22">
        <f t="shared" si="16"/>
        <v>516.6</v>
      </c>
      <c r="AI30" s="21">
        <f t="shared" si="17"/>
        <v>0.59523809523809523</v>
      </c>
      <c r="AJ30" s="21">
        <v>390</v>
      </c>
      <c r="AK30" s="22">
        <f t="shared" si="18"/>
        <v>479.7</v>
      </c>
      <c r="AL30" s="21">
        <f t="shared" si="19"/>
        <v>0.64102564102564108</v>
      </c>
      <c r="AM30" s="21">
        <v>430</v>
      </c>
      <c r="AN30" s="22">
        <f t="shared" si="20"/>
        <v>528.9</v>
      </c>
      <c r="AO30" s="21">
        <f t="shared" si="21"/>
        <v>0.58139534883720934</v>
      </c>
      <c r="AP30" s="21">
        <v>400</v>
      </c>
      <c r="AQ30" s="22">
        <f t="shared" si="22"/>
        <v>492</v>
      </c>
      <c r="AR30" s="21">
        <f t="shared" si="23"/>
        <v>0.625</v>
      </c>
      <c r="AS30" s="21">
        <v>400</v>
      </c>
      <c r="AT30" s="21">
        <f t="shared" si="31"/>
        <v>492</v>
      </c>
      <c r="AU30" s="21">
        <f t="shared" si="25"/>
        <v>0.625</v>
      </c>
      <c r="AV30" s="21">
        <v>350</v>
      </c>
      <c r="AW30" s="21">
        <f t="shared" si="32"/>
        <v>430.5</v>
      </c>
      <c r="AX30" s="21">
        <f t="shared" si="27"/>
        <v>0.7142857142857143</v>
      </c>
      <c r="AY30" s="21">
        <v>460</v>
      </c>
      <c r="AZ30" s="21">
        <f t="shared" si="28"/>
        <v>565.79999999999995</v>
      </c>
      <c r="BA30" s="21">
        <f t="shared" si="29"/>
        <v>0.5434782608695653</v>
      </c>
    </row>
    <row r="31" spans="2:53" x14ac:dyDescent="0.25">
      <c r="B31" s="3">
        <v>26</v>
      </c>
      <c r="C31" s="144"/>
      <c r="D31" s="144"/>
      <c r="E31" s="4" t="s">
        <v>34</v>
      </c>
      <c r="F31" s="5">
        <v>1</v>
      </c>
      <c r="G31" s="1" t="s">
        <v>7</v>
      </c>
      <c r="H31" s="21">
        <f t="shared" si="2"/>
        <v>332.1</v>
      </c>
      <c r="I31" s="21">
        <v>390</v>
      </c>
      <c r="J31" s="22">
        <f t="shared" si="3"/>
        <v>479.7</v>
      </c>
      <c r="K31" s="21">
        <f t="shared" si="4"/>
        <v>0.6923076923076924</v>
      </c>
      <c r="L31" s="21">
        <v>390</v>
      </c>
      <c r="M31" s="21">
        <f t="shared" si="30"/>
        <v>479.7</v>
      </c>
      <c r="N31" s="21">
        <f t="shared" si="5"/>
        <v>0.6923076923076924</v>
      </c>
      <c r="O31" s="21">
        <v>280</v>
      </c>
      <c r="P31" s="21">
        <f t="shared" si="6"/>
        <v>344.4</v>
      </c>
      <c r="Q31" s="21">
        <f t="shared" si="7"/>
        <v>0.96428571428571441</v>
      </c>
      <c r="R31" s="21">
        <v>490</v>
      </c>
      <c r="S31" s="21">
        <f t="shared" si="8"/>
        <v>602.70000000000005</v>
      </c>
      <c r="T31" s="21">
        <f t="shared" si="9"/>
        <v>0.55102040816326525</v>
      </c>
      <c r="U31" s="21">
        <v>490</v>
      </c>
      <c r="V31" s="21">
        <f t="shared" si="10"/>
        <v>602.70000000000005</v>
      </c>
      <c r="W31" s="21">
        <f t="shared" si="11"/>
        <v>0.55102040816326525</v>
      </c>
      <c r="X31" s="46">
        <v>270</v>
      </c>
      <c r="Y31" s="47">
        <f t="shared" si="12"/>
        <v>332.1</v>
      </c>
      <c r="Z31" s="46">
        <f t="shared" si="13"/>
        <v>1</v>
      </c>
      <c r="AA31" s="53">
        <v>270</v>
      </c>
      <c r="AB31" s="53">
        <f t="shared" si="14"/>
        <v>332.1</v>
      </c>
      <c r="AC31" s="46"/>
      <c r="AD31" s="21">
        <v>460</v>
      </c>
      <c r="AE31" s="22">
        <f t="shared" si="1"/>
        <v>565.79999999999995</v>
      </c>
      <c r="AF31" s="21">
        <f t="shared" si="15"/>
        <v>0.58695652173913049</v>
      </c>
      <c r="AG31" s="21">
        <v>450</v>
      </c>
      <c r="AH31" s="22">
        <f t="shared" si="16"/>
        <v>553.5</v>
      </c>
      <c r="AI31" s="21">
        <f t="shared" si="17"/>
        <v>0.60000000000000009</v>
      </c>
      <c r="AJ31" s="21">
        <v>390</v>
      </c>
      <c r="AK31" s="22">
        <f t="shared" si="18"/>
        <v>479.7</v>
      </c>
      <c r="AL31" s="21">
        <f t="shared" si="19"/>
        <v>0.6923076923076924</v>
      </c>
      <c r="AM31" s="21">
        <v>480</v>
      </c>
      <c r="AN31" s="22">
        <f t="shared" si="20"/>
        <v>590.4</v>
      </c>
      <c r="AO31" s="21">
        <f t="shared" si="21"/>
        <v>0.56250000000000011</v>
      </c>
      <c r="AP31" s="21">
        <v>450</v>
      </c>
      <c r="AQ31" s="22">
        <f t="shared" si="22"/>
        <v>553.5</v>
      </c>
      <c r="AR31" s="21">
        <f t="shared" si="23"/>
        <v>0.60000000000000009</v>
      </c>
      <c r="AS31" s="21">
        <v>460</v>
      </c>
      <c r="AT31" s="21">
        <f t="shared" si="31"/>
        <v>565.79999999999995</v>
      </c>
      <c r="AU31" s="21">
        <f t="shared" si="25"/>
        <v>0.58695652173913049</v>
      </c>
      <c r="AV31" s="21">
        <v>400</v>
      </c>
      <c r="AW31" s="21">
        <f t="shared" si="32"/>
        <v>492</v>
      </c>
      <c r="AX31" s="21">
        <f t="shared" si="27"/>
        <v>0.67500000000000004</v>
      </c>
      <c r="AY31" s="21">
        <v>500</v>
      </c>
      <c r="AZ31" s="21">
        <f t="shared" si="28"/>
        <v>615</v>
      </c>
      <c r="BA31" s="21">
        <f t="shared" si="29"/>
        <v>0.54</v>
      </c>
    </row>
    <row r="32" spans="2:53" x14ac:dyDescent="0.25">
      <c r="B32" s="3">
        <v>27</v>
      </c>
      <c r="C32" s="144"/>
      <c r="D32" s="144"/>
      <c r="E32" s="4" t="s">
        <v>35</v>
      </c>
      <c r="F32" s="5">
        <v>0.5</v>
      </c>
      <c r="G32" s="1" t="s">
        <v>7</v>
      </c>
      <c r="H32" s="21">
        <f t="shared" si="2"/>
        <v>233.7</v>
      </c>
      <c r="I32" s="21">
        <v>220</v>
      </c>
      <c r="J32" s="22">
        <f t="shared" si="3"/>
        <v>270.60000000000002</v>
      </c>
      <c r="K32" s="21">
        <f t="shared" si="4"/>
        <v>0.43181818181818177</v>
      </c>
      <c r="L32" s="21">
        <v>350</v>
      </c>
      <c r="M32" s="21">
        <f t="shared" si="30"/>
        <v>430.5</v>
      </c>
      <c r="N32" s="21">
        <f t="shared" si="5"/>
        <v>0.27142857142857141</v>
      </c>
      <c r="O32" s="21">
        <v>200</v>
      </c>
      <c r="P32" s="21">
        <f t="shared" si="6"/>
        <v>246</v>
      </c>
      <c r="Q32" s="21">
        <f t="shared" si="7"/>
        <v>0.47499999999999998</v>
      </c>
      <c r="R32" s="21">
        <v>220</v>
      </c>
      <c r="S32" s="21">
        <f t="shared" si="8"/>
        <v>270.60000000000002</v>
      </c>
      <c r="T32" s="21">
        <f t="shared" si="9"/>
        <v>0.43181818181818177</v>
      </c>
      <c r="U32" s="21">
        <v>240</v>
      </c>
      <c r="V32" s="21">
        <f t="shared" si="10"/>
        <v>295.2</v>
      </c>
      <c r="W32" s="21">
        <f t="shared" si="11"/>
        <v>0.39583333333333331</v>
      </c>
      <c r="X32" s="46">
        <v>190</v>
      </c>
      <c r="Y32" s="47">
        <f t="shared" si="12"/>
        <v>233.7</v>
      </c>
      <c r="Z32" s="46">
        <f t="shared" si="13"/>
        <v>0.5</v>
      </c>
      <c r="AA32" s="53">
        <v>190</v>
      </c>
      <c r="AB32" s="53">
        <f t="shared" si="14"/>
        <v>233.7</v>
      </c>
      <c r="AC32" s="46"/>
      <c r="AD32" s="21">
        <v>230</v>
      </c>
      <c r="AE32" s="22">
        <f t="shared" si="1"/>
        <v>282.89999999999998</v>
      </c>
      <c r="AF32" s="21">
        <f t="shared" si="15"/>
        <v>0.41304347826086957</v>
      </c>
      <c r="AG32" s="21">
        <v>210</v>
      </c>
      <c r="AH32" s="22">
        <f t="shared" si="16"/>
        <v>258.3</v>
      </c>
      <c r="AI32" s="21">
        <f t="shared" si="17"/>
        <v>0.45238095238095233</v>
      </c>
      <c r="AJ32" s="21">
        <v>200</v>
      </c>
      <c r="AK32" s="22">
        <f t="shared" si="18"/>
        <v>246</v>
      </c>
      <c r="AL32" s="21">
        <f t="shared" si="19"/>
        <v>0.47499999999999998</v>
      </c>
      <c r="AM32" s="21">
        <v>250</v>
      </c>
      <c r="AN32" s="22">
        <f t="shared" si="20"/>
        <v>307.5</v>
      </c>
      <c r="AO32" s="21">
        <f t="shared" si="21"/>
        <v>0.38</v>
      </c>
      <c r="AP32" s="21">
        <v>260</v>
      </c>
      <c r="AQ32" s="22">
        <f t="shared" si="22"/>
        <v>319.8</v>
      </c>
      <c r="AR32" s="21">
        <f t="shared" si="23"/>
        <v>0.36538461538461536</v>
      </c>
      <c r="AS32" s="21">
        <v>280</v>
      </c>
      <c r="AT32" s="21">
        <f t="shared" si="31"/>
        <v>344.4</v>
      </c>
      <c r="AU32" s="21">
        <f t="shared" si="25"/>
        <v>0.3392857142857143</v>
      </c>
      <c r="AV32" s="21">
        <v>400</v>
      </c>
      <c r="AW32" s="21">
        <f t="shared" si="32"/>
        <v>492</v>
      </c>
      <c r="AX32" s="21">
        <f t="shared" si="27"/>
        <v>0.23749999999999999</v>
      </c>
      <c r="AY32" s="21">
        <v>250</v>
      </c>
      <c r="AZ32" s="21">
        <f t="shared" si="28"/>
        <v>307.5</v>
      </c>
      <c r="BA32" s="21">
        <f t="shared" si="29"/>
        <v>0.38</v>
      </c>
    </row>
    <row r="33" spans="2:53" x14ac:dyDescent="0.25">
      <c r="B33" s="3">
        <v>28</v>
      </c>
      <c r="C33" s="145"/>
      <c r="D33" s="145"/>
      <c r="E33" s="4" t="s">
        <v>36</v>
      </c>
      <c r="F33" s="5">
        <v>2</v>
      </c>
      <c r="G33" s="1" t="s">
        <v>7</v>
      </c>
      <c r="H33" s="21">
        <f t="shared" si="2"/>
        <v>615</v>
      </c>
      <c r="I33" s="21">
        <v>750</v>
      </c>
      <c r="J33" s="22">
        <f t="shared" si="3"/>
        <v>922.5</v>
      </c>
      <c r="K33" s="21">
        <f t="shared" si="4"/>
        <v>1.3333333333333333</v>
      </c>
      <c r="L33" s="21">
        <v>1100</v>
      </c>
      <c r="M33" s="21">
        <f t="shared" si="30"/>
        <v>1353</v>
      </c>
      <c r="N33" s="21">
        <f t="shared" si="5"/>
        <v>0.90909090909090906</v>
      </c>
      <c r="O33" s="21">
        <v>550</v>
      </c>
      <c r="P33" s="21">
        <f t="shared" si="6"/>
        <v>676.5</v>
      </c>
      <c r="Q33" s="21">
        <f t="shared" si="7"/>
        <v>1.8181818181818181</v>
      </c>
      <c r="R33" s="21">
        <v>1400</v>
      </c>
      <c r="S33" s="21">
        <f t="shared" si="8"/>
        <v>1722</v>
      </c>
      <c r="T33" s="21">
        <f t="shared" si="9"/>
        <v>0.7142857142857143</v>
      </c>
      <c r="U33" s="21">
        <v>1500</v>
      </c>
      <c r="V33" s="21">
        <f t="shared" si="10"/>
        <v>1845</v>
      </c>
      <c r="W33" s="21">
        <f t="shared" si="11"/>
        <v>0.66666666666666663</v>
      </c>
      <c r="X33" s="46">
        <v>549</v>
      </c>
      <c r="Y33" s="47">
        <f t="shared" si="12"/>
        <v>675.27</v>
      </c>
      <c r="Z33" s="46">
        <f t="shared" si="13"/>
        <v>1.8214936247723132</v>
      </c>
      <c r="AA33" s="53">
        <v>549</v>
      </c>
      <c r="AB33" s="53">
        <f t="shared" si="14"/>
        <v>675.27</v>
      </c>
      <c r="AC33" s="46"/>
      <c r="AD33" s="21">
        <v>1500</v>
      </c>
      <c r="AE33" s="22">
        <f t="shared" si="1"/>
        <v>1845</v>
      </c>
      <c r="AF33" s="21">
        <f t="shared" si="15"/>
        <v>0.66666666666666663</v>
      </c>
      <c r="AG33" s="21">
        <v>1200</v>
      </c>
      <c r="AH33" s="22">
        <f t="shared" si="16"/>
        <v>1476</v>
      </c>
      <c r="AI33" s="21">
        <f t="shared" si="17"/>
        <v>0.83333333333333337</v>
      </c>
      <c r="AJ33" s="21">
        <v>1300</v>
      </c>
      <c r="AK33" s="22">
        <f t="shared" si="18"/>
        <v>1599</v>
      </c>
      <c r="AL33" s="21">
        <f t="shared" si="19"/>
        <v>0.76923076923076927</v>
      </c>
      <c r="AM33" s="21">
        <v>1100</v>
      </c>
      <c r="AN33" s="22">
        <f t="shared" si="20"/>
        <v>1353</v>
      </c>
      <c r="AO33" s="21">
        <f t="shared" si="21"/>
        <v>0.90909090909090906</v>
      </c>
      <c r="AP33" s="21">
        <v>500</v>
      </c>
      <c r="AQ33" s="22">
        <f t="shared" si="22"/>
        <v>615</v>
      </c>
      <c r="AR33" s="21">
        <f t="shared" si="23"/>
        <v>2</v>
      </c>
      <c r="AS33" s="21">
        <v>1900</v>
      </c>
      <c r="AT33" s="21">
        <f t="shared" si="31"/>
        <v>2337</v>
      </c>
      <c r="AU33" s="21">
        <f t="shared" si="25"/>
        <v>0.52631578947368418</v>
      </c>
      <c r="AV33" s="21">
        <v>600</v>
      </c>
      <c r="AW33" s="21">
        <f t="shared" si="32"/>
        <v>738</v>
      </c>
      <c r="AX33" s="21">
        <f t="shared" si="27"/>
        <v>1.6666666666666667</v>
      </c>
      <c r="AY33" s="21">
        <v>1490</v>
      </c>
      <c r="AZ33" s="21">
        <f t="shared" si="28"/>
        <v>1832.7</v>
      </c>
      <c r="BA33" s="21">
        <f t="shared" si="29"/>
        <v>0.67114093959731547</v>
      </c>
    </row>
    <row r="34" spans="2:53" ht="19.5" customHeight="1" x14ac:dyDescent="0.25">
      <c r="B34" s="3">
        <v>29</v>
      </c>
      <c r="C34" s="143" t="s">
        <v>31</v>
      </c>
      <c r="D34" s="146" t="s">
        <v>37</v>
      </c>
      <c r="E34" s="4" t="s">
        <v>33</v>
      </c>
      <c r="F34" s="5">
        <v>0.5</v>
      </c>
      <c r="G34" s="1" t="s">
        <v>38</v>
      </c>
      <c r="H34" s="21">
        <f t="shared" si="2"/>
        <v>79.95</v>
      </c>
      <c r="I34" s="21">
        <v>90</v>
      </c>
      <c r="J34" s="22">
        <f t="shared" si="3"/>
        <v>110.7</v>
      </c>
      <c r="K34" s="21">
        <f t="shared" si="4"/>
        <v>0.3611111111111111</v>
      </c>
      <c r="L34" s="21">
        <v>90</v>
      </c>
      <c r="M34" s="21">
        <f t="shared" si="30"/>
        <v>110.7</v>
      </c>
      <c r="N34" s="21">
        <f t="shared" si="5"/>
        <v>0.3611111111111111</v>
      </c>
      <c r="O34" s="21">
        <v>65</v>
      </c>
      <c r="P34" s="21">
        <f t="shared" si="6"/>
        <v>79.95</v>
      </c>
      <c r="Q34" s="21">
        <f t="shared" si="7"/>
        <v>0.5</v>
      </c>
      <c r="R34" s="21">
        <v>95</v>
      </c>
      <c r="S34" s="21">
        <f t="shared" si="8"/>
        <v>116.85</v>
      </c>
      <c r="T34" s="21">
        <f t="shared" si="9"/>
        <v>0.34210526315789475</v>
      </c>
      <c r="U34" s="21">
        <v>100</v>
      </c>
      <c r="V34" s="21">
        <f t="shared" si="10"/>
        <v>123</v>
      </c>
      <c r="W34" s="21">
        <f t="shared" si="11"/>
        <v>0.32500000000000001</v>
      </c>
      <c r="X34" s="46">
        <v>70</v>
      </c>
      <c r="Y34" s="47">
        <f t="shared" si="12"/>
        <v>86.1</v>
      </c>
      <c r="Z34" s="46">
        <f t="shared" si="13"/>
        <v>0.46428571428571436</v>
      </c>
      <c r="AA34" s="53">
        <v>60</v>
      </c>
      <c r="AB34" s="53">
        <f t="shared" si="14"/>
        <v>73.8</v>
      </c>
      <c r="AC34" s="46"/>
      <c r="AD34" s="21">
        <v>100</v>
      </c>
      <c r="AE34" s="22">
        <f t="shared" si="1"/>
        <v>123</v>
      </c>
      <c r="AF34" s="21">
        <f t="shared" si="15"/>
        <v>0.32500000000000001</v>
      </c>
      <c r="AG34" s="21">
        <v>90</v>
      </c>
      <c r="AH34" s="22">
        <f t="shared" si="16"/>
        <v>110.7</v>
      </c>
      <c r="AI34" s="21">
        <f t="shared" si="17"/>
        <v>0.3611111111111111</v>
      </c>
      <c r="AJ34" s="21">
        <v>80</v>
      </c>
      <c r="AK34" s="22">
        <f t="shared" si="18"/>
        <v>98.4</v>
      </c>
      <c r="AL34" s="21">
        <f t="shared" si="19"/>
        <v>0.40625</v>
      </c>
      <c r="AM34" s="21">
        <v>90</v>
      </c>
      <c r="AN34" s="22">
        <f t="shared" si="20"/>
        <v>110.7</v>
      </c>
      <c r="AO34" s="21">
        <f t="shared" si="21"/>
        <v>0.3611111111111111</v>
      </c>
      <c r="AP34" s="21">
        <v>100</v>
      </c>
      <c r="AQ34" s="22">
        <f t="shared" si="22"/>
        <v>123</v>
      </c>
      <c r="AR34" s="21">
        <f t="shared" si="23"/>
        <v>0.32500000000000001</v>
      </c>
      <c r="AS34" s="21">
        <v>100</v>
      </c>
      <c r="AT34" s="21">
        <f t="shared" si="31"/>
        <v>123</v>
      </c>
      <c r="AU34" s="21">
        <f t="shared" si="25"/>
        <v>0.32500000000000001</v>
      </c>
      <c r="AV34" s="21">
        <v>80</v>
      </c>
      <c r="AW34" s="21">
        <f t="shared" si="32"/>
        <v>98.4</v>
      </c>
      <c r="AX34" s="21">
        <f t="shared" si="27"/>
        <v>0.40625</v>
      </c>
      <c r="AY34" s="21">
        <v>95</v>
      </c>
      <c r="AZ34" s="21">
        <f t="shared" si="28"/>
        <v>116.85</v>
      </c>
      <c r="BA34" s="21">
        <f t="shared" si="29"/>
        <v>0.34210526315789475</v>
      </c>
    </row>
    <row r="35" spans="2:53" x14ac:dyDescent="0.25">
      <c r="B35" s="3">
        <v>30</v>
      </c>
      <c r="C35" s="144"/>
      <c r="D35" s="147"/>
      <c r="E35" s="4" t="s">
        <v>34</v>
      </c>
      <c r="F35" s="5">
        <v>0.5</v>
      </c>
      <c r="G35" s="1" t="s">
        <v>38</v>
      </c>
      <c r="H35" s="21">
        <f t="shared" si="2"/>
        <v>110.7</v>
      </c>
      <c r="I35" s="21">
        <v>90</v>
      </c>
      <c r="J35" s="22">
        <f t="shared" si="3"/>
        <v>110.7</v>
      </c>
      <c r="K35" s="21">
        <f t="shared" si="4"/>
        <v>0.5</v>
      </c>
      <c r="L35" s="21">
        <v>110</v>
      </c>
      <c r="M35" s="21">
        <f t="shared" si="30"/>
        <v>135.30000000000001</v>
      </c>
      <c r="N35" s="21">
        <f t="shared" si="5"/>
        <v>0.40909090909090906</v>
      </c>
      <c r="O35" s="21">
        <v>155</v>
      </c>
      <c r="P35" s="21">
        <f t="shared" si="6"/>
        <v>190.65</v>
      </c>
      <c r="Q35" s="21">
        <f t="shared" si="7"/>
        <v>0.29032258064516131</v>
      </c>
      <c r="R35" s="21">
        <v>130</v>
      </c>
      <c r="S35" s="21">
        <f t="shared" si="8"/>
        <v>159.9</v>
      </c>
      <c r="T35" s="21">
        <f t="shared" si="9"/>
        <v>0.34615384615384615</v>
      </c>
      <c r="U35" s="21">
        <v>120</v>
      </c>
      <c r="V35" s="21">
        <f t="shared" si="10"/>
        <v>147.6</v>
      </c>
      <c r="W35" s="21">
        <f t="shared" si="11"/>
        <v>0.375</v>
      </c>
      <c r="X35" s="46">
        <v>160</v>
      </c>
      <c r="Y35" s="47">
        <f t="shared" si="12"/>
        <v>196.8</v>
      </c>
      <c r="Z35" s="46">
        <f t="shared" si="13"/>
        <v>0.28125</v>
      </c>
      <c r="AA35" s="53">
        <v>120</v>
      </c>
      <c r="AB35" s="53">
        <f t="shared" si="14"/>
        <v>147.6</v>
      </c>
      <c r="AC35" s="46"/>
      <c r="AD35" s="21">
        <v>120</v>
      </c>
      <c r="AE35" s="22">
        <f t="shared" si="1"/>
        <v>147.6</v>
      </c>
      <c r="AF35" s="21">
        <f t="shared" si="15"/>
        <v>0.375</v>
      </c>
      <c r="AG35" s="21">
        <v>120</v>
      </c>
      <c r="AH35" s="22">
        <f t="shared" si="16"/>
        <v>147.6</v>
      </c>
      <c r="AI35" s="21">
        <f t="shared" si="17"/>
        <v>0.375</v>
      </c>
      <c r="AJ35" s="21">
        <v>120</v>
      </c>
      <c r="AK35" s="22">
        <f t="shared" si="18"/>
        <v>147.6</v>
      </c>
      <c r="AL35" s="21">
        <f t="shared" si="19"/>
        <v>0.375</v>
      </c>
      <c r="AM35" s="21">
        <v>110</v>
      </c>
      <c r="AN35" s="22">
        <f t="shared" si="20"/>
        <v>135.30000000000001</v>
      </c>
      <c r="AO35" s="21">
        <f t="shared" si="21"/>
        <v>0.40909090909090906</v>
      </c>
      <c r="AP35" s="21">
        <v>120</v>
      </c>
      <c r="AQ35" s="22">
        <f t="shared" si="22"/>
        <v>147.6</v>
      </c>
      <c r="AR35" s="21">
        <f t="shared" si="23"/>
        <v>0.375</v>
      </c>
      <c r="AS35" s="21">
        <v>130</v>
      </c>
      <c r="AT35" s="21">
        <f t="shared" si="31"/>
        <v>159.9</v>
      </c>
      <c r="AU35" s="21">
        <f t="shared" si="25"/>
        <v>0.34615384615384615</v>
      </c>
      <c r="AV35" s="21">
        <v>90</v>
      </c>
      <c r="AW35" s="21">
        <f t="shared" si="32"/>
        <v>110.7</v>
      </c>
      <c r="AX35" s="21">
        <f t="shared" si="27"/>
        <v>0.5</v>
      </c>
      <c r="AY35" s="21">
        <v>150</v>
      </c>
      <c r="AZ35" s="21">
        <f t="shared" si="28"/>
        <v>184.5</v>
      </c>
      <c r="BA35" s="21">
        <f t="shared" si="29"/>
        <v>0.3</v>
      </c>
    </row>
    <row r="36" spans="2:53" x14ac:dyDescent="0.25">
      <c r="B36" s="3">
        <v>31</v>
      </c>
      <c r="C36" s="144"/>
      <c r="D36" s="147"/>
      <c r="E36" s="4" t="s">
        <v>35</v>
      </c>
      <c r="F36" s="5">
        <v>0.3</v>
      </c>
      <c r="G36" s="1" t="s">
        <v>38</v>
      </c>
      <c r="H36" s="21">
        <f t="shared" si="2"/>
        <v>73.8</v>
      </c>
      <c r="I36" s="21">
        <v>70</v>
      </c>
      <c r="J36" s="22">
        <f t="shared" si="3"/>
        <v>86.1</v>
      </c>
      <c r="K36" s="21">
        <f t="shared" si="4"/>
        <v>0.25714285714285717</v>
      </c>
      <c r="L36" s="21">
        <v>90</v>
      </c>
      <c r="M36" s="21">
        <f t="shared" si="30"/>
        <v>110.7</v>
      </c>
      <c r="N36" s="21">
        <f t="shared" si="5"/>
        <v>0.19999999999999998</v>
      </c>
      <c r="O36" s="21">
        <v>125</v>
      </c>
      <c r="P36" s="21">
        <f t="shared" si="6"/>
        <v>153.75</v>
      </c>
      <c r="Q36" s="21">
        <f t="shared" si="7"/>
        <v>0.14399999999999999</v>
      </c>
      <c r="R36" s="21">
        <v>70</v>
      </c>
      <c r="S36" s="21">
        <f t="shared" si="8"/>
        <v>86.1</v>
      </c>
      <c r="T36" s="21">
        <f t="shared" si="9"/>
        <v>0.25714285714285717</v>
      </c>
      <c r="U36" s="21">
        <v>60</v>
      </c>
      <c r="V36" s="21">
        <f t="shared" si="10"/>
        <v>73.8</v>
      </c>
      <c r="W36" s="21">
        <f t="shared" si="11"/>
        <v>0.3</v>
      </c>
      <c r="X36" s="46">
        <v>130</v>
      </c>
      <c r="Y36" s="47">
        <f t="shared" si="12"/>
        <v>159.9</v>
      </c>
      <c r="Z36" s="46">
        <f t="shared" si="13"/>
        <v>0.13846153846153844</v>
      </c>
      <c r="AA36" s="53">
        <v>60</v>
      </c>
      <c r="AB36" s="53">
        <f t="shared" si="14"/>
        <v>73.8</v>
      </c>
      <c r="AC36" s="46"/>
      <c r="AD36" s="21">
        <v>75</v>
      </c>
      <c r="AE36" s="22">
        <f t="shared" si="1"/>
        <v>92.25</v>
      </c>
      <c r="AF36" s="21">
        <f t="shared" si="15"/>
        <v>0.23999999999999996</v>
      </c>
      <c r="AG36" s="21">
        <v>70</v>
      </c>
      <c r="AH36" s="22">
        <f t="shared" si="16"/>
        <v>86.1</v>
      </c>
      <c r="AI36" s="21">
        <f t="shared" si="17"/>
        <v>0.25714285714285717</v>
      </c>
      <c r="AJ36" s="21">
        <v>70</v>
      </c>
      <c r="AK36" s="22">
        <f t="shared" si="18"/>
        <v>86.1</v>
      </c>
      <c r="AL36" s="21">
        <f t="shared" si="19"/>
        <v>0.25714285714285717</v>
      </c>
      <c r="AM36" s="21">
        <v>70</v>
      </c>
      <c r="AN36" s="22">
        <f t="shared" si="20"/>
        <v>86.1</v>
      </c>
      <c r="AO36" s="21">
        <f t="shared" si="21"/>
        <v>0.25714285714285717</v>
      </c>
      <c r="AP36" s="21">
        <v>80</v>
      </c>
      <c r="AQ36" s="22">
        <f t="shared" si="22"/>
        <v>98.4</v>
      </c>
      <c r="AR36" s="21">
        <f t="shared" si="23"/>
        <v>0.22499999999999995</v>
      </c>
      <c r="AS36" s="21">
        <v>100</v>
      </c>
      <c r="AT36" s="21">
        <f t="shared" si="31"/>
        <v>123</v>
      </c>
      <c r="AU36" s="21">
        <f t="shared" si="25"/>
        <v>0.18</v>
      </c>
      <c r="AV36" s="21">
        <v>90</v>
      </c>
      <c r="AW36" s="21">
        <f t="shared" si="32"/>
        <v>110.7</v>
      </c>
      <c r="AX36" s="21">
        <f t="shared" si="27"/>
        <v>0.19999999999999998</v>
      </c>
      <c r="AY36" s="21">
        <v>75</v>
      </c>
      <c r="AZ36" s="21">
        <f t="shared" si="28"/>
        <v>92.25</v>
      </c>
      <c r="BA36" s="21">
        <f t="shared" si="29"/>
        <v>0.23999999999999996</v>
      </c>
    </row>
    <row r="37" spans="2:53" x14ac:dyDescent="0.25">
      <c r="B37" s="3">
        <v>32</v>
      </c>
      <c r="C37" s="145"/>
      <c r="D37" s="148"/>
      <c r="E37" s="4" t="s">
        <v>36</v>
      </c>
      <c r="F37" s="5">
        <v>1</v>
      </c>
      <c r="G37" s="1" t="s">
        <v>38</v>
      </c>
      <c r="H37" s="21">
        <f t="shared" si="2"/>
        <v>159.9</v>
      </c>
      <c r="I37" s="21">
        <v>130</v>
      </c>
      <c r="J37" s="22">
        <f t="shared" si="3"/>
        <v>159.9</v>
      </c>
      <c r="K37" s="21">
        <f t="shared" si="4"/>
        <v>1</v>
      </c>
      <c r="L37" s="21">
        <v>250</v>
      </c>
      <c r="M37" s="21">
        <f t="shared" si="30"/>
        <v>307.5</v>
      </c>
      <c r="N37" s="21">
        <f t="shared" si="5"/>
        <v>0.52</v>
      </c>
      <c r="O37" s="21">
        <v>400</v>
      </c>
      <c r="P37" s="21">
        <f t="shared" si="6"/>
        <v>492</v>
      </c>
      <c r="Q37" s="21">
        <f t="shared" si="7"/>
        <v>0.32500000000000001</v>
      </c>
      <c r="R37" s="21">
        <v>270</v>
      </c>
      <c r="S37" s="21">
        <f t="shared" si="8"/>
        <v>332.1</v>
      </c>
      <c r="T37" s="21">
        <f t="shared" si="9"/>
        <v>0.48148148148148145</v>
      </c>
      <c r="U37" s="21">
        <v>270</v>
      </c>
      <c r="V37" s="21">
        <f t="shared" si="10"/>
        <v>332.1</v>
      </c>
      <c r="W37" s="21">
        <f t="shared" si="11"/>
        <v>0.48148148148148145</v>
      </c>
      <c r="X37" s="46">
        <v>400</v>
      </c>
      <c r="Y37" s="47">
        <f t="shared" si="12"/>
        <v>492</v>
      </c>
      <c r="Z37" s="46">
        <f t="shared" si="13"/>
        <v>0.32500000000000001</v>
      </c>
      <c r="AA37" s="53">
        <v>290</v>
      </c>
      <c r="AB37" s="53">
        <f t="shared" si="14"/>
        <v>356.7</v>
      </c>
      <c r="AC37" s="46"/>
      <c r="AD37" s="21">
        <v>260</v>
      </c>
      <c r="AE37" s="22">
        <f t="shared" si="1"/>
        <v>319.8</v>
      </c>
      <c r="AF37" s="21">
        <f t="shared" si="15"/>
        <v>0.5</v>
      </c>
      <c r="AG37" s="21">
        <v>200</v>
      </c>
      <c r="AH37" s="22">
        <f t="shared" si="16"/>
        <v>246</v>
      </c>
      <c r="AI37" s="21">
        <f t="shared" si="17"/>
        <v>0.65</v>
      </c>
      <c r="AJ37" s="21">
        <v>260</v>
      </c>
      <c r="AK37" s="22">
        <f t="shared" si="18"/>
        <v>319.8</v>
      </c>
      <c r="AL37" s="21">
        <f t="shared" si="19"/>
        <v>0.5</v>
      </c>
      <c r="AM37" s="21">
        <v>220</v>
      </c>
      <c r="AN37" s="22">
        <f t="shared" si="20"/>
        <v>270.60000000000002</v>
      </c>
      <c r="AO37" s="21">
        <f t="shared" si="21"/>
        <v>0.59090909090909083</v>
      </c>
      <c r="AP37" s="21">
        <v>130</v>
      </c>
      <c r="AQ37" s="22">
        <f t="shared" si="22"/>
        <v>159.9</v>
      </c>
      <c r="AR37" s="21">
        <f t="shared" si="23"/>
        <v>1</v>
      </c>
      <c r="AS37" s="21">
        <v>260</v>
      </c>
      <c r="AT37" s="21">
        <f t="shared" si="31"/>
        <v>319.8</v>
      </c>
      <c r="AU37" s="21">
        <f t="shared" si="25"/>
        <v>0.5</v>
      </c>
      <c r="AV37" s="21">
        <v>150</v>
      </c>
      <c r="AW37" s="21">
        <f t="shared" si="32"/>
        <v>184.5</v>
      </c>
      <c r="AX37" s="21">
        <f t="shared" si="27"/>
        <v>0.8666666666666667</v>
      </c>
      <c r="AY37" s="21">
        <v>275</v>
      </c>
      <c r="AZ37" s="21">
        <f t="shared" si="28"/>
        <v>338.25</v>
      </c>
      <c r="BA37" s="21">
        <f t="shared" si="29"/>
        <v>0.47272727272727272</v>
      </c>
    </row>
    <row r="38" spans="2:53" ht="20.25" customHeight="1" x14ac:dyDescent="0.25">
      <c r="B38" s="3">
        <v>33</v>
      </c>
      <c r="C38" s="146" t="s">
        <v>39</v>
      </c>
      <c r="D38" s="143" t="s">
        <v>40</v>
      </c>
      <c r="E38" s="4" t="s">
        <v>41</v>
      </c>
      <c r="F38" s="5">
        <v>2</v>
      </c>
      <c r="G38" s="1" t="s">
        <v>7</v>
      </c>
      <c r="H38" s="21">
        <f t="shared" si="2"/>
        <v>492</v>
      </c>
      <c r="I38" s="21">
        <v>450</v>
      </c>
      <c r="J38" s="22">
        <f t="shared" si="3"/>
        <v>553.5</v>
      </c>
      <c r="K38" s="21">
        <f t="shared" si="4"/>
        <v>1.7777777777777777</v>
      </c>
      <c r="L38" s="21">
        <v>900</v>
      </c>
      <c r="M38" s="21">
        <f t="shared" si="30"/>
        <v>1107</v>
      </c>
      <c r="N38" s="21">
        <f t="shared" si="5"/>
        <v>0.88888888888888884</v>
      </c>
      <c r="O38" s="21">
        <v>420</v>
      </c>
      <c r="P38" s="21">
        <f t="shared" si="6"/>
        <v>516.6</v>
      </c>
      <c r="Q38" s="21">
        <f t="shared" si="7"/>
        <v>1.9047619047619047</v>
      </c>
      <c r="R38" s="21">
        <v>900</v>
      </c>
      <c r="S38" s="21">
        <f t="shared" si="8"/>
        <v>1107</v>
      </c>
      <c r="T38" s="21">
        <f t="shared" si="9"/>
        <v>0.88888888888888884</v>
      </c>
      <c r="U38" s="21">
        <v>800</v>
      </c>
      <c r="V38" s="21">
        <f t="shared" si="10"/>
        <v>984</v>
      </c>
      <c r="W38" s="21">
        <f t="shared" si="11"/>
        <v>1</v>
      </c>
      <c r="X38" s="46">
        <v>400</v>
      </c>
      <c r="Y38" s="47">
        <f t="shared" si="12"/>
        <v>492</v>
      </c>
      <c r="Z38" s="46">
        <f t="shared" si="13"/>
        <v>2</v>
      </c>
      <c r="AA38" s="53">
        <v>400</v>
      </c>
      <c r="AB38" s="53">
        <f t="shared" si="14"/>
        <v>492</v>
      </c>
      <c r="AC38" s="46"/>
      <c r="AD38" s="21">
        <v>950</v>
      </c>
      <c r="AE38" s="22">
        <f t="shared" si="1"/>
        <v>1168.5</v>
      </c>
      <c r="AF38" s="21">
        <f t="shared" si="15"/>
        <v>0.84210526315789469</v>
      </c>
      <c r="AG38" s="21">
        <v>1200</v>
      </c>
      <c r="AH38" s="22">
        <f t="shared" si="16"/>
        <v>1476</v>
      </c>
      <c r="AI38" s="21">
        <f t="shared" si="17"/>
        <v>0.66666666666666663</v>
      </c>
      <c r="AJ38" s="21">
        <v>1000</v>
      </c>
      <c r="AK38" s="22">
        <f t="shared" si="18"/>
        <v>1230</v>
      </c>
      <c r="AL38" s="21">
        <f t="shared" si="19"/>
        <v>0.8</v>
      </c>
      <c r="AM38" s="21">
        <v>500</v>
      </c>
      <c r="AN38" s="22">
        <f t="shared" si="20"/>
        <v>615</v>
      </c>
      <c r="AO38" s="21">
        <f t="shared" si="21"/>
        <v>1.6</v>
      </c>
      <c r="AP38" s="21">
        <v>650</v>
      </c>
      <c r="AQ38" s="22">
        <f t="shared" si="22"/>
        <v>799.5</v>
      </c>
      <c r="AR38" s="21">
        <f t="shared" si="23"/>
        <v>1.2307692307692308</v>
      </c>
      <c r="AS38" s="21">
        <v>800</v>
      </c>
      <c r="AT38" s="21">
        <f t="shared" si="31"/>
        <v>984</v>
      </c>
      <c r="AU38" s="21">
        <f t="shared" si="25"/>
        <v>1</v>
      </c>
      <c r="AV38" s="21">
        <v>420</v>
      </c>
      <c r="AW38" s="21">
        <f t="shared" si="32"/>
        <v>516.6</v>
      </c>
      <c r="AX38" s="21">
        <f t="shared" si="27"/>
        <v>1.9047619047619047</v>
      </c>
      <c r="AY38" s="21">
        <v>1300</v>
      </c>
      <c r="AZ38" s="21">
        <f t="shared" si="28"/>
        <v>1599</v>
      </c>
      <c r="BA38" s="21">
        <f t="shared" si="29"/>
        <v>0.61538461538461542</v>
      </c>
    </row>
    <row r="39" spans="2:53" x14ac:dyDescent="0.25">
      <c r="B39" s="3">
        <v>34</v>
      </c>
      <c r="C39" s="147"/>
      <c r="D39" s="144"/>
      <c r="E39" s="4" t="s">
        <v>42</v>
      </c>
      <c r="F39" s="5">
        <v>2</v>
      </c>
      <c r="G39" s="1" t="s">
        <v>7</v>
      </c>
      <c r="H39" s="21">
        <f t="shared" si="2"/>
        <v>578.1</v>
      </c>
      <c r="I39" s="21">
        <v>550</v>
      </c>
      <c r="J39" s="22">
        <f t="shared" si="3"/>
        <v>676.5</v>
      </c>
      <c r="K39" s="21">
        <f t="shared" si="4"/>
        <v>1.7090909090909092</v>
      </c>
      <c r="L39" s="21">
        <v>1100</v>
      </c>
      <c r="M39" s="21">
        <f t="shared" si="30"/>
        <v>1353</v>
      </c>
      <c r="N39" s="21">
        <f t="shared" si="5"/>
        <v>0.85454545454545461</v>
      </c>
      <c r="O39" s="21">
        <v>490</v>
      </c>
      <c r="P39" s="21">
        <f t="shared" si="6"/>
        <v>602.70000000000005</v>
      </c>
      <c r="Q39" s="21">
        <f t="shared" si="7"/>
        <v>1.9183673469387754</v>
      </c>
      <c r="R39" s="21">
        <v>980</v>
      </c>
      <c r="S39" s="21">
        <f t="shared" si="8"/>
        <v>1205.4000000000001</v>
      </c>
      <c r="T39" s="21">
        <f t="shared" si="9"/>
        <v>0.95918367346938771</v>
      </c>
      <c r="U39" s="21">
        <v>900</v>
      </c>
      <c r="V39" s="21">
        <f t="shared" si="10"/>
        <v>1107</v>
      </c>
      <c r="W39" s="21">
        <f t="shared" si="11"/>
        <v>1.0444444444444445</v>
      </c>
      <c r="X39" s="46">
        <v>500</v>
      </c>
      <c r="Y39" s="47">
        <f t="shared" si="12"/>
        <v>615</v>
      </c>
      <c r="Z39" s="46">
        <f t="shared" si="13"/>
        <v>1.8800000000000001</v>
      </c>
      <c r="AA39" s="53">
        <v>500</v>
      </c>
      <c r="AB39" s="53">
        <f t="shared" si="14"/>
        <v>615</v>
      </c>
      <c r="AC39" s="46"/>
      <c r="AD39" s="21">
        <v>1300</v>
      </c>
      <c r="AE39" s="22">
        <f t="shared" si="1"/>
        <v>1599</v>
      </c>
      <c r="AF39" s="21">
        <f t="shared" si="15"/>
        <v>0.72307692307692306</v>
      </c>
      <c r="AG39" s="21">
        <v>1250</v>
      </c>
      <c r="AH39" s="22">
        <f t="shared" si="16"/>
        <v>1537.5</v>
      </c>
      <c r="AI39" s="21">
        <f t="shared" si="17"/>
        <v>0.752</v>
      </c>
      <c r="AJ39" s="21">
        <v>1000</v>
      </c>
      <c r="AK39" s="22">
        <f t="shared" si="18"/>
        <v>1230</v>
      </c>
      <c r="AL39" s="21">
        <f t="shared" si="19"/>
        <v>0.94000000000000006</v>
      </c>
      <c r="AM39" s="21">
        <v>750</v>
      </c>
      <c r="AN39" s="22">
        <f t="shared" si="20"/>
        <v>922.5</v>
      </c>
      <c r="AO39" s="21">
        <f t="shared" si="21"/>
        <v>1.2533333333333334</v>
      </c>
      <c r="AP39" s="21">
        <v>750</v>
      </c>
      <c r="AQ39" s="22">
        <f t="shared" si="22"/>
        <v>922.5</v>
      </c>
      <c r="AR39" s="21">
        <f t="shared" si="23"/>
        <v>1.2533333333333334</v>
      </c>
      <c r="AS39" s="21">
        <v>900</v>
      </c>
      <c r="AT39" s="21">
        <f t="shared" si="31"/>
        <v>1107</v>
      </c>
      <c r="AU39" s="21">
        <f t="shared" si="25"/>
        <v>1.0444444444444445</v>
      </c>
      <c r="AV39" s="21">
        <v>470</v>
      </c>
      <c r="AW39" s="21">
        <f t="shared" si="32"/>
        <v>578.1</v>
      </c>
      <c r="AX39" s="21">
        <f t="shared" si="27"/>
        <v>2</v>
      </c>
      <c r="AY39" s="21">
        <v>1450</v>
      </c>
      <c r="AZ39" s="21">
        <f t="shared" si="28"/>
        <v>1783.5</v>
      </c>
      <c r="BA39" s="21">
        <f t="shared" si="29"/>
        <v>0.64827586206896559</v>
      </c>
    </row>
    <row r="40" spans="2:53" x14ac:dyDescent="0.25">
      <c r="B40" s="3">
        <v>35</v>
      </c>
      <c r="C40" s="147"/>
      <c r="D40" s="144"/>
      <c r="E40" s="4" t="s">
        <v>43</v>
      </c>
      <c r="F40" s="5">
        <v>1.5</v>
      </c>
      <c r="G40" s="1" t="s">
        <v>7</v>
      </c>
      <c r="H40" s="21">
        <f t="shared" si="2"/>
        <v>799.5</v>
      </c>
      <c r="I40" s="21">
        <v>650</v>
      </c>
      <c r="J40" s="22">
        <f t="shared" si="3"/>
        <v>799.5</v>
      </c>
      <c r="K40" s="21">
        <f t="shared" si="4"/>
        <v>1.5</v>
      </c>
      <c r="L40" s="21">
        <v>1300</v>
      </c>
      <c r="M40" s="21">
        <f t="shared" si="30"/>
        <v>1599</v>
      </c>
      <c r="N40" s="21">
        <f t="shared" si="5"/>
        <v>0.75</v>
      </c>
      <c r="O40" s="21">
        <v>700</v>
      </c>
      <c r="P40" s="21">
        <f t="shared" si="6"/>
        <v>861</v>
      </c>
      <c r="Q40" s="21">
        <f t="shared" si="7"/>
        <v>1.3928571428571428</v>
      </c>
      <c r="R40" s="21">
        <v>1000</v>
      </c>
      <c r="S40" s="21">
        <f t="shared" si="8"/>
        <v>1230</v>
      </c>
      <c r="T40" s="21">
        <f t="shared" si="9"/>
        <v>0.97500000000000009</v>
      </c>
      <c r="U40" s="21">
        <v>1000</v>
      </c>
      <c r="V40" s="21">
        <f t="shared" si="10"/>
        <v>1230</v>
      </c>
      <c r="W40" s="21">
        <f t="shared" si="11"/>
        <v>0.97500000000000009</v>
      </c>
      <c r="X40" s="46">
        <v>700</v>
      </c>
      <c r="Y40" s="47">
        <f t="shared" si="12"/>
        <v>861</v>
      </c>
      <c r="Z40" s="46">
        <f t="shared" si="13"/>
        <v>1.3928571428571428</v>
      </c>
      <c r="AA40" s="53">
        <v>700</v>
      </c>
      <c r="AB40" s="53">
        <f t="shared" si="14"/>
        <v>861</v>
      </c>
      <c r="AC40" s="46"/>
      <c r="AD40" s="21">
        <v>1400</v>
      </c>
      <c r="AE40" s="22">
        <f t="shared" si="1"/>
        <v>1722</v>
      </c>
      <c r="AF40" s="21">
        <f t="shared" si="15"/>
        <v>0.6964285714285714</v>
      </c>
      <c r="AG40" s="21">
        <v>1350</v>
      </c>
      <c r="AH40" s="22">
        <f t="shared" si="16"/>
        <v>1660.5</v>
      </c>
      <c r="AI40" s="21">
        <f t="shared" si="17"/>
        <v>0.72222222222222221</v>
      </c>
      <c r="AJ40" s="21">
        <v>1400</v>
      </c>
      <c r="AK40" s="22">
        <f t="shared" si="18"/>
        <v>1722</v>
      </c>
      <c r="AL40" s="21">
        <f t="shared" si="19"/>
        <v>0.6964285714285714</v>
      </c>
      <c r="AM40" s="21">
        <v>1000</v>
      </c>
      <c r="AN40" s="22">
        <f t="shared" si="20"/>
        <v>1230</v>
      </c>
      <c r="AO40" s="21">
        <f t="shared" si="21"/>
        <v>0.97500000000000009</v>
      </c>
      <c r="AP40" s="21">
        <v>1000</v>
      </c>
      <c r="AQ40" s="22">
        <f t="shared" si="22"/>
        <v>1230</v>
      </c>
      <c r="AR40" s="21">
        <f t="shared" si="23"/>
        <v>0.97500000000000009</v>
      </c>
      <c r="AS40" s="21">
        <v>1000</v>
      </c>
      <c r="AT40" s="21">
        <f t="shared" si="31"/>
        <v>1230</v>
      </c>
      <c r="AU40" s="21">
        <f t="shared" si="25"/>
        <v>0.97500000000000009</v>
      </c>
      <c r="AV40" s="21">
        <v>750</v>
      </c>
      <c r="AW40" s="21">
        <f t="shared" si="32"/>
        <v>922.5</v>
      </c>
      <c r="AX40" s="21">
        <f t="shared" si="27"/>
        <v>1.3</v>
      </c>
      <c r="AY40" s="21">
        <v>1600</v>
      </c>
      <c r="AZ40" s="21">
        <f t="shared" si="28"/>
        <v>1968</v>
      </c>
      <c r="BA40" s="21">
        <f t="shared" si="29"/>
        <v>0.609375</v>
      </c>
    </row>
    <row r="41" spans="2:53" x14ac:dyDescent="0.25">
      <c r="B41" s="3">
        <v>36</v>
      </c>
      <c r="C41" s="147"/>
      <c r="D41" s="144"/>
      <c r="E41" s="4" t="s">
        <v>44</v>
      </c>
      <c r="F41" s="5">
        <v>1.5</v>
      </c>
      <c r="G41" s="1" t="s">
        <v>7</v>
      </c>
      <c r="H41" s="21">
        <f t="shared" si="2"/>
        <v>1094.7</v>
      </c>
      <c r="I41" s="21">
        <v>890</v>
      </c>
      <c r="J41" s="22">
        <f t="shared" si="3"/>
        <v>1094.7</v>
      </c>
      <c r="K41" s="21">
        <f t="shared" si="4"/>
        <v>1.5</v>
      </c>
      <c r="L41" s="21">
        <v>1500</v>
      </c>
      <c r="M41" s="21">
        <f t="shared" si="30"/>
        <v>1845</v>
      </c>
      <c r="N41" s="21">
        <f t="shared" si="5"/>
        <v>0.89000000000000012</v>
      </c>
      <c r="O41" s="21">
        <v>990</v>
      </c>
      <c r="P41" s="21">
        <f t="shared" si="6"/>
        <v>1217.7</v>
      </c>
      <c r="Q41" s="21">
        <f t="shared" si="7"/>
        <v>1.3484848484848486</v>
      </c>
      <c r="R41" s="21">
        <v>1200</v>
      </c>
      <c r="S41" s="21">
        <f t="shared" si="8"/>
        <v>1476</v>
      </c>
      <c r="T41" s="21">
        <f t="shared" si="9"/>
        <v>1.1125</v>
      </c>
      <c r="U41" s="21">
        <v>1300</v>
      </c>
      <c r="V41" s="21">
        <f t="shared" si="10"/>
        <v>1599</v>
      </c>
      <c r="W41" s="21">
        <f t="shared" si="11"/>
        <v>1.0269230769230768</v>
      </c>
      <c r="X41" s="46">
        <v>1000</v>
      </c>
      <c r="Y41" s="47">
        <f t="shared" si="12"/>
        <v>1230</v>
      </c>
      <c r="Z41" s="46">
        <f t="shared" si="13"/>
        <v>1.335</v>
      </c>
      <c r="AA41" s="53">
        <v>1000</v>
      </c>
      <c r="AB41" s="53">
        <f t="shared" si="14"/>
        <v>1230</v>
      </c>
      <c r="AC41" s="46"/>
      <c r="AD41" s="21">
        <v>1500</v>
      </c>
      <c r="AE41" s="22">
        <f t="shared" si="1"/>
        <v>1845</v>
      </c>
      <c r="AF41" s="21">
        <f t="shared" si="15"/>
        <v>0.89000000000000012</v>
      </c>
      <c r="AG41" s="21">
        <v>1500</v>
      </c>
      <c r="AH41" s="22">
        <f t="shared" si="16"/>
        <v>1845</v>
      </c>
      <c r="AI41" s="21">
        <f t="shared" si="17"/>
        <v>0.89000000000000012</v>
      </c>
      <c r="AJ41" s="21">
        <v>1600</v>
      </c>
      <c r="AK41" s="22">
        <f t="shared" si="18"/>
        <v>1968</v>
      </c>
      <c r="AL41" s="21">
        <f t="shared" si="19"/>
        <v>0.83437500000000009</v>
      </c>
      <c r="AM41" s="21">
        <v>1500</v>
      </c>
      <c r="AN41" s="22">
        <f t="shared" si="20"/>
        <v>1845</v>
      </c>
      <c r="AO41" s="21">
        <f t="shared" si="21"/>
        <v>0.89000000000000012</v>
      </c>
      <c r="AP41" s="21">
        <v>1200</v>
      </c>
      <c r="AQ41" s="22">
        <f t="shared" si="22"/>
        <v>1476</v>
      </c>
      <c r="AR41" s="21">
        <f t="shared" si="23"/>
        <v>1.1125</v>
      </c>
      <c r="AS41" s="21">
        <v>1200</v>
      </c>
      <c r="AT41" s="21">
        <f t="shared" si="31"/>
        <v>1476</v>
      </c>
      <c r="AU41" s="21">
        <f t="shared" si="25"/>
        <v>1.1125</v>
      </c>
      <c r="AV41" s="21">
        <v>1200</v>
      </c>
      <c r="AW41" s="21">
        <f t="shared" si="32"/>
        <v>1476</v>
      </c>
      <c r="AX41" s="21">
        <f t="shared" si="27"/>
        <v>1.1125</v>
      </c>
      <c r="AY41" s="21">
        <v>1650</v>
      </c>
      <c r="AZ41" s="21">
        <f t="shared" si="28"/>
        <v>2029.5</v>
      </c>
      <c r="BA41" s="21">
        <f t="shared" si="29"/>
        <v>0.80909090909090908</v>
      </c>
    </row>
    <row r="42" spans="2:53" x14ac:dyDescent="0.25">
      <c r="B42" s="3">
        <v>37</v>
      </c>
      <c r="C42" s="148"/>
      <c r="D42" s="145"/>
      <c r="E42" s="4" t="s">
        <v>45</v>
      </c>
      <c r="F42" s="5">
        <v>1.5</v>
      </c>
      <c r="G42" s="1" t="s">
        <v>7</v>
      </c>
      <c r="H42" s="21">
        <f t="shared" si="2"/>
        <v>1586.7</v>
      </c>
      <c r="I42" s="21">
        <v>1290</v>
      </c>
      <c r="J42" s="22">
        <f t="shared" si="3"/>
        <v>1586.7</v>
      </c>
      <c r="K42" s="21">
        <f t="shared" si="4"/>
        <v>1.5</v>
      </c>
      <c r="L42" s="21">
        <v>1700</v>
      </c>
      <c r="M42" s="21">
        <f t="shared" si="30"/>
        <v>2091</v>
      </c>
      <c r="N42" s="21">
        <f t="shared" si="5"/>
        <v>1.138235294117647</v>
      </c>
      <c r="O42" s="21">
        <v>1510</v>
      </c>
      <c r="P42" s="21">
        <f t="shared" si="6"/>
        <v>1857.3</v>
      </c>
      <c r="Q42" s="21">
        <f t="shared" si="7"/>
        <v>1.2814569536423841</v>
      </c>
      <c r="R42" s="21">
        <v>2000</v>
      </c>
      <c r="S42" s="21">
        <f t="shared" si="8"/>
        <v>2460</v>
      </c>
      <c r="T42" s="21">
        <f t="shared" si="9"/>
        <v>0.96750000000000003</v>
      </c>
      <c r="U42" s="21">
        <v>1700</v>
      </c>
      <c r="V42" s="21">
        <f t="shared" si="10"/>
        <v>2091</v>
      </c>
      <c r="W42" s="21">
        <f t="shared" si="11"/>
        <v>1.138235294117647</v>
      </c>
      <c r="X42" s="46">
        <v>1500</v>
      </c>
      <c r="Y42" s="47">
        <f t="shared" si="12"/>
        <v>1845</v>
      </c>
      <c r="Z42" s="46">
        <f t="shared" si="13"/>
        <v>1.29</v>
      </c>
      <c r="AA42" s="53">
        <v>1500</v>
      </c>
      <c r="AB42" s="53">
        <f t="shared" si="14"/>
        <v>1845</v>
      </c>
      <c r="AC42" s="46"/>
      <c r="AD42" s="21">
        <v>2100</v>
      </c>
      <c r="AE42" s="22">
        <f t="shared" si="1"/>
        <v>2583</v>
      </c>
      <c r="AF42" s="21">
        <f t="shared" si="15"/>
        <v>0.92142857142857149</v>
      </c>
      <c r="AG42" s="21">
        <v>1800</v>
      </c>
      <c r="AH42" s="22">
        <f t="shared" si="16"/>
        <v>2214</v>
      </c>
      <c r="AI42" s="21">
        <f t="shared" si="17"/>
        <v>1.075</v>
      </c>
      <c r="AJ42" s="21">
        <v>2000</v>
      </c>
      <c r="AK42" s="22">
        <f t="shared" si="18"/>
        <v>2460</v>
      </c>
      <c r="AL42" s="21">
        <f t="shared" si="19"/>
        <v>0.96750000000000003</v>
      </c>
      <c r="AM42" s="21">
        <v>2600</v>
      </c>
      <c r="AN42" s="22">
        <f t="shared" si="20"/>
        <v>3198</v>
      </c>
      <c r="AO42" s="21">
        <f t="shared" si="21"/>
        <v>0.74423076923076925</v>
      </c>
      <c r="AP42" s="21">
        <v>1500</v>
      </c>
      <c r="AQ42" s="22">
        <f t="shared" si="22"/>
        <v>1845</v>
      </c>
      <c r="AR42" s="21">
        <f t="shared" si="23"/>
        <v>1.29</v>
      </c>
      <c r="AS42" s="21">
        <v>2000</v>
      </c>
      <c r="AT42" s="21">
        <f t="shared" si="31"/>
        <v>2460</v>
      </c>
      <c r="AU42" s="21">
        <f t="shared" si="25"/>
        <v>0.96750000000000003</v>
      </c>
      <c r="AV42" s="21">
        <v>1600</v>
      </c>
      <c r="AW42" s="21">
        <f t="shared" si="32"/>
        <v>1968</v>
      </c>
      <c r="AX42" s="21">
        <f t="shared" si="27"/>
        <v>1.2093750000000001</v>
      </c>
      <c r="AY42" s="21">
        <v>1700</v>
      </c>
      <c r="AZ42" s="21">
        <f t="shared" si="28"/>
        <v>2091</v>
      </c>
      <c r="BA42" s="21">
        <f t="shared" si="29"/>
        <v>1.138235294117647</v>
      </c>
    </row>
    <row r="43" spans="2:53" ht="18.75" customHeight="1" x14ac:dyDescent="0.25">
      <c r="B43" s="3">
        <v>38</v>
      </c>
      <c r="C43" s="146" t="s">
        <v>39</v>
      </c>
      <c r="D43" s="146" t="s">
        <v>46</v>
      </c>
      <c r="E43" s="4" t="s">
        <v>41</v>
      </c>
      <c r="F43" s="5">
        <v>1.5</v>
      </c>
      <c r="G43" s="1" t="s">
        <v>20</v>
      </c>
      <c r="H43" s="21">
        <f t="shared" si="2"/>
        <v>79.95</v>
      </c>
      <c r="I43" s="21">
        <v>65</v>
      </c>
      <c r="J43" s="22">
        <f t="shared" si="3"/>
        <v>79.95</v>
      </c>
      <c r="K43" s="21">
        <f t="shared" si="4"/>
        <v>1.5</v>
      </c>
      <c r="L43" s="21">
        <v>120</v>
      </c>
      <c r="M43" s="21">
        <f t="shared" si="30"/>
        <v>147.6</v>
      </c>
      <c r="N43" s="21">
        <f t="shared" si="5"/>
        <v>0.81250000000000011</v>
      </c>
      <c r="O43" s="21">
        <v>70</v>
      </c>
      <c r="P43" s="21">
        <f t="shared" si="6"/>
        <v>86.1</v>
      </c>
      <c r="Q43" s="21">
        <f t="shared" si="7"/>
        <v>1.392857142857143</v>
      </c>
      <c r="R43" s="21">
        <v>160</v>
      </c>
      <c r="S43" s="21">
        <f t="shared" si="8"/>
        <v>196.8</v>
      </c>
      <c r="T43" s="21">
        <f t="shared" si="9"/>
        <v>0.609375</v>
      </c>
      <c r="U43" s="21">
        <v>120</v>
      </c>
      <c r="V43" s="21">
        <f t="shared" si="10"/>
        <v>147.6</v>
      </c>
      <c r="W43" s="21">
        <f t="shared" si="11"/>
        <v>0.81250000000000011</v>
      </c>
      <c r="X43" s="46">
        <v>69</v>
      </c>
      <c r="Y43" s="47">
        <f t="shared" si="12"/>
        <v>84.87</v>
      </c>
      <c r="Z43" s="46">
        <f t="shared" si="13"/>
        <v>1.4130434782608696</v>
      </c>
      <c r="AA43" s="53">
        <v>69</v>
      </c>
      <c r="AB43" s="53">
        <f t="shared" si="14"/>
        <v>84.87</v>
      </c>
      <c r="AC43" s="46"/>
      <c r="AD43" s="21">
        <v>155</v>
      </c>
      <c r="AE43" s="22">
        <f t="shared" si="1"/>
        <v>190.65</v>
      </c>
      <c r="AF43" s="21">
        <f t="shared" si="15"/>
        <v>0.62903225806451613</v>
      </c>
      <c r="AG43" s="21">
        <v>140</v>
      </c>
      <c r="AH43" s="22">
        <f t="shared" si="16"/>
        <v>172.2</v>
      </c>
      <c r="AI43" s="21">
        <f t="shared" si="17"/>
        <v>0.69642857142857151</v>
      </c>
      <c r="AJ43" s="21">
        <v>100</v>
      </c>
      <c r="AK43" s="22">
        <f t="shared" si="18"/>
        <v>123</v>
      </c>
      <c r="AL43" s="21">
        <f t="shared" si="19"/>
        <v>0.97500000000000009</v>
      </c>
      <c r="AM43" s="21">
        <v>100</v>
      </c>
      <c r="AN43" s="22">
        <f t="shared" si="20"/>
        <v>123</v>
      </c>
      <c r="AO43" s="21">
        <f t="shared" si="21"/>
        <v>0.97500000000000009</v>
      </c>
      <c r="AP43" s="21">
        <v>130</v>
      </c>
      <c r="AQ43" s="22">
        <f t="shared" si="22"/>
        <v>159.9</v>
      </c>
      <c r="AR43" s="21">
        <f t="shared" si="23"/>
        <v>0.75</v>
      </c>
      <c r="AS43" s="21">
        <v>100</v>
      </c>
      <c r="AT43" s="21">
        <f t="shared" si="31"/>
        <v>123</v>
      </c>
      <c r="AU43" s="21">
        <f t="shared" si="25"/>
        <v>0.97500000000000009</v>
      </c>
      <c r="AV43" s="21">
        <v>70</v>
      </c>
      <c r="AW43" s="21">
        <f t="shared" si="32"/>
        <v>86.1</v>
      </c>
      <c r="AX43" s="21">
        <f t="shared" si="27"/>
        <v>1.392857142857143</v>
      </c>
      <c r="AY43" s="21">
        <v>150</v>
      </c>
      <c r="AZ43" s="21">
        <f t="shared" si="28"/>
        <v>184.5</v>
      </c>
      <c r="BA43" s="21">
        <f t="shared" si="29"/>
        <v>0.65</v>
      </c>
    </row>
    <row r="44" spans="2:53" x14ac:dyDescent="0.25">
      <c r="B44" s="3">
        <v>39</v>
      </c>
      <c r="C44" s="147"/>
      <c r="D44" s="147"/>
      <c r="E44" s="4" t="s">
        <v>42</v>
      </c>
      <c r="F44" s="5">
        <v>1.5</v>
      </c>
      <c r="G44" s="1" t="s">
        <v>20</v>
      </c>
      <c r="H44" s="21">
        <f t="shared" si="2"/>
        <v>92.25</v>
      </c>
      <c r="I44" s="21">
        <v>75</v>
      </c>
      <c r="J44" s="22">
        <f t="shared" si="3"/>
        <v>92.25</v>
      </c>
      <c r="K44" s="21">
        <f t="shared" si="4"/>
        <v>1.5</v>
      </c>
      <c r="L44" s="21">
        <v>130</v>
      </c>
      <c r="M44" s="21">
        <f t="shared" si="30"/>
        <v>159.9</v>
      </c>
      <c r="N44" s="21">
        <f t="shared" si="5"/>
        <v>0.86538461538461531</v>
      </c>
      <c r="O44" s="21">
        <v>120</v>
      </c>
      <c r="P44" s="21">
        <f t="shared" si="6"/>
        <v>147.6</v>
      </c>
      <c r="Q44" s="21">
        <f t="shared" si="7"/>
        <v>0.9375</v>
      </c>
      <c r="R44" s="21">
        <v>160</v>
      </c>
      <c r="S44" s="21">
        <f t="shared" si="8"/>
        <v>196.8</v>
      </c>
      <c r="T44" s="21">
        <f t="shared" si="9"/>
        <v>0.703125</v>
      </c>
      <c r="U44" s="21">
        <v>140</v>
      </c>
      <c r="V44" s="21">
        <f t="shared" si="10"/>
        <v>172.2</v>
      </c>
      <c r="W44" s="21">
        <f t="shared" si="11"/>
        <v>0.8035714285714286</v>
      </c>
      <c r="X44" s="46">
        <v>120</v>
      </c>
      <c r="Y44" s="47">
        <f t="shared" si="12"/>
        <v>147.6</v>
      </c>
      <c r="Z44" s="46">
        <f t="shared" si="13"/>
        <v>0.9375</v>
      </c>
      <c r="AA44" s="53">
        <v>120</v>
      </c>
      <c r="AB44" s="53">
        <f t="shared" si="14"/>
        <v>147.6</v>
      </c>
      <c r="AC44" s="46"/>
      <c r="AD44" s="21">
        <v>155</v>
      </c>
      <c r="AE44" s="22">
        <f t="shared" si="1"/>
        <v>190.65</v>
      </c>
      <c r="AF44" s="21">
        <f t="shared" si="15"/>
        <v>0.72580645161290314</v>
      </c>
      <c r="AG44" s="21">
        <v>140</v>
      </c>
      <c r="AH44" s="22">
        <f t="shared" si="16"/>
        <v>172.2</v>
      </c>
      <c r="AI44" s="21">
        <f t="shared" si="17"/>
        <v>0.8035714285714286</v>
      </c>
      <c r="AJ44" s="21">
        <v>100</v>
      </c>
      <c r="AK44" s="22">
        <f t="shared" si="18"/>
        <v>123</v>
      </c>
      <c r="AL44" s="21">
        <f t="shared" si="19"/>
        <v>1.125</v>
      </c>
      <c r="AM44" s="21">
        <v>140</v>
      </c>
      <c r="AN44" s="22">
        <f t="shared" si="20"/>
        <v>172.2</v>
      </c>
      <c r="AO44" s="21">
        <f t="shared" si="21"/>
        <v>0.8035714285714286</v>
      </c>
      <c r="AP44" s="21">
        <v>140</v>
      </c>
      <c r="AQ44" s="22">
        <f t="shared" si="22"/>
        <v>172.2</v>
      </c>
      <c r="AR44" s="21">
        <f t="shared" si="23"/>
        <v>0.8035714285714286</v>
      </c>
      <c r="AS44" s="21">
        <v>120</v>
      </c>
      <c r="AT44" s="21">
        <f t="shared" si="31"/>
        <v>147.6</v>
      </c>
      <c r="AU44" s="21">
        <f t="shared" si="25"/>
        <v>0.9375</v>
      </c>
      <c r="AV44" s="21">
        <v>80</v>
      </c>
      <c r="AW44" s="21">
        <f t="shared" si="32"/>
        <v>98.4</v>
      </c>
      <c r="AX44" s="21">
        <f t="shared" si="27"/>
        <v>1.40625</v>
      </c>
      <c r="AY44" s="21">
        <v>150</v>
      </c>
      <c r="AZ44" s="21">
        <f t="shared" si="28"/>
        <v>184.5</v>
      </c>
      <c r="BA44" s="21">
        <f t="shared" si="29"/>
        <v>0.75</v>
      </c>
    </row>
    <row r="45" spans="2:53" x14ac:dyDescent="0.25">
      <c r="B45" s="3">
        <v>40</v>
      </c>
      <c r="C45" s="147"/>
      <c r="D45" s="147"/>
      <c r="E45" s="4" t="s">
        <v>43</v>
      </c>
      <c r="F45" s="5">
        <v>1</v>
      </c>
      <c r="G45" s="1" t="s">
        <v>20</v>
      </c>
      <c r="H45" s="21">
        <f t="shared" si="2"/>
        <v>116.85</v>
      </c>
      <c r="I45" s="21">
        <v>95</v>
      </c>
      <c r="J45" s="22">
        <f t="shared" si="3"/>
        <v>116.85</v>
      </c>
      <c r="K45" s="21">
        <f t="shared" si="4"/>
        <v>1</v>
      </c>
      <c r="L45" s="21">
        <v>130</v>
      </c>
      <c r="M45" s="21">
        <f t="shared" si="30"/>
        <v>159.9</v>
      </c>
      <c r="N45" s="21">
        <f t="shared" si="5"/>
        <v>0.73076923076923073</v>
      </c>
      <c r="O45" s="21">
        <v>135</v>
      </c>
      <c r="P45" s="21">
        <f t="shared" si="6"/>
        <v>166.05</v>
      </c>
      <c r="Q45" s="21">
        <f t="shared" si="7"/>
        <v>0.70370370370370361</v>
      </c>
      <c r="R45" s="21">
        <v>160</v>
      </c>
      <c r="S45" s="21">
        <f t="shared" si="8"/>
        <v>196.8</v>
      </c>
      <c r="T45" s="21">
        <f t="shared" si="9"/>
        <v>0.59374999999999989</v>
      </c>
      <c r="U45" s="21">
        <v>160</v>
      </c>
      <c r="V45" s="21">
        <f t="shared" si="10"/>
        <v>196.8</v>
      </c>
      <c r="W45" s="21">
        <f t="shared" si="11"/>
        <v>0.59374999999999989</v>
      </c>
      <c r="X45" s="46">
        <v>130</v>
      </c>
      <c r="Y45" s="47">
        <f t="shared" si="12"/>
        <v>159.9</v>
      </c>
      <c r="Z45" s="46">
        <f t="shared" si="13"/>
        <v>0.73076923076923073</v>
      </c>
      <c r="AA45" s="53">
        <v>130</v>
      </c>
      <c r="AB45" s="53">
        <f t="shared" si="14"/>
        <v>159.9</v>
      </c>
      <c r="AC45" s="46"/>
      <c r="AD45" s="21">
        <v>155</v>
      </c>
      <c r="AE45" s="22">
        <f t="shared" si="1"/>
        <v>190.65</v>
      </c>
      <c r="AF45" s="21">
        <f t="shared" si="15"/>
        <v>0.61290322580645151</v>
      </c>
      <c r="AG45" s="21">
        <v>140</v>
      </c>
      <c r="AH45" s="22">
        <f t="shared" si="16"/>
        <v>172.2</v>
      </c>
      <c r="AI45" s="21">
        <f t="shared" si="17"/>
        <v>0.6785714285714286</v>
      </c>
      <c r="AJ45" s="21">
        <v>120</v>
      </c>
      <c r="AK45" s="22">
        <f t="shared" si="18"/>
        <v>147.6</v>
      </c>
      <c r="AL45" s="21">
        <f t="shared" si="19"/>
        <v>0.79166666666666663</v>
      </c>
      <c r="AM45" s="21">
        <v>190</v>
      </c>
      <c r="AN45" s="22">
        <f t="shared" si="20"/>
        <v>233.7</v>
      </c>
      <c r="AO45" s="21">
        <f t="shared" si="21"/>
        <v>0.5</v>
      </c>
      <c r="AP45" s="21">
        <v>160</v>
      </c>
      <c r="AQ45" s="22">
        <f t="shared" si="22"/>
        <v>196.8</v>
      </c>
      <c r="AR45" s="21">
        <f t="shared" si="23"/>
        <v>0.59374999999999989</v>
      </c>
      <c r="AS45" s="21">
        <v>150</v>
      </c>
      <c r="AT45" s="21">
        <f t="shared" si="31"/>
        <v>184.5</v>
      </c>
      <c r="AU45" s="21">
        <f t="shared" si="25"/>
        <v>0.6333333333333333</v>
      </c>
      <c r="AV45" s="21">
        <v>100</v>
      </c>
      <c r="AW45" s="21">
        <f t="shared" si="32"/>
        <v>123</v>
      </c>
      <c r="AX45" s="21">
        <f t="shared" si="27"/>
        <v>0.95</v>
      </c>
      <c r="AY45" s="21">
        <v>160</v>
      </c>
      <c r="AZ45" s="21">
        <f t="shared" si="28"/>
        <v>196.8</v>
      </c>
      <c r="BA45" s="21">
        <f t="shared" si="29"/>
        <v>0.59374999999999989</v>
      </c>
    </row>
    <row r="46" spans="2:53" x14ac:dyDescent="0.25">
      <c r="B46" s="3">
        <v>41</v>
      </c>
      <c r="C46" s="147"/>
      <c r="D46" s="147"/>
      <c r="E46" s="4" t="s">
        <v>44</v>
      </c>
      <c r="F46" s="5">
        <v>1</v>
      </c>
      <c r="G46" s="1" t="s">
        <v>20</v>
      </c>
      <c r="H46" s="21">
        <f t="shared" si="2"/>
        <v>129.15</v>
      </c>
      <c r="I46" s="21">
        <v>105</v>
      </c>
      <c r="J46" s="22">
        <f t="shared" si="3"/>
        <v>129.15</v>
      </c>
      <c r="K46" s="21">
        <f t="shared" si="4"/>
        <v>1</v>
      </c>
      <c r="L46" s="21">
        <v>150</v>
      </c>
      <c r="M46" s="21">
        <f t="shared" si="30"/>
        <v>184.5</v>
      </c>
      <c r="N46" s="21">
        <f t="shared" si="5"/>
        <v>0.70000000000000007</v>
      </c>
      <c r="O46" s="21">
        <v>150</v>
      </c>
      <c r="P46" s="21">
        <f t="shared" si="6"/>
        <v>184.5</v>
      </c>
      <c r="Q46" s="21">
        <f t="shared" si="7"/>
        <v>0.70000000000000007</v>
      </c>
      <c r="R46" s="21">
        <v>200</v>
      </c>
      <c r="S46" s="21">
        <f t="shared" si="8"/>
        <v>246</v>
      </c>
      <c r="T46" s="21">
        <f t="shared" si="9"/>
        <v>0.52500000000000002</v>
      </c>
      <c r="U46" s="21">
        <v>200</v>
      </c>
      <c r="V46" s="21">
        <f t="shared" si="10"/>
        <v>246</v>
      </c>
      <c r="W46" s="21">
        <f t="shared" si="11"/>
        <v>0.52500000000000002</v>
      </c>
      <c r="X46" s="46">
        <v>150</v>
      </c>
      <c r="Y46" s="47">
        <f t="shared" si="12"/>
        <v>184.5</v>
      </c>
      <c r="Z46" s="46">
        <f t="shared" si="13"/>
        <v>0.70000000000000007</v>
      </c>
      <c r="AA46" s="53">
        <v>150</v>
      </c>
      <c r="AB46" s="53">
        <f t="shared" si="14"/>
        <v>184.5</v>
      </c>
      <c r="AC46" s="46"/>
      <c r="AD46" s="21">
        <v>200</v>
      </c>
      <c r="AE46" s="22">
        <f t="shared" si="1"/>
        <v>246</v>
      </c>
      <c r="AF46" s="21">
        <f t="shared" si="15"/>
        <v>0.52500000000000002</v>
      </c>
      <c r="AG46" s="21">
        <v>160</v>
      </c>
      <c r="AH46" s="22">
        <f t="shared" si="16"/>
        <v>196.8</v>
      </c>
      <c r="AI46" s="21">
        <f t="shared" si="17"/>
        <v>0.65625</v>
      </c>
      <c r="AJ46" s="21">
        <v>140</v>
      </c>
      <c r="AK46" s="22">
        <f t="shared" si="18"/>
        <v>172.2</v>
      </c>
      <c r="AL46" s="21">
        <f t="shared" si="19"/>
        <v>0.75000000000000011</v>
      </c>
      <c r="AM46" s="21">
        <v>290</v>
      </c>
      <c r="AN46" s="22">
        <f t="shared" si="20"/>
        <v>356.7</v>
      </c>
      <c r="AO46" s="21">
        <f t="shared" si="21"/>
        <v>0.36206896551724138</v>
      </c>
      <c r="AP46" s="21">
        <v>180</v>
      </c>
      <c r="AQ46" s="22">
        <f t="shared" si="22"/>
        <v>221.4</v>
      </c>
      <c r="AR46" s="21">
        <f t="shared" si="23"/>
        <v>0.58333333333333337</v>
      </c>
      <c r="AS46" s="21">
        <v>190</v>
      </c>
      <c r="AT46" s="21">
        <f t="shared" si="31"/>
        <v>233.7</v>
      </c>
      <c r="AU46" s="21">
        <f t="shared" si="25"/>
        <v>0.55263157894736847</v>
      </c>
      <c r="AV46" s="21">
        <v>130</v>
      </c>
      <c r="AW46" s="21">
        <f t="shared" si="32"/>
        <v>159.9</v>
      </c>
      <c r="AX46" s="21">
        <f t="shared" si="27"/>
        <v>0.80769230769230771</v>
      </c>
      <c r="AY46" s="21">
        <v>200</v>
      </c>
      <c r="AZ46" s="21">
        <f t="shared" si="28"/>
        <v>246</v>
      </c>
      <c r="BA46" s="21">
        <f t="shared" si="29"/>
        <v>0.52500000000000002</v>
      </c>
    </row>
    <row r="47" spans="2:53" x14ac:dyDescent="0.25">
      <c r="B47" s="3">
        <v>42</v>
      </c>
      <c r="C47" s="148"/>
      <c r="D47" s="148"/>
      <c r="E47" s="4" t="s">
        <v>45</v>
      </c>
      <c r="F47" s="5">
        <v>1</v>
      </c>
      <c r="G47" s="1" t="s">
        <v>20</v>
      </c>
      <c r="H47" s="21">
        <f t="shared" si="2"/>
        <v>184.5</v>
      </c>
      <c r="I47" s="21">
        <v>175</v>
      </c>
      <c r="J47" s="22">
        <f t="shared" si="3"/>
        <v>215.25</v>
      </c>
      <c r="K47" s="21">
        <f t="shared" si="4"/>
        <v>0.8571428571428571</v>
      </c>
      <c r="L47" s="21">
        <v>210</v>
      </c>
      <c r="M47" s="21">
        <f t="shared" si="30"/>
        <v>258.3</v>
      </c>
      <c r="N47" s="21">
        <f t="shared" si="5"/>
        <v>0.7142857142857143</v>
      </c>
      <c r="O47" s="21">
        <v>280</v>
      </c>
      <c r="P47" s="21">
        <f t="shared" si="6"/>
        <v>344.4</v>
      </c>
      <c r="Q47" s="21">
        <f t="shared" si="7"/>
        <v>0.5357142857142857</v>
      </c>
      <c r="R47" s="21">
        <v>350</v>
      </c>
      <c r="S47" s="21">
        <f t="shared" si="8"/>
        <v>430.5</v>
      </c>
      <c r="T47" s="21">
        <f t="shared" si="9"/>
        <v>0.42857142857142855</v>
      </c>
      <c r="U47" s="21">
        <v>300</v>
      </c>
      <c r="V47" s="21">
        <f t="shared" si="10"/>
        <v>369</v>
      </c>
      <c r="W47" s="21">
        <f t="shared" si="11"/>
        <v>0.5</v>
      </c>
      <c r="X47" s="46">
        <v>275</v>
      </c>
      <c r="Y47" s="47">
        <f t="shared" si="12"/>
        <v>338.25</v>
      </c>
      <c r="Z47" s="46">
        <f t="shared" si="13"/>
        <v>0.54545454545454541</v>
      </c>
      <c r="AA47" s="53">
        <v>275</v>
      </c>
      <c r="AB47" s="53">
        <f t="shared" si="14"/>
        <v>338.25</v>
      </c>
      <c r="AC47" s="46"/>
      <c r="AD47" s="21">
        <v>350</v>
      </c>
      <c r="AE47" s="22">
        <f t="shared" si="1"/>
        <v>430.5</v>
      </c>
      <c r="AF47" s="21">
        <f t="shared" si="15"/>
        <v>0.42857142857142855</v>
      </c>
      <c r="AG47" s="21">
        <v>160</v>
      </c>
      <c r="AH47" s="22">
        <f t="shared" si="16"/>
        <v>196.8</v>
      </c>
      <c r="AI47" s="21">
        <f t="shared" si="17"/>
        <v>0.9375</v>
      </c>
      <c r="AJ47" s="21">
        <v>250</v>
      </c>
      <c r="AK47" s="22">
        <f t="shared" si="18"/>
        <v>307.5</v>
      </c>
      <c r="AL47" s="21">
        <f t="shared" si="19"/>
        <v>0.6</v>
      </c>
      <c r="AM47" s="21">
        <v>500</v>
      </c>
      <c r="AN47" s="22">
        <f t="shared" si="20"/>
        <v>615</v>
      </c>
      <c r="AO47" s="21">
        <f t="shared" si="21"/>
        <v>0.3</v>
      </c>
      <c r="AP47" s="21">
        <v>300</v>
      </c>
      <c r="AQ47" s="22">
        <f t="shared" si="22"/>
        <v>369</v>
      </c>
      <c r="AR47" s="21">
        <f t="shared" si="23"/>
        <v>0.5</v>
      </c>
      <c r="AS47" s="21">
        <v>250</v>
      </c>
      <c r="AT47" s="21">
        <f t="shared" si="31"/>
        <v>307.5</v>
      </c>
      <c r="AU47" s="21">
        <f t="shared" si="25"/>
        <v>0.6</v>
      </c>
      <c r="AV47" s="21">
        <v>150</v>
      </c>
      <c r="AW47" s="21">
        <f t="shared" si="32"/>
        <v>184.5</v>
      </c>
      <c r="AX47" s="21">
        <f t="shared" si="27"/>
        <v>1</v>
      </c>
      <c r="AY47" s="21">
        <v>350</v>
      </c>
      <c r="AZ47" s="21">
        <f t="shared" si="28"/>
        <v>430.5</v>
      </c>
      <c r="BA47" s="21">
        <f t="shared" si="29"/>
        <v>0.42857142857142855</v>
      </c>
    </row>
    <row r="48" spans="2:53" ht="18.75" customHeight="1" x14ac:dyDescent="0.25">
      <c r="B48" s="3">
        <v>43</v>
      </c>
      <c r="C48" s="136" t="s">
        <v>47</v>
      </c>
      <c r="D48" s="139" t="s">
        <v>48</v>
      </c>
      <c r="E48" s="140"/>
      <c r="F48" s="5">
        <v>1</v>
      </c>
      <c r="G48" s="1" t="s">
        <v>7</v>
      </c>
      <c r="H48" s="21">
        <f t="shared" si="2"/>
        <v>492</v>
      </c>
      <c r="I48" s="21">
        <v>600</v>
      </c>
      <c r="J48" s="22">
        <f t="shared" si="3"/>
        <v>738</v>
      </c>
      <c r="K48" s="21">
        <f t="shared" si="4"/>
        <v>0.66666666666666663</v>
      </c>
      <c r="L48" s="21">
        <v>600</v>
      </c>
      <c r="M48" s="21">
        <f t="shared" si="30"/>
        <v>738</v>
      </c>
      <c r="N48" s="21">
        <f t="shared" si="5"/>
        <v>0.66666666666666663</v>
      </c>
      <c r="O48" s="21">
        <v>405</v>
      </c>
      <c r="P48" s="21">
        <f t="shared" si="6"/>
        <v>498.15</v>
      </c>
      <c r="Q48" s="21">
        <f t="shared" si="7"/>
        <v>0.98765432098765438</v>
      </c>
      <c r="R48" s="21">
        <v>600</v>
      </c>
      <c r="S48" s="21">
        <f t="shared" si="8"/>
        <v>738</v>
      </c>
      <c r="T48" s="21">
        <f t="shared" si="9"/>
        <v>0.66666666666666663</v>
      </c>
      <c r="U48" s="21">
        <v>600</v>
      </c>
      <c r="V48" s="21">
        <f t="shared" si="10"/>
        <v>738</v>
      </c>
      <c r="W48" s="21">
        <f t="shared" si="11"/>
        <v>0.66666666666666663</v>
      </c>
      <c r="X48" s="46">
        <v>400</v>
      </c>
      <c r="Y48" s="47">
        <f t="shared" si="12"/>
        <v>492</v>
      </c>
      <c r="Z48" s="46">
        <f t="shared" si="13"/>
        <v>1</v>
      </c>
      <c r="AA48" s="53">
        <v>400</v>
      </c>
      <c r="AB48" s="53">
        <f t="shared" si="14"/>
        <v>492</v>
      </c>
      <c r="AC48" s="46"/>
      <c r="AD48" s="21">
        <v>620</v>
      </c>
      <c r="AE48" s="22">
        <f t="shared" si="1"/>
        <v>762.6</v>
      </c>
      <c r="AF48" s="21">
        <f t="shared" si="15"/>
        <v>0.64516129032258063</v>
      </c>
      <c r="AG48" s="21">
        <v>550</v>
      </c>
      <c r="AH48" s="22">
        <f t="shared" si="16"/>
        <v>676.5</v>
      </c>
      <c r="AI48" s="21">
        <f t="shared" si="17"/>
        <v>0.72727272727272729</v>
      </c>
      <c r="AJ48" s="21">
        <v>450</v>
      </c>
      <c r="AK48" s="22">
        <f t="shared" si="18"/>
        <v>553.5</v>
      </c>
      <c r="AL48" s="21">
        <f t="shared" si="19"/>
        <v>0.88888888888888884</v>
      </c>
      <c r="AM48" s="21">
        <v>550</v>
      </c>
      <c r="AN48" s="22">
        <f t="shared" si="20"/>
        <v>676.5</v>
      </c>
      <c r="AO48" s="21">
        <f t="shared" si="21"/>
        <v>0.72727272727272729</v>
      </c>
      <c r="AP48" s="21">
        <v>600</v>
      </c>
      <c r="AQ48" s="22">
        <f t="shared" si="22"/>
        <v>738</v>
      </c>
      <c r="AR48" s="21">
        <f t="shared" si="23"/>
        <v>0.66666666666666663</v>
      </c>
      <c r="AS48" s="21">
        <v>550</v>
      </c>
      <c r="AT48" s="21">
        <f t="shared" si="31"/>
        <v>676.5</v>
      </c>
      <c r="AU48" s="21">
        <f t="shared" si="25"/>
        <v>0.72727272727272729</v>
      </c>
      <c r="AV48" s="21">
        <v>600</v>
      </c>
      <c r="AW48" s="21">
        <f t="shared" si="32"/>
        <v>738</v>
      </c>
      <c r="AX48" s="21">
        <f t="shared" si="27"/>
        <v>0.66666666666666663</v>
      </c>
      <c r="AY48" s="21">
        <v>590</v>
      </c>
      <c r="AZ48" s="21">
        <f t="shared" si="28"/>
        <v>725.7</v>
      </c>
      <c r="BA48" s="21">
        <f t="shared" si="29"/>
        <v>0.67796610169491522</v>
      </c>
    </row>
    <row r="49" spans="2:53" ht="24.75" customHeight="1" x14ac:dyDescent="0.25">
      <c r="B49" s="3">
        <v>44</v>
      </c>
      <c r="C49" s="137"/>
      <c r="D49" s="139" t="s">
        <v>49</v>
      </c>
      <c r="E49" s="140"/>
      <c r="F49" s="5">
        <v>1</v>
      </c>
      <c r="G49" s="1" t="s">
        <v>7</v>
      </c>
      <c r="H49" s="21">
        <f t="shared" si="2"/>
        <v>971.69999999999993</v>
      </c>
      <c r="I49" s="21">
        <v>790</v>
      </c>
      <c r="J49" s="22">
        <f t="shared" si="3"/>
        <v>971.69999999999993</v>
      </c>
      <c r="K49" s="21">
        <f t="shared" si="4"/>
        <v>1</v>
      </c>
      <c r="L49" s="21">
        <v>900</v>
      </c>
      <c r="M49" s="21">
        <f t="shared" si="30"/>
        <v>1107</v>
      </c>
      <c r="N49" s="21">
        <f t="shared" si="5"/>
        <v>0.87777777777777777</v>
      </c>
      <c r="O49" s="21">
        <v>1750</v>
      </c>
      <c r="P49" s="21">
        <f t="shared" si="6"/>
        <v>2152.5</v>
      </c>
      <c r="Q49" s="21">
        <f t="shared" si="7"/>
        <v>0.4514285714285714</v>
      </c>
      <c r="R49" s="21">
        <v>1200</v>
      </c>
      <c r="S49" s="21">
        <f t="shared" si="8"/>
        <v>1476</v>
      </c>
      <c r="T49" s="21">
        <f t="shared" si="9"/>
        <v>0.65833333333333333</v>
      </c>
      <c r="U49" s="21">
        <v>1250</v>
      </c>
      <c r="V49" s="21">
        <f t="shared" si="10"/>
        <v>1537.5</v>
      </c>
      <c r="W49" s="21">
        <f t="shared" si="11"/>
        <v>0.63200000000000001</v>
      </c>
      <c r="X49" s="46">
        <v>1800</v>
      </c>
      <c r="Y49" s="47">
        <f t="shared" si="12"/>
        <v>2214</v>
      </c>
      <c r="Z49" s="46">
        <f t="shared" si="13"/>
        <v>0.43888888888888888</v>
      </c>
      <c r="AA49" s="53">
        <v>1300</v>
      </c>
      <c r="AB49" s="53">
        <f t="shared" si="14"/>
        <v>1599</v>
      </c>
      <c r="AC49" s="46"/>
      <c r="AD49" s="21">
        <v>1300</v>
      </c>
      <c r="AE49" s="22">
        <f t="shared" si="1"/>
        <v>1599</v>
      </c>
      <c r="AF49" s="21">
        <f t="shared" si="15"/>
        <v>0.60769230769230764</v>
      </c>
      <c r="AG49" s="21">
        <v>1100</v>
      </c>
      <c r="AH49" s="22">
        <f t="shared" si="16"/>
        <v>1353</v>
      </c>
      <c r="AI49" s="21">
        <f t="shared" si="17"/>
        <v>0.71818181818181814</v>
      </c>
      <c r="AJ49" s="21">
        <v>1000</v>
      </c>
      <c r="AK49" s="22">
        <f t="shared" si="18"/>
        <v>1230</v>
      </c>
      <c r="AL49" s="21">
        <f t="shared" si="19"/>
        <v>0.78999999999999992</v>
      </c>
      <c r="AM49" s="21">
        <v>950</v>
      </c>
      <c r="AN49" s="22">
        <f t="shared" si="20"/>
        <v>1168.5</v>
      </c>
      <c r="AO49" s="21">
        <f t="shared" si="21"/>
        <v>0.83157894736842097</v>
      </c>
      <c r="AP49" s="21">
        <v>900</v>
      </c>
      <c r="AQ49" s="22">
        <f t="shared" si="22"/>
        <v>1107</v>
      </c>
      <c r="AR49" s="21">
        <f t="shared" si="23"/>
        <v>0.87777777777777777</v>
      </c>
      <c r="AS49" s="21">
        <v>1100</v>
      </c>
      <c r="AT49" s="21">
        <f t="shared" si="31"/>
        <v>1353</v>
      </c>
      <c r="AU49" s="21">
        <f t="shared" si="25"/>
        <v>0.71818181818181814</v>
      </c>
      <c r="AV49" s="21">
        <v>900</v>
      </c>
      <c r="AW49" s="21">
        <f t="shared" si="32"/>
        <v>1107</v>
      </c>
      <c r="AX49" s="21">
        <f t="shared" si="27"/>
        <v>0.87777777777777777</v>
      </c>
      <c r="AY49" s="21">
        <v>1200</v>
      </c>
      <c r="AZ49" s="21">
        <f t="shared" si="28"/>
        <v>1476</v>
      </c>
      <c r="BA49" s="21">
        <f t="shared" si="29"/>
        <v>0.65833333333333333</v>
      </c>
    </row>
    <row r="50" spans="2:53" ht="15" customHeight="1" x14ac:dyDescent="0.25">
      <c r="B50" s="3">
        <v>45</v>
      </c>
      <c r="C50" s="137"/>
      <c r="D50" s="139" t="s">
        <v>50</v>
      </c>
      <c r="E50" s="140"/>
      <c r="F50" s="5">
        <v>1</v>
      </c>
      <c r="G50" s="1" t="s">
        <v>7</v>
      </c>
      <c r="H50" s="21">
        <f t="shared" si="2"/>
        <v>1217.7</v>
      </c>
      <c r="I50" s="21">
        <v>990</v>
      </c>
      <c r="J50" s="22">
        <f t="shared" si="3"/>
        <v>1217.7</v>
      </c>
      <c r="K50" s="21">
        <f t="shared" si="4"/>
        <v>1</v>
      </c>
      <c r="L50" s="21">
        <v>1200</v>
      </c>
      <c r="M50" s="21">
        <f t="shared" si="30"/>
        <v>1476</v>
      </c>
      <c r="N50" s="21">
        <f t="shared" si="5"/>
        <v>0.82500000000000007</v>
      </c>
      <c r="O50" s="21">
        <v>1330</v>
      </c>
      <c r="P50" s="21">
        <f t="shared" si="6"/>
        <v>1635.8999999999999</v>
      </c>
      <c r="Q50" s="21">
        <f t="shared" si="7"/>
        <v>0.74436090225563922</v>
      </c>
      <c r="R50" s="21">
        <v>1600</v>
      </c>
      <c r="S50" s="21">
        <f t="shared" si="8"/>
        <v>1968</v>
      </c>
      <c r="T50" s="21">
        <f t="shared" si="9"/>
        <v>0.61875000000000002</v>
      </c>
      <c r="U50" s="21">
        <v>1600</v>
      </c>
      <c r="V50" s="21">
        <f t="shared" si="10"/>
        <v>1968</v>
      </c>
      <c r="W50" s="21">
        <f t="shared" si="11"/>
        <v>0.61875000000000002</v>
      </c>
      <c r="X50" s="46">
        <v>1300</v>
      </c>
      <c r="Y50" s="47">
        <f t="shared" si="12"/>
        <v>1599</v>
      </c>
      <c r="Z50" s="46">
        <f t="shared" si="13"/>
        <v>0.76153846153846161</v>
      </c>
      <c r="AA50" s="53">
        <v>1300</v>
      </c>
      <c r="AB50" s="53">
        <f t="shared" si="14"/>
        <v>1599</v>
      </c>
      <c r="AC50" s="46"/>
      <c r="AD50" s="21">
        <v>1650</v>
      </c>
      <c r="AE50" s="22">
        <f t="shared" si="1"/>
        <v>2029.5</v>
      </c>
      <c r="AF50" s="21">
        <f t="shared" si="15"/>
        <v>0.6</v>
      </c>
      <c r="AG50" s="21">
        <v>1400</v>
      </c>
      <c r="AH50" s="22">
        <f t="shared" si="16"/>
        <v>1722</v>
      </c>
      <c r="AI50" s="21">
        <f t="shared" si="17"/>
        <v>0.70714285714285718</v>
      </c>
      <c r="AJ50" s="21">
        <v>1200</v>
      </c>
      <c r="AK50" s="22">
        <f t="shared" si="18"/>
        <v>1476</v>
      </c>
      <c r="AL50" s="21">
        <f t="shared" si="19"/>
        <v>0.82500000000000007</v>
      </c>
      <c r="AM50" s="21">
        <v>1300</v>
      </c>
      <c r="AN50" s="22">
        <f t="shared" si="20"/>
        <v>1599</v>
      </c>
      <c r="AO50" s="21">
        <f t="shared" si="21"/>
        <v>0.76153846153846161</v>
      </c>
      <c r="AP50" s="21">
        <v>1600</v>
      </c>
      <c r="AQ50" s="22">
        <f t="shared" si="22"/>
        <v>1968</v>
      </c>
      <c r="AR50" s="21">
        <f t="shared" si="23"/>
        <v>0.61875000000000002</v>
      </c>
      <c r="AS50" s="21">
        <v>1500</v>
      </c>
      <c r="AT50" s="21">
        <f t="shared" si="31"/>
        <v>1845</v>
      </c>
      <c r="AU50" s="21">
        <f t="shared" si="25"/>
        <v>0.66</v>
      </c>
      <c r="AV50" s="21">
        <v>1500</v>
      </c>
      <c r="AW50" s="21">
        <f t="shared" si="32"/>
        <v>1845</v>
      </c>
      <c r="AX50" s="21">
        <f t="shared" si="27"/>
        <v>0.66</v>
      </c>
      <c r="AY50" s="21">
        <v>1690</v>
      </c>
      <c r="AZ50" s="21">
        <f t="shared" si="28"/>
        <v>2078.6999999999998</v>
      </c>
      <c r="BA50" s="21">
        <f t="shared" si="29"/>
        <v>0.58579881656804744</v>
      </c>
    </row>
    <row r="51" spans="2:53" ht="24.75" customHeight="1" x14ac:dyDescent="0.25">
      <c r="B51" s="3">
        <v>46</v>
      </c>
      <c r="C51" s="137"/>
      <c r="D51" s="139" t="s">
        <v>51</v>
      </c>
      <c r="E51" s="140"/>
      <c r="F51" s="5">
        <v>1</v>
      </c>
      <c r="G51" s="1" t="s">
        <v>7</v>
      </c>
      <c r="H51" s="21">
        <f t="shared" si="2"/>
        <v>1845</v>
      </c>
      <c r="I51" s="21">
        <v>1690</v>
      </c>
      <c r="J51" s="22">
        <f t="shared" si="3"/>
        <v>2078.6999999999998</v>
      </c>
      <c r="K51" s="21">
        <f t="shared" si="4"/>
        <v>0.88757396449704151</v>
      </c>
      <c r="L51" s="21">
        <v>1500</v>
      </c>
      <c r="M51" s="21">
        <f t="shared" si="30"/>
        <v>1845</v>
      </c>
      <c r="N51" s="21">
        <f t="shared" si="5"/>
        <v>1</v>
      </c>
      <c r="O51" s="21">
        <v>1550</v>
      </c>
      <c r="P51" s="21">
        <f t="shared" si="6"/>
        <v>1906.5</v>
      </c>
      <c r="Q51" s="21">
        <f t="shared" si="7"/>
        <v>0.967741935483871</v>
      </c>
      <c r="R51" s="21">
        <v>1750</v>
      </c>
      <c r="S51" s="21">
        <f t="shared" si="8"/>
        <v>2152.5</v>
      </c>
      <c r="T51" s="21">
        <f t="shared" si="9"/>
        <v>0.8571428571428571</v>
      </c>
      <c r="U51" s="21">
        <v>1800</v>
      </c>
      <c r="V51" s="21">
        <f t="shared" si="10"/>
        <v>2214</v>
      </c>
      <c r="W51" s="21">
        <f t="shared" si="11"/>
        <v>0.83333333333333337</v>
      </c>
      <c r="X51" s="46">
        <v>1500</v>
      </c>
      <c r="Y51" s="47">
        <f t="shared" si="12"/>
        <v>1845</v>
      </c>
      <c r="Z51" s="46">
        <f t="shared" si="13"/>
        <v>1</v>
      </c>
      <c r="AA51" s="53">
        <v>1500</v>
      </c>
      <c r="AB51" s="53">
        <f t="shared" si="14"/>
        <v>1845</v>
      </c>
      <c r="AC51" s="46"/>
      <c r="AD51" s="21">
        <v>1750</v>
      </c>
      <c r="AE51" s="22">
        <f t="shared" si="1"/>
        <v>2152.5</v>
      </c>
      <c r="AF51" s="21">
        <f t="shared" si="15"/>
        <v>0.8571428571428571</v>
      </c>
      <c r="AG51" s="21">
        <v>1500</v>
      </c>
      <c r="AH51" s="22">
        <f t="shared" si="16"/>
        <v>1845</v>
      </c>
      <c r="AI51" s="21">
        <f t="shared" si="17"/>
        <v>1</v>
      </c>
      <c r="AJ51" s="21">
        <v>1500</v>
      </c>
      <c r="AK51" s="22">
        <f t="shared" si="18"/>
        <v>1845</v>
      </c>
      <c r="AL51" s="21">
        <f t="shared" si="19"/>
        <v>1</v>
      </c>
      <c r="AM51" s="21">
        <v>1690</v>
      </c>
      <c r="AN51" s="22">
        <f t="shared" si="20"/>
        <v>2078.6999999999998</v>
      </c>
      <c r="AO51" s="21">
        <f t="shared" si="21"/>
        <v>0.88757396449704151</v>
      </c>
      <c r="AP51" s="21">
        <v>1700</v>
      </c>
      <c r="AQ51" s="22">
        <f t="shared" si="22"/>
        <v>2091</v>
      </c>
      <c r="AR51" s="21">
        <f t="shared" si="23"/>
        <v>0.88235294117647056</v>
      </c>
      <c r="AS51" s="21">
        <v>1600</v>
      </c>
      <c r="AT51" s="21">
        <f t="shared" si="31"/>
        <v>1968</v>
      </c>
      <c r="AU51" s="21">
        <f t="shared" si="25"/>
        <v>0.9375</v>
      </c>
      <c r="AV51" s="21">
        <v>2500</v>
      </c>
      <c r="AW51" s="21">
        <f t="shared" si="32"/>
        <v>3075</v>
      </c>
      <c r="AX51" s="21">
        <f t="shared" si="27"/>
        <v>0.6</v>
      </c>
      <c r="AY51" s="21">
        <v>1790</v>
      </c>
      <c r="AZ51" s="21">
        <f t="shared" si="28"/>
        <v>2201.6999999999998</v>
      </c>
      <c r="BA51" s="21">
        <f t="shared" si="29"/>
        <v>0.83798882681564257</v>
      </c>
    </row>
    <row r="52" spans="2:53" ht="24.75" customHeight="1" x14ac:dyDescent="0.25">
      <c r="B52" s="3">
        <v>47</v>
      </c>
      <c r="C52" s="137"/>
      <c r="D52" s="139" t="s">
        <v>52</v>
      </c>
      <c r="E52" s="140"/>
      <c r="F52" s="5">
        <v>1</v>
      </c>
      <c r="G52" s="1" t="s">
        <v>7</v>
      </c>
      <c r="H52" s="21">
        <f t="shared" si="2"/>
        <v>2583</v>
      </c>
      <c r="I52" s="21">
        <v>3490</v>
      </c>
      <c r="J52" s="22">
        <f t="shared" si="3"/>
        <v>4292.7</v>
      </c>
      <c r="K52" s="21">
        <f t="shared" si="4"/>
        <v>0.60171919770773641</v>
      </c>
      <c r="L52" s="21">
        <v>2100</v>
      </c>
      <c r="M52" s="21">
        <f t="shared" si="30"/>
        <v>2583</v>
      </c>
      <c r="N52" s="21">
        <f t="shared" si="5"/>
        <v>1</v>
      </c>
      <c r="O52" s="21">
        <v>2500</v>
      </c>
      <c r="P52" s="21">
        <f t="shared" si="6"/>
        <v>3075</v>
      </c>
      <c r="Q52" s="21">
        <f t="shared" si="7"/>
        <v>0.84</v>
      </c>
      <c r="R52" s="21">
        <v>4000</v>
      </c>
      <c r="S52" s="21">
        <f t="shared" si="8"/>
        <v>4920</v>
      </c>
      <c r="T52" s="21">
        <f t="shared" si="9"/>
        <v>0.52500000000000002</v>
      </c>
      <c r="U52" s="21">
        <v>4100</v>
      </c>
      <c r="V52" s="21">
        <f t="shared" si="10"/>
        <v>5043</v>
      </c>
      <c r="W52" s="21">
        <f t="shared" si="11"/>
        <v>0.51219512195121952</v>
      </c>
      <c r="X52" s="46">
        <v>2400</v>
      </c>
      <c r="Y52" s="47">
        <f t="shared" si="12"/>
        <v>2952</v>
      </c>
      <c r="Z52" s="46">
        <f t="shared" si="13"/>
        <v>0.875</v>
      </c>
      <c r="AA52" s="53">
        <v>2400</v>
      </c>
      <c r="AB52" s="53">
        <f t="shared" si="14"/>
        <v>2952</v>
      </c>
      <c r="AC52" s="46"/>
      <c r="AD52" s="21">
        <v>4050</v>
      </c>
      <c r="AE52" s="22">
        <f t="shared" si="1"/>
        <v>4981.5</v>
      </c>
      <c r="AF52" s="21">
        <f t="shared" si="15"/>
        <v>0.51851851851851849</v>
      </c>
      <c r="AG52" s="21">
        <v>3200</v>
      </c>
      <c r="AH52" s="22">
        <f t="shared" si="16"/>
        <v>3936</v>
      </c>
      <c r="AI52" s="21">
        <f t="shared" si="17"/>
        <v>0.65625</v>
      </c>
      <c r="AJ52" s="21">
        <v>2500</v>
      </c>
      <c r="AK52" s="22">
        <f t="shared" si="18"/>
        <v>3075</v>
      </c>
      <c r="AL52" s="21">
        <f t="shared" si="19"/>
        <v>0.84</v>
      </c>
      <c r="AM52" s="21">
        <v>3600</v>
      </c>
      <c r="AN52" s="22">
        <f t="shared" si="20"/>
        <v>4428</v>
      </c>
      <c r="AO52" s="21">
        <f t="shared" si="21"/>
        <v>0.58333333333333337</v>
      </c>
      <c r="AP52" s="21">
        <v>3700</v>
      </c>
      <c r="AQ52" s="22">
        <f t="shared" si="22"/>
        <v>4551</v>
      </c>
      <c r="AR52" s="21">
        <f t="shared" si="23"/>
        <v>0.56756756756756754</v>
      </c>
      <c r="AS52" s="21">
        <v>3600</v>
      </c>
      <c r="AT52" s="21">
        <f t="shared" si="31"/>
        <v>4428</v>
      </c>
      <c r="AU52" s="21">
        <f t="shared" si="25"/>
        <v>0.58333333333333337</v>
      </c>
      <c r="AV52" s="21">
        <v>3000</v>
      </c>
      <c r="AW52" s="21">
        <f t="shared" si="32"/>
        <v>3690</v>
      </c>
      <c r="AX52" s="21">
        <f t="shared" si="27"/>
        <v>0.7</v>
      </c>
      <c r="AY52" s="21">
        <v>4120</v>
      </c>
      <c r="AZ52" s="21">
        <f t="shared" si="28"/>
        <v>5067.6000000000004</v>
      </c>
      <c r="BA52" s="21">
        <f t="shared" si="29"/>
        <v>0.50970873786407767</v>
      </c>
    </row>
    <row r="53" spans="2:53" ht="20.25" customHeight="1" x14ac:dyDescent="0.25">
      <c r="B53" s="3">
        <v>48</v>
      </c>
      <c r="C53" s="137"/>
      <c r="D53" s="139" t="s">
        <v>53</v>
      </c>
      <c r="E53" s="140"/>
      <c r="F53" s="5">
        <v>0.2</v>
      </c>
      <c r="G53" s="1" t="s">
        <v>20</v>
      </c>
      <c r="H53" s="21">
        <f t="shared" si="2"/>
        <v>22.14</v>
      </c>
      <c r="I53" s="21">
        <v>25</v>
      </c>
      <c r="J53" s="22">
        <f t="shared" si="3"/>
        <v>30.75</v>
      </c>
      <c r="K53" s="21">
        <f t="shared" si="4"/>
        <v>0.14399999999999999</v>
      </c>
      <c r="L53" s="21">
        <v>40</v>
      </c>
      <c r="M53" s="21">
        <f t="shared" si="30"/>
        <v>49.2</v>
      </c>
      <c r="N53" s="21">
        <f t="shared" si="5"/>
        <v>9.0000000000000011E-2</v>
      </c>
      <c r="O53" s="21">
        <v>20</v>
      </c>
      <c r="P53" s="21">
        <f t="shared" si="6"/>
        <v>24.6</v>
      </c>
      <c r="Q53" s="21">
        <f t="shared" si="7"/>
        <v>0.18000000000000002</v>
      </c>
      <c r="R53" s="21">
        <v>45</v>
      </c>
      <c r="S53" s="21">
        <f t="shared" si="8"/>
        <v>55.35</v>
      </c>
      <c r="T53" s="21">
        <f t="shared" si="9"/>
        <v>8.0000000000000016E-2</v>
      </c>
      <c r="U53" s="21">
        <v>40</v>
      </c>
      <c r="V53" s="21">
        <f t="shared" si="10"/>
        <v>49.2</v>
      </c>
      <c r="W53" s="21">
        <f t="shared" si="11"/>
        <v>9.0000000000000011E-2</v>
      </c>
      <c r="X53" s="46">
        <v>18</v>
      </c>
      <c r="Y53" s="47">
        <f t="shared" si="12"/>
        <v>22.14</v>
      </c>
      <c r="Z53" s="46">
        <f t="shared" si="13"/>
        <v>0.2</v>
      </c>
      <c r="AA53" s="53">
        <v>18</v>
      </c>
      <c r="AB53" s="53">
        <f t="shared" si="14"/>
        <v>22.14</v>
      </c>
      <c r="AC53" s="46"/>
      <c r="AD53" s="21">
        <v>40</v>
      </c>
      <c r="AE53" s="22">
        <f t="shared" si="1"/>
        <v>49.2</v>
      </c>
      <c r="AF53" s="21">
        <f t="shared" si="15"/>
        <v>9.0000000000000011E-2</v>
      </c>
      <c r="AG53" s="21">
        <v>35</v>
      </c>
      <c r="AH53" s="22">
        <f t="shared" si="16"/>
        <v>43.05</v>
      </c>
      <c r="AI53" s="21">
        <f t="shared" si="17"/>
        <v>0.10285714285714287</v>
      </c>
      <c r="AJ53" s="21">
        <v>35</v>
      </c>
      <c r="AK53" s="22">
        <f t="shared" si="18"/>
        <v>43.05</v>
      </c>
      <c r="AL53" s="21">
        <f t="shared" si="19"/>
        <v>0.10285714285714287</v>
      </c>
      <c r="AM53" s="21">
        <v>20</v>
      </c>
      <c r="AN53" s="22">
        <f t="shared" si="20"/>
        <v>24.6</v>
      </c>
      <c r="AO53" s="21">
        <f t="shared" si="21"/>
        <v>0.18000000000000002</v>
      </c>
      <c r="AP53" s="21">
        <v>40</v>
      </c>
      <c r="AQ53" s="22">
        <f t="shared" si="22"/>
        <v>49.2</v>
      </c>
      <c r="AR53" s="21">
        <f t="shared" si="23"/>
        <v>9.0000000000000011E-2</v>
      </c>
      <c r="AS53" s="21">
        <v>80</v>
      </c>
      <c r="AT53" s="21">
        <f t="shared" si="31"/>
        <v>98.4</v>
      </c>
      <c r="AU53" s="21">
        <f t="shared" si="25"/>
        <v>4.5000000000000005E-2</v>
      </c>
      <c r="AV53" s="21">
        <v>50</v>
      </c>
      <c r="AW53" s="21">
        <f t="shared" si="32"/>
        <v>61.5</v>
      </c>
      <c r="AX53" s="21">
        <f t="shared" si="27"/>
        <v>7.1999999999999995E-2</v>
      </c>
      <c r="AY53" s="21">
        <v>40</v>
      </c>
      <c r="AZ53" s="21">
        <f t="shared" si="28"/>
        <v>49.2</v>
      </c>
      <c r="BA53" s="21">
        <f t="shared" si="29"/>
        <v>9.0000000000000011E-2</v>
      </c>
    </row>
    <row r="54" spans="2:53" x14ac:dyDescent="0.25">
      <c r="B54" s="3">
        <v>49</v>
      </c>
      <c r="C54" s="137"/>
      <c r="D54" s="139" t="s">
        <v>54</v>
      </c>
      <c r="E54" s="140"/>
      <c r="F54" s="5">
        <v>0.2</v>
      </c>
      <c r="G54" s="1" t="s">
        <v>20</v>
      </c>
      <c r="H54" s="21">
        <f t="shared" si="2"/>
        <v>43.05</v>
      </c>
      <c r="I54" s="21">
        <v>45</v>
      </c>
      <c r="J54" s="22">
        <f t="shared" si="3"/>
        <v>55.35</v>
      </c>
      <c r="K54" s="21">
        <f t="shared" si="4"/>
        <v>0.15555555555555556</v>
      </c>
      <c r="L54" s="21">
        <v>70</v>
      </c>
      <c r="M54" s="21">
        <f t="shared" si="30"/>
        <v>86.1</v>
      </c>
      <c r="N54" s="21">
        <f t="shared" si="5"/>
        <v>0.1</v>
      </c>
      <c r="O54" s="21">
        <v>40</v>
      </c>
      <c r="P54" s="21">
        <f t="shared" si="6"/>
        <v>49.2</v>
      </c>
      <c r="Q54" s="21">
        <f t="shared" si="7"/>
        <v>0.17499999999999999</v>
      </c>
      <c r="R54" s="21">
        <v>83</v>
      </c>
      <c r="S54" s="21">
        <f t="shared" si="8"/>
        <v>102.09</v>
      </c>
      <c r="T54" s="21">
        <f t="shared" si="9"/>
        <v>8.4337349397590355E-2</v>
      </c>
      <c r="U54" s="21">
        <v>75</v>
      </c>
      <c r="V54" s="21">
        <f t="shared" si="10"/>
        <v>92.25</v>
      </c>
      <c r="W54" s="21">
        <f t="shared" si="11"/>
        <v>9.3333333333333324E-2</v>
      </c>
      <c r="X54" s="46">
        <v>39.5</v>
      </c>
      <c r="Y54" s="47">
        <f t="shared" si="12"/>
        <v>48.585000000000001</v>
      </c>
      <c r="Z54" s="46">
        <f t="shared" si="13"/>
        <v>0.17721518987341772</v>
      </c>
      <c r="AA54" s="53">
        <v>39</v>
      </c>
      <c r="AB54" s="53">
        <f t="shared" si="14"/>
        <v>47.97</v>
      </c>
      <c r="AC54" s="46"/>
      <c r="AD54" s="21">
        <v>75</v>
      </c>
      <c r="AE54" s="22">
        <f t="shared" si="1"/>
        <v>92.25</v>
      </c>
      <c r="AF54" s="21">
        <f t="shared" si="15"/>
        <v>9.3333333333333324E-2</v>
      </c>
      <c r="AG54" s="21">
        <v>70</v>
      </c>
      <c r="AH54" s="22">
        <f t="shared" si="16"/>
        <v>86.1</v>
      </c>
      <c r="AI54" s="21">
        <f t="shared" si="17"/>
        <v>0.1</v>
      </c>
      <c r="AJ54" s="21">
        <v>70</v>
      </c>
      <c r="AK54" s="22">
        <f t="shared" si="18"/>
        <v>86.1</v>
      </c>
      <c r="AL54" s="21">
        <f t="shared" si="19"/>
        <v>0.1</v>
      </c>
      <c r="AM54" s="21">
        <v>35</v>
      </c>
      <c r="AN54" s="22">
        <f t="shared" si="20"/>
        <v>43.05</v>
      </c>
      <c r="AO54" s="21">
        <f t="shared" si="21"/>
        <v>0.2</v>
      </c>
      <c r="AP54" s="21">
        <v>80</v>
      </c>
      <c r="AQ54" s="22">
        <f t="shared" si="22"/>
        <v>98.4</v>
      </c>
      <c r="AR54" s="21">
        <f t="shared" si="23"/>
        <v>8.7499999999999994E-2</v>
      </c>
      <c r="AS54" s="21">
        <v>100</v>
      </c>
      <c r="AT54" s="21">
        <f t="shared" si="31"/>
        <v>123</v>
      </c>
      <c r="AU54" s="21">
        <f t="shared" si="25"/>
        <v>6.9999999999999993E-2</v>
      </c>
      <c r="AV54" s="21">
        <v>80</v>
      </c>
      <c r="AW54" s="21">
        <f t="shared" si="32"/>
        <v>98.4</v>
      </c>
      <c r="AX54" s="21">
        <f t="shared" si="27"/>
        <v>8.7499999999999994E-2</v>
      </c>
      <c r="AY54" s="21">
        <v>80</v>
      </c>
      <c r="AZ54" s="21">
        <f t="shared" si="28"/>
        <v>98.4</v>
      </c>
      <c r="BA54" s="21">
        <f t="shared" si="29"/>
        <v>8.7499999999999994E-2</v>
      </c>
    </row>
    <row r="55" spans="2:53" ht="30.75" customHeight="1" x14ac:dyDescent="0.25">
      <c r="B55" s="3">
        <v>50</v>
      </c>
      <c r="C55" s="137"/>
      <c r="D55" s="139" t="s">
        <v>55</v>
      </c>
      <c r="E55" s="140"/>
      <c r="F55" s="5">
        <v>0.5</v>
      </c>
      <c r="G55" s="1" t="s">
        <v>7</v>
      </c>
      <c r="H55" s="21">
        <f t="shared" si="2"/>
        <v>369</v>
      </c>
      <c r="I55" s="21">
        <v>350</v>
      </c>
      <c r="J55" s="22">
        <f t="shared" si="3"/>
        <v>430.5</v>
      </c>
      <c r="K55" s="21">
        <f t="shared" si="4"/>
        <v>0.42857142857142855</v>
      </c>
      <c r="L55" s="21">
        <v>700</v>
      </c>
      <c r="M55" s="21">
        <f t="shared" si="30"/>
        <v>861</v>
      </c>
      <c r="N55" s="21">
        <f t="shared" si="5"/>
        <v>0.21428571428571427</v>
      </c>
      <c r="O55" s="21">
        <v>1800</v>
      </c>
      <c r="P55" s="21">
        <f t="shared" si="6"/>
        <v>2214</v>
      </c>
      <c r="Q55" s="21">
        <f t="shared" si="7"/>
        <v>8.3333333333333329E-2</v>
      </c>
      <c r="R55" s="21">
        <v>390</v>
      </c>
      <c r="S55" s="21">
        <f t="shared" si="8"/>
        <v>479.7</v>
      </c>
      <c r="T55" s="21">
        <f t="shared" si="9"/>
        <v>0.38461538461538464</v>
      </c>
      <c r="U55" s="21">
        <v>500</v>
      </c>
      <c r="V55" s="21">
        <f t="shared" si="10"/>
        <v>615</v>
      </c>
      <c r="W55" s="21">
        <f t="shared" si="11"/>
        <v>0.3</v>
      </c>
      <c r="X55" s="46">
        <v>2000</v>
      </c>
      <c r="Y55" s="47">
        <f t="shared" si="12"/>
        <v>2460</v>
      </c>
      <c r="Z55" s="46">
        <f t="shared" si="13"/>
        <v>7.4999999999999997E-2</v>
      </c>
      <c r="AA55" s="53">
        <v>900</v>
      </c>
      <c r="AB55" s="53">
        <f t="shared" si="14"/>
        <v>1107</v>
      </c>
      <c r="AC55" s="46"/>
      <c r="AD55" s="21">
        <v>390</v>
      </c>
      <c r="AE55" s="22">
        <f t="shared" si="1"/>
        <v>479.7</v>
      </c>
      <c r="AF55" s="21">
        <f t="shared" si="15"/>
        <v>0.38461538461538464</v>
      </c>
      <c r="AG55" s="21">
        <v>330</v>
      </c>
      <c r="AH55" s="22">
        <f t="shared" si="16"/>
        <v>405.9</v>
      </c>
      <c r="AI55" s="21">
        <f t="shared" si="17"/>
        <v>0.45454545454545459</v>
      </c>
      <c r="AJ55" s="21">
        <v>300</v>
      </c>
      <c r="AK55" s="22">
        <f t="shared" si="18"/>
        <v>369</v>
      </c>
      <c r="AL55" s="21">
        <f t="shared" si="19"/>
        <v>0.5</v>
      </c>
      <c r="AM55" s="21">
        <v>500</v>
      </c>
      <c r="AN55" s="22">
        <f t="shared" si="20"/>
        <v>615</v>
      </c>
      <c r="AO55" s="21">
        <f t="shared" si="21"/>
        <v>0.3</v>
      </c>
      <c r="AP55" s="21">
        <v>600</v>
      </c>
      <c r="AQ55" s="22">
        <f t="shared" si="22"/>
        <v>738</v>
      </c>
      <c r="AR55" s="21">
        <f t="shared" si="23"/>
        <v>0.25</v>
      </c>
      <c r="AS55" s="21">
        <v>460</v>
      </c>
      <c r="AT55" s="21">
        <f t="shared" si="31"/>
        <v>565.79999999999995</v>
      </c>
      <c r="AU55" s="21">
        <f t="shared" si="25"/>
        <v>0.32608695652173914</v>
      </c>
      <c r="AV55" s="21">
        <v>300</v>
      </c>
      <c r="AW55" s="21">
        <f t="shared" si="32"/>
        <v>369</v>
      </c>
      <c r="AX55" s="21">
        <f t="shared" si="27"/>
        <v>0.5</v>
      </c>
      <c r="AY55" s="21">
        <v>400</v>
      </c>
      <c r="AZ55" s="21">
        <f t="shared" si="28"/>
        <v>492</v>
      </c>
      <c r="BA55" s="21">
        <f t="shared" si="29"/>
        <v>0.375</v>
      </c>
    </row>
    <row r="56" spans="2:53" ht="30" customHeight="1" x14ac:dyDescent="0.25">
      <c r="B56" s="3">
        <v>51</v>
      </c>
      <c r="C56" s="137"/>
      <c r="D56" s="139" t="s">
        <v>56</v>
      </c>
      <c r="E56" s="140"/>
      <c r="F56" s="5">
        <v>0.5</v>
      </c>
      <c r="G56" s="1" t="s">
        <v>7</v>
      </c>
      <c r="H56" s="21">
        <f t="shared" si="2"/>
        <v>738</v>
      </c>
      <c r="I56" s="21">
        <v>850</v>
      </c>
      <c r="J56" s="22">
        <f t="shared" si="3"/>
        <v>1045.5</v>
      </c>
      <c r="K56" s="21">
        <f t="shared" si="4"/>
        <v>0.35294117647058826</v>
      </c>
      <c r="L56" s="21">
        <v>1000</v>
      </c>
      <c r="M56" s="21">
        <f t="shared" si="30"/>
        <v>1230</v>
      </c>
      <c r="N56" s="21">
        <f t="shared" si="5"/>
        <v>0.3</v>
      </c>
      <c r="O56" s="21">
        <v>2500</v>
      </c>
      <c r="P56" s="21">
        <f t="shared" si="6"/>
        <v>3075</v>
      </c>
      <c r="Q56" s="21">
        <f t="shared" si="7"/>
        <v>0.12</v>
      </c>
      <c r="R56" s="21">
        <v>950</v>
      </c>
      <c r="S56" s="21">
        <f t="shared" si="8"/>
        <v>1168.5</v>
      </c>
      <c r="T56" s="21">
        <f t="shared" si="9"/>
        <v>0.31578947368421051</v>
      </c>
      <c r="U56" s="21">
        <v>1500</v>
      </c>
      <c r="V56" s="21">
        <f t="shared" si="10"/>
        <v>1845</v>
      </c>
      <c r="W56" s="21">
        <f t="shared" si="11"/>
        <v>0.2</v>
      </c>
      <c r="X56" s="46">
        <v>3000</v>
      </c>
      <c r="Y56" s="47">
        <f t="shared" si="12"/>
        <v>3690</v>
      </c>
      <c r="Z56" s="46">
        <f t="shared" si="13"/>
        <v>0.1</v>
      </c>
      <c r="AA56" s="53">
        <v>1300</v>
      </c>
      <c r="AB56" s="53">
        <f t="shared" si="14"/>
        <v>1599</v>
      </c>
      <c r="AC56" s="46"/>
      <c r="AD56" s="21">
        <v>1000</v>
      </c>
      <c r="AE56" s="22">
        <f t="shared" si="1"/>
        <v>1230</v>
      </c>
      <c r="AF56" s="21">
        <f t="shared" si="15"/>
        <v>0.3</v>
      </c>
      <c r="AG56" s="21">
        <v>700</v>
      </c>
      <c r="AH56" s="22">
        <f t="shared" si="16"/>
        <v>861</v>
      </c>
      <c r="AI56" s="21">
        <f t="shared" si="17"/>
        <v>0.42857142857142855</v>
      </c>
      <c r="AJ56" s="21">
        <v>800</v>
      </c>
      <c r="AK56" s="22">
        <f t="shared" si="18"/>
        <v>984</v>
      </c>
      <c r="AL56" s="21">
        <f t="shared" si="19"/>
        <v>0.375</v>
      </c>
      <c r="AM56" s="21">
        <v>600</v>
      </c>
      <c r="AN56" s="22">
        <f t="shared" si="20"/>
        <v>738</v>
      </c>
      <c r="AO56" s="21">
        <f t="shared" si="21"/>
        <v>0.5</v>
      </c>
      <c r="AP56" s="21">
        <v>1200</v>
      </c>
      <c r="AQ56" s="22">
        <f t="shared" si="22"/>
        <v>1476</v>
      </c>
      <c r="AR56" s="21">
        <f t="shared" si="23"/>
        <v>0.25</v>
      </c>
      <c r="AS56" s="21">
        <v>1100</v>
      </c>
      <c r="AT56" s="21">
        <f t="shared" si="31"/>
        <v>1353</v>
      </c>
      <c r="AU56" s="21">
        <f t="shared" si="25"/>
        <v>0.27272727272727271</v>
      </c>
      <c r="AV56" s="21">
        <v>800</v>
      </c>
      <c r="AW56" s="21">
        <f t="shared" si="32"/>
        <v>984</v>
      </c>
      <c r="AX56" s="21">
        <f t="shared" si="27"/>
        <v>0.375</v>
      </c>
      <c r="AY56" s="21">
        <v>1030</v>
      </c>
      <c r="AZ56" s="21">
        <f t="shared" si="28"/>
        <v>1266.9000000000001</v>
      </c>
      <c r="BA56" s="21">
        <f t="shared" si="29"/>
        <v>0.29126213592233008</v>
      </c>
    </row>
    <row r="57" spans="2:53" ht="32.25" customHeight="1" x14ac:dyDescent="0.25">
      <c r="B57" s="3">
        <v>52</v>
      </c>
      <c r="C57" s="137"/>
      <c r="D57" s="139" t="s">
        <v>57</v>
      </c>
      <c r="E57" s="140"/>
      <c r="F57" s="5">
        <v>0.1</v>
      </c>
      <c r="G57" s="1" t="s">
        <v>7</v>
      </c>
      <c r="H57" s="21">
        <f t="shared" si="2"/>
        <v>369</v>
      </c>
      <c r="I57" s="21">
        <v>400</v>
      </c>
      <c r="J57" s="22">
        <f t="shared" si="3"/>
        <v>492</v>
      </c>
      <c r="K57" s="21">
        <f t="shared" si="4"/>
        <v>7.5000000000000011E-2</v>
      </c>
      <c r="L57" s="21">
        <v>1750</v>
      </c>
      <c r="M57" s="21">
        <f t="shared" si="30"/>
        <v>2152.5</v>
      </c>
      <c r="N57" s="21">
        <f t="shared" si="5"/>
        <v>1.7142857142857144E-2</v>
      </c>
      <c r="O57" s="21">
        <v>8000</v>
      </c>
      <c r="P57" s="21">
        <f t="shared" si="6"/>
        <v>9840</v>
      </c>
      <c r="Q57" s="21">
        <f t="shared" si="7"/>
        <v>3.7499999999999999E-3</v>
      </c>
      <c r="R57" s="21">
        <v>500</v>
      </c>
      <c r="S57" s="21">
        <f t="shared" si="8"/>
        <v>615</v>
      </c>
      <c r="T57" s="21">
        <f t="shared" si="9"/>
        <v>0.06</v>
      </c>
      <c r="U57" s="21">
        <v>400</v>
      </c>
      <c r="V57" s="21">
        <f t="shared" si="10"/>
        <v>492</v>
      </c>
      <c r="W57" s="21">
        <f t="shared" si="11"/>
        <v>7.5000000000000011E-2</v>
      </c>
      <c r="X57" s="46">
        <v>10000</v>
      </c>
      <c r="Y57" s="47">
        <f t="shared" si="12"/>
        <v>12300</v>
      </c>
      <c r="Z57" s="46">
        <f t="shared" si="13"/>
        <v>3.0000000000000001E-3</v>
      </c>
      <c r="AA57" s="53">
        <v>500</v>
      </c>
      <c r="AB57" s="53">
        <f t="shared" si="14"/>
        <v>615</v>
      </c>
      <c r="AC57" s="46"/>
      <c r="AD57" s="21">
        <v>500</v>
      </c>
      <c r="AE57" s="22">
        <f t="shared" si="1"/>
        <v>615</v>
      </c>
      <c r="AF57" s="21">
        <f t="shared" si="15"/>
        <v>0.06</v>
      </c>
      <c r="AG57" s="21">
        <v>1500</v>
      </c>
      <c r="AH57" s="22">
        <f t="shared" si="16"/>
        <v>1845</v>
      </c>
      <c r="AI57" s="21">
        <f t="shared" si="17"/>
        <v>2.0000000000000004E-2</v>
      </c>
      <c r="AJ57" s="21">
        <v>300</v>
      </c>
      <c r="AK57" s="22">
        <f t="shared" si="18"/>
        <v>369</v>
      </c>
      <c r="AL57" s="21">
        <f t="shared" si="19"/>
        <v>0.1</v>
      </c>
      <c r="AM57" s="21">
        <v>450</v>
      </c>
      <c r="AN57" s="22">
        <f t="shared" si="20"/>
        <v>553.5</v>
      </c>
      <c r="AO57" s="21">
        <f t="shared" si="21"/>
        <v>6.6666666666666666E-2</v>
      </c>
      <c r="AP57" s="21">
        <v>350</v>
      </c>
      <c r="AQ57" s="22">
        <f t="shared" si="22"/>
        <v>430.5</v>
      </c>
      <c r="AR57" s="21">
        <f t="shared" si="23"/>
        <v>8.5714285714285715E-2</v>
      </c>
      <c r="AS57" s="21">
        <v>1000</v>
      </c>
      <c r="AT57" s="21">
        <f t="shared" si="31"/>
        <v>1230</v>
      </c>
      <c r="AU57" s="21">
        <f t="shared" si="25"/>
        <v>0.03</v>
      </c>
      <c r="AV57" s="21">
        <v>500</v>
      </c>
      <c r="AW57" s="21">
        <f t="shared" si="32"/>
        <v>615</v>
      </c>
      <c r="AX57" s="21">
        <f t="shared" si="27"/>
        <v>0.06</v>
      </c>
      <c r="AY57" s="21">
        <v>500</v>
      </c>
      <c r="AZ57" s="21">
        <f t="shared" si="28"/>
        <v>615</v>
      </c>
      <c r="BA57" s="21">
        <f t="shared" si="29"/>
        <v>0.06</v>
      </c>
    </row>
    <row r="58" spans="2:53" ht="27.75" customHeight="1" x14ac:dyDescent="0.25">
      <c r="B58" s="3">
        <v>53</v>
      </c>
      <c r="C58" s="137"/>
      <c r="D58" s="139" t="s">
        <v>58</v>
      </c>
      <c r="E58" s="140"/>
      <c r="F58" s="5">
        <v>0.4</v>
      </c>
      <c r="G58" s="1" t="s">
        <v>7</v>
      </c>
      <c r="H58" s="21">
        <f t="shared" si="2"/>
        <v>492</v>
      </c>
      <c r="I58" s="21">
        <v>400</v>
      </c>
      <c r="J58" s="22">
        <f t="shared" si="3"/>
        <v>492</v>
      </c>
      <c r="K58" s="21">
        <f t="shared" si="4"/>
        <v>0.4</v>
      </c>
      <c r="L58" s="21">
        <v>500</v>
      </c>
      <c r="M58" s="21">
        <f t="shared" si="30"/>
        <v>615</v>
      </c>
      <c r="N58" s="21">
        <f t="shared" si="5"/>
        <v>0.32000000000000006</v>
      </c>
      <c r="O58" s="21">
        <v>1500</v>
      </c>
      <c r="P58" s="21">
        <f t="shared" si="6"/>
        <v>1845</v>
      </c>
      <c r="Q58" s="21">
        <f t="shared" si="7"/>
        <v>0.10666666666666667</v>
      </c>
      <c r="R58" s="21">
        <v>950</v>
      </c>
      <c r="S58" s="21">
        <f t="shared" si="8"/>
        <v>1168.5</v>
      </c>
      <c r="T58" s="21">
        <f t="shared" si="9"/>
        <v>0.16842105263157894</v>
      </c>
      <c r="U58" s="21">
        <v>400</v>
      </c>
      <c r="V58" s="21">
        <f t="shared" si="10"/>
        <v>492</v>
      </c>
      <c r="W58" s="21">
        <f t="shared" si="11"/>
        <v>0.4</v>
      </c>
      <c r="X58" s="46">
        <v>2000</v>
      </c>
      <c r="Y58" s="47">
        <f t="shared" si="12"/>
        <v>2460</v>
      </c>
      <c r="Z58" s="46">
        <f t="shared" si="13"/>
        <v>8.0000000000000016E-2</v>
      </c>
      <c r="AA58" s="53">
        <v>1000</v>
      </c>
      <c r="AB58" s="53">
        <f t="shared" si="14"/>
        <v>1230</v>
      </c>
      <c r="AC58" s="46"/>
      <c r="AD58" s="21">
        <v>1000</v>
      </c>
      <c r="AE58" s="22">
        <f t="shared" si="1"/>
        <v>1230</v>
      </c>
      <c r="AF58" s="21">
        <f t="shared" si="15"/>
        <v>0.16000000000000003</v>
      </c>
      <c r="AG58" s="21">
        <v>500</v>
      </c>
      <c r="AH58" s="22">
        <f t="shared" si="16"/>
        <v>615</v>
      </c>
      <c r="AI58" s="21">
        <f t="shared" si="17"/>
        <v>0.32000000000000006</v>
      </c>
      <c r="AJ58" s="21">
        <v>500</v>
      </c>
      <c r="AK58" s="22">
        <f t="shared" si="18"/>
        <v>615</v>
      </c>
      <c r="AL58" s="21">
        <f t="shared" si="19"/>
        <v>0.32000000000000006</v>
      </c>
      <c r="AM58" s="21">
        <v>500</v>
      </c>
      <c r="AN58" s="22">
        <f t="shared" si="20"/>
        <v>615</v>
      </c>
      <c r="AO58" s="21">
        <f t="shared" si="21"/>
        <v>0.32000000000000006</v>
      </c>
      <c r="AP58" s="21">
        <v>700</v>
      </c>
      <c r="AQ58" s="22">
        <f t="shared" si="22"/>
        <v>861</v>
      </c>
      <c r="AR58" s="21">
        <f t="shared" si="23"/>
        <v>0.22857142857142856</v>
      </c>
      <c r="AS58" s="21">
        <v>500</v>
      </c>
      <c r="AT58" s="21">
        <f t="shared" si="31"/>
        <v>615</v>
      </c>
      <c r="AU58" s="21">
        <f t="shared" si="25"/>
        <v>0.32000000000000006</v>
      </c>
      <c r="AV58" s="21">
        <v>600</v>
      </c>
      <c r="AW58" s="21">
        <f t="shared" si="32"/>
        <v>738</v>
      </c>
      <c r="AX58" s="21">
        <f t="shared" si="27"/>
        <v>0.26666666666666666</v>
      </c>
      <c r="AY58" s="21">
        <v>490</v>
      </c>
      <c r="AZ58" s="21">
        <f t="shared" si="28"/>
        <v>602.70000000000005</v>
      </c>
      <c r="BA58" s="21">
        <f t="shared" si="29"/>
        <v>0.32653061224489793</v>
      </c>
    </row>
    <row r="59" spans="2:53" ht="28.5" customHeight="1" x14ac:dyDescent="0.25">
      <c r="B59" s="3">
        <v>54</v>
      </c>
      <c r="C59" s="137"/>
      <c r="D59" s="139" t="s">
        <v>59</v>
      </c>
      <c r="E59" s="140"/>
      <c r="F59" s="5">
        <v>0.5</v>
      </c>
      <c r="G59" s="1" t="s">
        <v>7</v>
      </c>
      <c r="H59" s="21">
        <f t="shared" si="2"/>
        <v>738</v>
      </c>
      <c r="I59" s="21">
        <v>900</v>
      </c>
      <c r="J59" s="22">
        <f t="shared" si="3"/>
        <v>1107</v>
      </c>
      <c r="K59" s="21">
        <f t="shared" si="4"/>
        <v>0.33333333333333331</v>
      </c>
      <c r="L59" s="21">
        <v>800</v>
      </c>
      <c r="M59" s="21">
        <f t="shared" si="30"/>
        <v>984</v>
      </c>
      <c r="N59" s="21">
        <f t="shared" si="5"/>
        <v>0.375</v>
      </c>
      <c r="O59" s="21">
        <v>2000</v>
      </c>
      <c r="P59" s="21">
        <f t="shared" si="6"/>
        <v>2460</v>
      </c>
      <c r="Q59" s="21">
        <f t="shared" si="7"/>
        <v>0.15</v>
      </c>
      <c r="R59" s="21">
        <v>1400</v>
      </c>
      <c r="S59" s="21">
        <f t="shared" si="8"/>
        <v>1722</v>
      </c>
      <c r="T59" s="21">
        <f t="shared" si="9"/>
        <v>0.21428571428571427</v>
      </c>
      <c r="U59" s="21">
        <v>700</v>
      </c>
      <c r="V59" s="21">
        <f t="shared" si="10"/>
        <v>861</v>
      </c>
      <c r="W59" s="21">
        <f t="shared" si="11"/>
        <v>0.42857142857142855</v>
      </c>
      <c r="X59" s="46">
        <v>3000</v>
      </c>
      <c r="Y59" s="47">
        <f t="shared" si="12"/>
        <v>3690</v>
      </c>
      <c r="Z59" s="46">
        <f t="shared" si="13"/>
        <v>0.1</v>
      </c>
      <c r="AA59" s="53">
        <v>1500</v>
      </c>
      <c r="AB59" s="53">
        <f t="shared" si="14"/>
        <v>1845</v>
      </c>
      <c r="AC59" s="46"/>
      <c r="AD59" s="21">
        <v>1450</v>
      </c>
      <c r="AE59" s="22">
        <f t="shared" si="1"/>
        <v>1783.5</v>
      </c>
      <c r="AF59" s="21">
        <f t="shared" si="15"/>
        <v>0.20689655172413793</v>
      </c>
      <c r="AG59" s="21">
        <v>900</v>
      </c>
      <c r="AH59" s="22">
        <f t="shared" si="16"/>
        <v>1107</v>
      </c>
      <c r="AI59" s="21">
        <f t="shared" si="17"/>
        <v>0.33333333333333331</v>
      </c>
      <c r="AJ59" s="21">
        <v>800</v>
      </c>
      <c r="AK59" s="22">
        <f t="shared" si="18"/>
        <v>984</v>
      </c>
      <c r="AL59" s="21">
        <f t="shared" si="19"/>
        <v>0.375</v>
      </c>
      <c r="AM59" s="21">
        <v>600</v>
      </c>
      <c r="AN59" s="22">
        <f t="shared" si="20"/>
        <v>738</v>
      </c>
      <c r="AO59" s="21">
        <f t="shared" si="21"/>
        <v>0.5</v>
      </c>
      <c r="AP59" s="21">
        <v>900</v>
      </c>
      <c r="AQ59" s="22">
        <f t="shared" si="22"/>
        <v>1107</v>
      </c>
      <c r="AR59" s="21">
        <f t="shared" si="23"/>
        <v>0.33333333333333331</v>
      </c>
      <c r="AS59" s="21">
        <v>1000</v>
      </c>
      <c r="AT59" s="21">
        <f t="shared" si="31"/>
        <v>1230</v>
      </c>
      <c r="AU59" s="21">
        <f t="shared" si="25"/>
        <v>0.3</v>
      </c>
      <c r="AV59" s="21">
        <v>700</v>
      </c>
      <c r="AW59" s="21">
        <f t="shared" si="32"/>
        <v>861</v>
      </c>
      <c r="AX59" s="21">
        <f t="shared" si="27"/>
        <v>0.42857142857142855</v>
      </c>
      <c r="AY59" s="21">
        <v>970</v>
      </c>
      <c r="AZ59" s="21">
        <f t="shared" si="28"/>
        <v>1193.0999999999999</v>
      </c>
      <c r="BA59" s="21">
        <f t="shared" si="29"/>
        <v>0.30927835051546393</v>
      </c>
    </row>
    <row r="60" spans="2:53" x14ac:dyDescent="0.25">
      <c r="B60" s="3">
        <v>55</v>
      </c>
      <c r="C60" s="137"/>
      <c r="D60" s="139" t="s">
        <v>60</v>
      </c>
      <c r="E60" s="140"/>
      <c r="F60" s="5">
        <v>0.3</v>
      </c>
      <c r="G60" s="1"/>
      <c r="H60" s="21">
        <f t="shared" si="2"/>
        <v>430.5</v>
      </c>
      <c r="I60" s="21">
        <v>500</v>
      </c>
      <c r="J60" s="22">
        <f t="shared" si="3"/>
        <v>615</v>
      </c>
      <c r="K60" s="21">
        <f t="shared" si="4"/>
        <v>0.21</v>
      </c>
      <c r="L60" s="21">
        <v>1000</v>
      </c>
      <c r="M60" s="21">
        <f t="shared" si="30"/>
        <v>1230</v>
      </c>
      <c r="N60" s="21">
        <f t="shared" si="5"/>
        <v>0.105</v>
      </c>
      <c r="O60" s="21">
        <v>400</v>
      </c>
      <c r="P60" s="21">
        <f t="shared" si="6"/>
        <v>492</v>
      </c>
      <c r="Q60" s="21">
        <f t="shared" si="7"/>
        <v>0.26250000000000001</v>
      </c>
      <c r="R60" s="21">
        <v>600</v>
      </c>
      <c r="S60" s="21">
        <f t="shared" si="8"/>
        <v>738</v>
      </c>
      <c r="T60" s="21">
        <f t="shared" si="9"/>
        <v>0.17500000000000002</v>
      </c>
      <c r="U60" s="21">
        <v>600</v>
      </c>
      <c r="V60" s="21">
        <f t="shared" si="10"/>
        <v>738</v>
      </c>
      <c r="W60" s="21">
        <f t="shared" si="11"/>
        <v>0.17500000000000002</v>
      </c>
      <c r="X60" s="46">
        <v>350</v>
      </c>
      <c r="Y60" s="47">
        <f t="shared" si="12"/>
        <v>430.5</v>
      </c>
      <c r="Z60" s="46">
        <f t="shared" si="13"/>
        <v>0.3</v>
      </c>
      <c r="AA60" s="53">
        <v>350</v>
      </c>
      <c r="AB60" s="53">
        <f t="shared" si="14"/>
        <v>430.5</v>
      </c>
      <c r="AC60" s="46"/>
      <c r="AD60" s="21">
        <v>600</v>
      </c>
      <c r="AE60" s="22">
        <f t="shared" si="1"/>
        <v>738</v>
      </c>
      <c r="AF60" s="21">
        <f t="shared" si="15"/>
        <v>0.17500000000000002</v>
      </c>
      <c r="AG60" s="21">
        <v>500</v>
      </c>
      <c r="AH60" s="22">
        <f t="shared" si="16"/>
        <v>615</v>
      </c>
      <c r="AI60" s="21">
        <f t="shared" si="17"/>
        <v>0.21</v>
      </c>
      <c r="AJ60" s="21">
        <v>550</v>
      </c>
      <c r="AK60" s="22">
        <f t="shared" si="18"/>
        <v>676.5</v>
      </c>
      <c r="AL60" s="21">
        <f t="shared" si="19"/>
        <v>0.19090909090909089</v>
      </c>
      <c r="AM60" s="21">
        <v>500</v>
      </c>
      <c r="AN60" s="22">
        <f t="shared" si="20"/>
        <v>615</v>
      </c>
      <c r="AO60" s="21">
        <f t="shared" si="21"/>
        <v>0.21</v>
      </c>
      <c r="AP60" s="21">
        <v>600</v>
      </c>
      <c r="AQ60" s="22">
        <f t="shared" si="22"/>
        <v>738</v>
      </c>
      <c r="AR60" s="21">
        <f t="shared" si="23"/>
        <v>0.17500000000000002</v>
      </c>
      <c r="AS60" s="21">
        <v>600</v>
      </c>
      <c r="AT60" s="21">
        <f t="shared" si="31"/>
        <v>738</v>
      </c>
      <c r="AU60" s="21">
        <f t="shared" si="25"/>
        <v>0.17500000000000002</v>
      </c>
      <c r="AV60" s="21">
        <v>600</v>
      </c>
      <c r="AW60" s="21">
        <f t="shared" si="32"/>
        <v>738</v>
      </c>
      <c r="AX60" s="21">
        <f t="shared" si="27"/>
        <v>0.17500000000000002</v>
      </c>
      <c r="AY60" s="21">
        <v>550</v>
      </c>
      <c r="AZ60" s="21">
        <f t="shared" si="28"/>
        <v>676.5</v>
      </c>
      <c r="BA60" s="21">
        <f t="shared" si="29"/>
        <v>0.19090909090909089</v>
      </c>
    </row>
    <row r="61" spans="2:53" ht="25.5" customHeight="1" x14ac:dyDescent="0.25">
      <c r="B61" s="3">
        <v>56</v>
      </c>
      <c r="C61" s="138"/>
      <c r="D61" s="139" t="s">
        <v>61</v>
      </c>
      <c r="E61" s="140"/>
      <c r="F61" s="5">
        <v>0.3</v>
      </c>
      <c r="G61" s="1"/>
      <c r="H61" s="21">
        <f t="shared" si="2"/>
        <v>209.1</v>
      </c>
      <c r="I61" s="21">
        <v>700</v>
      </c>
      <c r="J61" s="22">
        <f t="shared" si="3"/>
        <v>861</v>
      </c>
      <c r="K61" s="21">
        <f t="shared" si="4"/>
        <v>7.2857142857142856E-2</v>
      </c>
      <c r="L61" s="21">
        <v>500</v>
      </c>
      <c r="M61" s="21">
        <f t="shared" si="30"/>
        <v>615</v>
      </c>
      <c r="N61" s="21">
        <f t="shared" si="5"/>
        <v>0.10199999999999999</v>
      </c>
      <c r="O61" s="21">
        <v>400</v>
      </c>
      <c r="P61" s="21">
        <f t="shared" si="6"/>
        <v>492</v>
      </c>
      <c r="Q61" s="21">
        <f t="shared" si="7"/>
        <v>0.1275</v>
      </c>
      <c r="R61" s="21">
        <v>750</v>
      </c>
      <c r="S61" s="21">
        <f t="shared" si="8"/>
        <v>922.5</v>
      </c>
      <c r="T61" s="21">
        <f t="shared" si="9"/>
        <v>6.7999999999999991E-2</v>
      </c>
      <c r="U61" s="21">
        <v>800</v>
      </c>
      <c r="V61" s="21">
        <f t="shared" si="10"/>
        <v>984</v>
      </c>
      <c r="W61" s="21">
        <f t="shared" si="11"/>
        <v>6.3750000000000001E-2</v>
      </c>
      <c r="X61" s="46">
        <v>450</v>
      </c>
      <c r="Y61" s="47">
        <f t="shared" si="12"/>
        <v>553.5</v>
      </c>
      <c r="Z61" s="46">
        <f t="shared" si="13"/>
        <v>0.11333333333333333</v>
      </c>
      <c r="AA61" s="53">
        <v>450</v>
      </c>
      <c r="AB61" s="53">
        <f t="shared" si="14"/>
        <v>553.5</v>
      </c>
      <c r="AC61" s="46"/>
      <c r="AD61" s="21">
        <v>750</v>
      </c>
      <c r="AE61" s="22">
        <f t="shared" si="1"/>
        <v>922.5</v>
      </c>
      <c r="AF61" s="21">
        <f t="shared" si="15"/>
        <v>6.7999999999999991E-2</v>
      </c>
      <c r="AG61" s="21">
        <v>750</v>
      </c>
      <c r="AH61" s="22">
        <f t="shared" si="16"/>
        <v>922.5</v>
      </c>
      <c r="AI61" s="21">
        <f t="shared" si="17"/>
        <v>6.7999999999999991E-2</v>
      </c>
      <c r="AJ61" s="21">
        <v>800</v>
      </c>
      <c r="AK61" s="22">
        <f t="shared" si="18"/>
        <v>984</v>
      </c>
      <c r="AL61" s="21">
        <f t="shared" si="19"/>
        <v>6.3750000000000001E-2</v>
      </c>
      <c r="AM61" s="21">
        <v>170</v>
      </c>
      <c r="AN61" s="22">
        <f t="shared" si="20"/>
        <v>209.1</v>
      </c>
      <c r="AO61" s="21">
        <f t="shared" si="21"/>
        <v>0.3</v>
      </c>
      <c r="AP61" s="21">
        <v>2400</v>
      </c>
      <c r="AQ61" s="22">
        <f t="shared" si="22"/>
        <v>2952</v>
      </c>
      <c r="AR61" s="21">
        <f t="shared" si="23"/>
        <v>2.1249999999999998E-2</v>
      </c>
      <c r="AS61" s="21">
        <v>600</v>
      </c>
      <c r="AT61" s="21">
        <f t="shared" si="31"/>
        <v>738</v>
      </c>
      <c r="AU61" s="21">
        <f t="shared" si="25"/>
        <v>8.4999999999999992E-2</v>
      </c>
      <c r="AV61" s="21">
        <v>200</v>
      </c>
      <c r="AW61" s="21">
        <f t="shared" si="32"/>
        <v>246</v>
      </c>
      <c r="AX61" s="21">
        <f t="shared" si="27"/>
        <v>0.255</v>
      </c>
      <c r="AY61" s="21">
        <v>750</v>
      </c>
      <c r="AZ61" s="21">
        <f t="shared" si="28"/>
        <v>922.5</v>
      </c>
      <c r="BA61" s="21">
        <f t="shared" si="29"/>
        <v>6.7999999999999991E-2</v>
      </c>
    </row>
    <row r="62" spans="2:53" x14ac:dyDescent="0.25">
      <c r="B62" s="3">
        <v>57</v>
      </c>
      <c r="C62" s="141" t="s">
        <v>62</v>
      </c>
      <c r="D62" s="142"/>
      <c r="E62" s="6" t="s">
        <v>63</v>
      </c>
      <c r="F62" s="5">
        <v>0.5</v>
      </c>
      <c r="G62" s="1" t="s">
        <v>7</v>
      </c>
      <c r="H62" s="21">
        <f t="shared" si="2"/>
        <v>2201.6999999999998</v>
      </c>
      <c r="I62" s="21">
        <v>1790</v>
      </c>
      <c r="J62" s="22">
        <f t="shared" si="3"/>
        <v>2201.6999999999998</v>
      </c>
      <c r="K62" s="21">
        <f t="shared" si="4"/>
        <v>0.5</v>
      </c>
      <c r="L62" s="21">
        <v>2200</v>
      </c>
      <c r="M62" s="21">
        <f t="shared" si="30"/>
        <v>2706</v>
      </c>
      <c r="N62" s="21">
        <f t="shared" si="5"/>
        <v>0.4068181818181818</v>
      </c>
      <c r="O62" s="21">
        <v>1900</v>
      </c>
      <c r="P62" s="21">
        <f t="shared" si="6"/>
        <v>2337</v>
      </c>
      <c r="Q62" s="21">
        <f t="shared" si="7"/>
        <v>0.47105263157894733</v>
      </c>
      <c r="R62" s="21">
        <v>2300</v>
      </c>
      <c r="S62" s="21">
        <f t="shared" si="8"/>
        <v>2829</v>
      </c>
      <c r="T62" s="21">
        <f t="shared" si="9"/>
        <v>0.38913043478260867</v>
      </c>
      <c r="U62" s="21">
        <v>2400</v>
      </c>
      <c r="V62" s="21">
        <f t="shared" si="10"/>
        <v>2952</v>
      </c>
      <c r="W62" s="21">
        <f t="shared" si="11"/>
        <v>0.37291666666666662</v>
      </c>
      <c r="X62" s="46">
        <v>1885</v>
      </c>
      <c r="Y62" s="47">
        <f t="shared" si="12"/>
        <v>2318.5500000000002</v>
      </c>
      <c r="Z62" s="46">
        <f t="shared" si="13"/>
        <v>0.47480106100795749</v>
      </c>
      <c r="AA62" s="53">
        <v>1885</v>
      </c>
      <c r="AB62" s="53">
        <f t="shared" si="14"/>
        <v>2318.5500000000002</v>
      </c>
      <c r="AC62" s="46"/>
      <c r="AD62" s="21">
        <v>2450</v>
      </c>
      <c r="AE62" s="22">
        <f t="shared" si="1"/>
        <v>3013.5</v>
      </c>
      <c r="AF62" s="21">
        <f t="shared" si="15"/>
        <v>0.36530612244897959</v>
      </c>
      <c r="AG62" s="21">
        <v>2200</v>
      </c>
      <c r="AH62" s="22">
        <f t="shared" si="16"/>
        <v>2706</v>
      </c>
      <c r="AI62" s="21">
        <f t="shared" si="17"/>
        <v>0.4068181818181818</v>
      </c>
      <c r="AJ62" s="21">
        <v>2200</v>
      </c>
      <c r="AK62" s="22">
        <f t="shared" si="18"/>
        <v>2706</v>
      </c>
      <c r="AL62" s="21">
        <f t="shared" si="19"/>
        <v>0.4068181818181818</v>
      </c>
      <c r="AM62" s="21">
        <v>2500</v>
      </c>
      <c r="AN62" s="22">
        <f t="shared" si="20"/>
        <v>3075</v>
      </c>
      <c r="AO62" s="21">
        <f t="shared" si="21"/>
        <v>0.35799999999999998</v>
      </c>
      <c r="AP62" s="21">
        <v>2900</v>
      </c>
      <c r="AQ62" s="22">
        <f t="shared" si="22"/>
        <v>3567</v>
      </c>
      <c r="AR62" s="21">
        <f t="shared" si="23"/>
        <v>0.30862068965517236</v>
      </c>
      <c r="AS62" s="21">
        <v>2000</v>
      </c>
      <c r="AT62" s="21">
        <f t="shared" si="31"/>
        <v>2460</v>
      </c>
      <c r="AU62" s="21">
        <f t="shared" si="25"/>
        <v>0.44749999999999995</v>
      </c>
      <c r="AV62" s="21">
        <v>2000</v>
      </c>
      <c r="AW62" s="21">
        <f t="shared" si="32"/>
        <v>2460</v>
      </c>
      <c r="AX62" s="21">
        <f t="shared" si="27"/>
        <v>0.44749999999999995</v>
      </c>
      <c r="AY62" s="21">
        <v>2390</v>
      </c>
      <c r="AZ62" s="21">
        <f t="shared" si="28"/>
        <v>2939.7</v>
      </c>
      <c r="BA62" s="21">
        <f t="shared" si="29"/>
        <v>0.37447698744769875</v>
      </c>
    </row>
    <row r="63" spans="2:53" x14ac:dyDescent="0.25">
      <c r="B63" s="3">
        <v>58</v>
      </c>
      <c r="C63" s="141" t="s">
        <v>64</v>
      </c>
      <c r="D63" s="142"/>
      <c r="E63" s="6" t="s">
        <v>63</v>
      </c>
      <c r="F63" s="5">
        <v>0.5</v>
      </c>
      <c r="G63" s="1" t="s">
        <v>7</v>
      </c>
      <c r="H63" s="21">
        <f t="shared" si="2"/>
        <v>2201.6999999999998</v>
      </c>
      <c r="I63" s="21">
        <v>1790</v>
      </c>
      <c r="J63" s="22">
        <f t="shared" si="3"/>
        <v>2201.6999999999998</v>
      </c>
      <c r="K63" s="21">
        <f t="shared" si="4"/>
        <v>0.5</v>
      </c>
      <c r="L63" s="21">
        <v>2200</v>
      </c>
      <c r="M63" s="21">
        <f t="shared" si="30"/>
        <v>2706</v>
      </c>
      <c r="N63" s="21">
        <f t="shared" si="5"/>
        <v>0.4068181818181818</v>
      </c>
      <c r="O63" s="21">
        <v>1900</v>
      </c>
      <c r="P63" s="21">
        <f t="shared" si="6"/>
        <v>2337</v>
      </c>
      <c r="Q63" s="21">
        <f t="shared" si="7"/>
        <v>0.47105263157894733</v>
      </c>
      <c r="R63" s="21">
        <v>2300</v>
      </c>
      <c r="S63" s="21">
        <f t="shared" si="8"/>
        <v>2829</v>
      </c>
      <c r="T63" s="21">
        <f t="shared" si="9"/>
        <v>0.38913043478260867</v>
      </c>
      <c r="U63" s="21">
        <v>2400</v>
      </c>
      <c r="V63" s="21">
        <f t="shared" si="10"/>
        <v>2952</v>
      </c>
      <c r="W63" s="21">
        <f t="shared" si="11"/>
        <v>0.37291666666666662</v>
      </c>
      <c r="X63" s="46">
        <v>1885</v>
      </c>
      <c r="Y63" s="47">
        <f t="shared" si="12"/>
        <v>2318.5500000000002</v>
      </c>
      <c r="Z63" s="46">
        <f t="shared" si="13"/>
        <v>0.47480106100795749</v>
      </c>
      <c r="AA63" s="53">
        <v>1885</v>
      </c>
      <c r="AB63" s="53">
        <f t="shared" si="14"/>
        <v>2318.5500000000002</v>
      </c>
      <c r="AC63" s="46"/>
      <c r="AD63" s="21">
        <v>2450</v>
      </c>
      <c r="AE63" s="22">
        <f t="shared" si="1"/>
        <v>3013.5</v>
      </c>
      <c r="AF63" s="21">
        <f t="shared" si="15"/>
        <v>0.36530612244897959</v>
      </c>
      <c r="AG63" s="21">
        <v>2200</v>
      </c>
      <c r="AH63" s="22">
        <f t="shared" si="16"/>
        <v>2706</v>
      </c>
      <c r="AI63" s="21">
        <f t="shared" si="17"/>
        <v>0.4068181818181818</v>
      </c>
      <c r="AJ63" s="21">
        <v>2200</v>
      </c>
      <c r="AK63" s="22">
        <f t="shared" si="18"/>
        <v>2706</v>
      </c>
      <c r="AL63" s="21">
        <f t="shared" si="19"/>
        <v>0.4068181818181818</v>
      </c>
      <c r="AM63" s="21">
        <v>2800</v>
      </c>
      <c r="AN63" s="22">
        <f t="shared" si="20"/>
        <v>3444</v>
      </c>
      <c r="AO63" s="21">
        <f t="shared" si="21"/>
        <v>0.31964285714285712</v>
      </c>
      <c r="AP63" s="21">
        <v>4800</v>
      </c>
      <c r="AQ63" s="22">
        <f t="shared" si="22"/>
        <v>5904</v>
      </c>
      <c r="AR63" s="21">
        <f t="shared" si="23"/>
        <v>0.18645833333333331</v>
      </c>
      <c r="AS63" s="21">
        <v>2000</v>
      </c>
      <c r="AT63" s="21">
        <f t="shared" si="31"/>
        <v>2460</v>
      </c>
      <c r="AU63" s="21">
        <f t="shared" si="25"/>
        <v>0.44749999999999995</v>
      </c>
      <c r="AV63" s="21">
        <v>2500</v>
      </c>
      <c r="AW63" s="21">
        <f t="shared" si="32"/>
        <v>3075</v>
      </c>
      <c r="AX63" s="21">
        <f t="shared" si="27"/>
        <v>0.35799999999999998</v>
      </c>
      <c r="AY63" s="21">
        <v>2390</v>
      </c>
      <c r="AZ63" s="21">
        <f t="shared" si="28"/>
        <v>2939.7</v>
      </c>
      <c r="BA63" s="21">
        <f t="shared" si="29"/>
        <v>0.37447698744769875</v>
      </c>
    </row>
    <row r="64" spans="2:53" x14ac:dyDescent="0.25">
      <c r="B64" s="3">
        <v>59</v>
      </c>
      <c r="C64" s="141" t="s">
        <v>65</v>
      </c>
      <c r="D64" s="142"/>
      <c r="E64" s="6" t="s">
        <v>63</v>
      </c>
      <c r="F64" s="5">
        <v>0.5</v>
      </c>
      <c r="G64" s="1" t="s">
        <v>7</v>
      </c>
      <c r="H64" s="21">
        <f t="shared" si="2"/>
        <v>2337</v>
      </c>
      <c r="I64" s="21">
        <v>2890</v>
      </c>
      <c r="J64" s="22">
        <f t="shared" si="3"/>
        <v>3554.7</v>
      </c>
      <c r="K64" s="21">
        <f t="shared" si="4"/>
        <v>0.32871972318339104</v>
      </c>
      <c r="L64" s="21">
        <v>2800</v>
      </c>
      <c r="M64" s="21">
        <f t="shared" si="30"/>
        <v>3444</v>
      </c>
      <c r="N64" s="21">
        <f t="shared" si="5"/>
        <v>0.3392857142857143</v>
      </c>
      <c r="O64" s="21">
        <v>3050</v>
      </c>
      <c r="P64" s="21">
        <f t="shared" si="6"/>
        <v>3751.5</v>
      </c>
      <c r="Q64" s="21">
        <f t="shared" si="7"/>
        <v>0.31147540983606559</v>
      </c>
      <c r="R64" s="21">
        <v>3400</v>
      </c>
      <c r="S64" s="21">
        <f t="shared" si="8"/>
        <v>4182</v>
      </c>
      <c r="T64" s="21">
        <f t="shared" si="9"/>
        <v>0.27941176470588236</v>
      </c>
      <c r="U64" s="21">
        <v>3500</v>
      </c>
      <c r="V64" s="21">
        <f t="shared" si="10"/>
        <v>4305</v>
      </c>
      <c r="W64" s="21">
        <f t="shared" si="11"/>
        <v>0.27142857142857141</v>
      </c>
      <c r="X64" s="46">
        <v>3020</v>
      </c>
      <c r="Y64" s="47">
        <f t="shared" si="12"/>
        <v>3714.6</v>
      </c>
      <c r="Z64" s="46">
        <f t="shared" si="13"/>
        <v>0.31456953642384106</v>
      </c>
      <c r="AA64" s="53">
        <v>3020</v>
      </c>
      <c r="AB64" s="53">
        <f t="shared" si="14"/>
        <v>3714.6</v>
      </c>
      <c r="AC64" s="46"/>
      <c r="AD64" s="21">
        <v>3500</v>
      </c>
      <c r="AE64" s="22">
        <f t="shared" si="1"/>
        <v>4305</v>
      </c>
      <c r="AF64" s="21">
        <f t="shared" si="15"/>
        <v>0.27142857142857141</v>
      </c>
      <c r="AG64" s="21">
        <v>3100</v>
      </c>
      <c r="AH64" s="22">
        <f t="shared" si="16"/>
        <v>3813</v>
      </c>
      <c r="AI64" s="21">
        <f t="shared" si="17"/>
        <v>0.30645161290322581</v>
      </c>
      <c r="AJ64" s="21">
        <v>3200</v>
      </c>
      <c r="AK64" s="22">
        <f t="shared" si="18"/>
        <v>3936</v>
      </c>
      <c r="AL64" s="21">
        <f t="shared" si="19"/>
        <v>0.296875</v>
      </c>
      <c r="AM64" s="21">
        <v>5500</v>
      </c>
      <c r="AN64" s="22">
        <f t="shared" si="20"/>
        <v>6765</v>
      </c>
      <c r="AO64" s="21">
        <f t="shared" si="21"/>
        <v>0.17272727272727273</v>
      </c>
      <c r="AP64" s="21">
        <v>1900</v>
      </c>
      <c r="AQ64" s="22">
        <f t="shared" si="22"/>
        <v>2337</v>
      </c>
      <c r="AR64" s="21">
        <f t="shared" si="23"/>
        <v>0.5</v>
      </c>
      <c r="AS64" s="21">
        <v>3300</v>
      </c>
      <c r="AT64" s="21">
        <f t="shared" si="31"/>
        <v>4059</v>
      </c>
      <c r="AU64" s="21">
        <f t="shared" si="25"/>
        <v>0.2878787878787879</v>
      </c>
      <c r="AV64" s="21">
        <v>5000</v>
      </c>
      <c r="AW64" s="21">
        <f t="shared" si="32"/>
        <v>6150</v>
      </c>
      <c r="AX64" s="21">
        <f t="shared" si="27"/>
        <v>0.19</v>
      </c>
      <c r="AY64" s="21">
        <v>3520</v>
      </c>
      <c r="AZ64" s="21">
        <f t="shared" si="28"/>
        <v>4329.6000000000004</v>
      </c>
      <c r="BA64" s="21">
        <f t="shared" si="29"/>
        <v>0.26988636363636359</v>
      </c>
    </row>
    <row r="65" spans="2:53" x14ac:dyDescent="0.25">
      <c r="B65" s="3">
        <v>60</v>
      </c>
      <c r="C65" s="141" t="s">
        <v>66</v>
      </c>
      <c r="D65" s="142"/>
      <c r="E65" s="6" t="s">
        <v>63</v>
      </c>
      <c r="F65" s="5">
        <v>0.5</v>
      </c>
      <c r="G65" s="1" t="s">
        <v>7</v>
      </c>
      <c r="H65" s="21">
        <f t="shared" si="2"/>
        <v>2706</v>
      </c>
      <c r="I65" s="21">
        <v>4890</v>
      </c>
      <c r="J65" s="22">
        <f t="shared" si="3"/>
        <v>6014.7</v>
      </c>
      <c r="K65" s="21">
        <f t="shared" si="4"/>
        <v>0.22494887525562374</v>
      </c>
      <c r="L65" s="21">
        <v>5400</v>
      </c>
      <c r="M65" s="21">
        <f t="shared" si="30"/>
        <v>6642</v>
      </c>
      <c r="N65" s="21">
        <f t="shared" si="5"/>
        <v>0.20370370370370369</v>
      </c>
      <c r="O65" s="21">
        <v>3600</v>
      </c>
      <c r="P65" s="21">
        <f t="shared" si="6"/>
        <v>4428</v>
      </c>
      <c r="Q65" s="21">
        <f t="shared" si="7"/>
        <v>0.30555555555555558</v>
      </c>
      <c r="R65" s="21">
        <v>6200</v>
      </c>
      <c r="S65" s="21">
        <f t="shared" si="8"/>
        <v>7626</v>
      </c>
      <c r="T65" s="21">
        <f t="shared" si="9"/>
        <v>0.17741935483870969</v>
      </c>
      <c r="U65" s="21">
        <v>6200</v>
      </c>
      <c r="V65" s="21">
        <f t="shared" si="10"/>
        <v>7626</v>
      </c>
      <c r="W65" s="21">
        <f t="shared" si="11"/>
        <v>0.17741935483870969</v>
      </c>
      <c r="X65" s="46">
        <v>3610</v>
      </c>
      <c r="Y65" s="47">
        <f t="shared" si="12"/>
        <v>4440.3</v>
      </c>
      <c r="Z65" s="46">
        <f t="shared" si="13"/>
        <v>0.3047091412742382</v>
      </c>
      <c r="AA65" s="53">
        <v>3610</v>
      </c>
      <c r="AB65" s="53">
        <f t="shared" si="14"/>
        <v>4440.3</v>
      </c>
      <c r="AC65" s="46"/>
      <c r="AD65" s="21">
        <v>6250</v>
      </c>
      <c r="AE65" s="22">
        <f t="shared" si="1"/>
        <v>7687.5</v>
      </c>
      <c r="AF65" s="21">
        <f t="shared" si="15"/>
        <v>0.17599999999999999</v>
      </c>
      <c r="AG65" s="21">
        <v>6000</v>
      </c>
      <c r="AH65" s="22">
        <f t="shared" si="16"/>
        <v>7380</v>
      </c>
      <c r="AI65" s="21">
        <f t="shared" si="17"/>
        <v>0.18333333333333332</v>
      </c>
      <c r="AJ65" s="21">
        <v>5800</v>
      </c>
      <c r="AK65" s="22">
        <f t="shared" si="18"/>
        <v>7134</v>
      </c>
      <c r="AL65" s="21">
        <f t="shared" si="19"/>
        <v>0.18965517241379309</v>
      </c>
      <c r="AM65" s="21">
        <v>7000</v>
      </c>
      <c r="AN65" s="22">
        <f t="shared" si="20"/>
        <v>8610</v>
      </c>
      <c r="AO65" s="21">
        <f t="shared" si="21"/>
        <v>0.15714285714285714</v>
      </c>
      <c r="AP65" s="21">
        <v>2200</v>
      </c>
      <c r="AQ65" s="22">
        <f t="shared" si="22"/>
        <v>2706</v>
      </c>
      <c r="AR65" s="21">
        <f t="shared" si="23"/>
        <v>0.5</v>
      </c>
      <c r="AS65" s="21">
        <v>5900</v>
      </c>
      <c r="AT65" s="21">
        <f t="shared" si="31"/>
        <v>7257</v>
      </c>
      <c r="AU65" s="21">
        <f t="shared" si="25"/>
        <v>0.1864406779661017</v>
      </c>
      <c r="AV65" s="21">
        <v>7000</v>
      </c>
      <c r="AW65" s="21">
        <f t="shared" si="32"/>
        <v>8610</v>
      </c>
      <c r="AX65" s="21">
        <f t="shared" si="27"/>
        <v>0.15714285714285714</v>
      </c>
      <c r="AY65" s="21">
        <v>6150</v>
      </c>
      <c r="AZ65" s="21">
        <f t="shared" si="28"/>
        <v>7564.5</v>
      </c>
      <c r="BA65" s="21">
        <f t="shared" si="29"/>
        <v>0.17886178861788618</v>
      </c>
    </row>
    <row r="66" spans="2:53" ht="20.25" customHeight="1" x14ac:dyDescent="0.25">
      <c r="B66" s="3">
        <v>61</v>
      </c>
      <c r="C66" s="141" t="s">
        <v>67</v>
      </c>
      <c r="D66" s="142"/>
      <c r="E66" s="6" t="s">
        <v>68</v>
      </c>
      <c r="F66" s="5">
        <v>0.5</v>
      </c>
      <c r="G66" s="1" t="s">
        <v>7</v>
      </c>
      <c r="H66" s="21">
        <f t="shared" si="2"/>
        <v>1709.7</v>
      </c>
      <c r="I66" s="21">
        <v>1390</v>
      </c>
      <c r="J66" s="22">
        <f t="shared" si="3"/>
        <v>1709.7</v>
      </c>
      <c r="K66" s="21">
        <f t="shared" si="4"/>
        <v>0.5</v>
      </c>
      <c r="L66" s="21">
        <v>2300</v>
      </c>
      <c r="M66" s="21">
        <f t="shared" si="30"/>
        <v>2829</v>
      </c>
      <c r="N66" s="21">
        <f t="shared" si="5"/>
        <v>0.30217391304347829</v>
      </c>
      <c r="O66" s="21">
        <v>1750</v>
      </c>
      <c r="P66" s="21">
        <f t="shared" si="6"/>
        <v>2152.5</v>
      </c>
      <c r="Q66" s="21">
        <f t="shared" si="7"/>
        <v>0.39714285714285713</v>
      </c>
      <c r="R66" s="21">
        <v>1850</v>
      </c>
      <c r="S66" s="21">
        <f t="shared" si="8"/>
        <v>2275.5</v>
      </c>
      <c r="T66" s="21">
        <f t="shared" si="9"/>
        <v>0.37567567567567567</v>
      </c>
      <c r="U66" s="21">
        <v>1500</v>
      </c>
      <c r="V66" s="21">
        <f t="shared" si="10"/>
        <v>1845</v>
      </c>
      <c r="W66" s="21">
        <f t="shared" si="11"/>
        <v>0.46333333333333332</v>
      </c>
      <c r="X66" s="46">
        <v>1740</v>
      </c>
      <c r="Y66" s="47">
        <f t="shared" si="12"/>
        <v>2140.1999999999998</v>
      </c>
      <c r="Z66" s="46">
        <f t="shared" si="13"/>
        <v>0.39942528735632188</v>
      </c>
      <c r="AA66" s="53">
        <v>1740</v>
      </c>
      <c r="AB66" s="53">
        <f t="shared" si="14"/>
        <v>2140.1999999999998</v>
      </c>
      <c r="AC66" s="46"/>
      <c r="AD66" s="21">
        <v>1700</v>
      </c>
      <c r="AE66" s="22">
        <f t="shared" si="1"/>
        <v>2091</v>
      </c>
      <c r="AF66" s="21">
        <f t="shared" si="15"/>
        <v>0.4088235294117647</v>
      </c>
      <c r="AG66" s="21">
        <v>1500</v>
      </c>
      <c r="AH66" s="22">
        <f t="shared" si="16"/>
        <v>1845</v>
      </c>
      <c r="AI66" s="21">
        <f t="shared" si="17"/>
        <v>0.46333333333333332</v>
      </c>
      <c r="AJ66" s="21">
        <v>1600</v>
      </c>
      <c r="AK66" s="22">
        <f t="shared" si="18"/>
        <v>1968</v>
      </c>
      <c r="AL66" s="21">
        <f t="shared" si="19"/>
        <v>0.43437500000000001</v>
      </c>
      <c r="AM66" s="21">
        <v>2800</v>
      </c>
      <c r="AN66" s="22">
        <f t="shared" si="20"/>
        <v>3444</v>
      </c>
      <c r="AO66" s="21">
        <f t="shared" si="21"/>
        <v>0.24821428571428572</v>
      </c>
      <c r="AP66" s="21">
        <v>2000</v>
      </c>
      <c r="AQ66" s="22">
        <f t="shared" si="22"/>
        <v>2460</v>
      </c>
      <c r="AR66" s="21">
        <f t="shared" si="23"/>
        <v>0.34750000000000003</v>
      </c>
      <c r="AS66" s="21">
        <v>1700</v>
      </c>
      <c r="AT66" s="21">
        <f t="shared" si="31"/>
        <v>2091</v>
      </c>
      <c r="AU66" s="21">
        <f t="shared" si="25"/>
        <v>0.4088235294117647</v>
      </c>
      <c r="AV66" s="21">
        <v>1700</v>
      </c>
      <c r="AW66" s="21">
        <f t="shared" si="32"/>
        <v>2091</v>
      </c>
      <c r="AX66" s="21">
        <f t="shared" si="27"/>
        <v>0.4088235294117647</v>
      </c>
      <c r="AY66" s="21">
        <v>1780</v>
      </c>
      <c r="AZ66" s="21">
        <f t="shared" si="28"/>
        <v>2189.4</v>
      </c>
      <c r="BA66" s="21">
        <f t="shared" si="29"/>
        <v>0.3904494382022472</v>
      </c>
    </row>
    <row r="67" spans="2:53" x14ac:dyDescent="0.25">
      <c r="B67" s="3">
        <v>62</v>
      </c>
      <c r="C67" s="141" t="s">
        <v>69</v>
      </c>
      <c r="D67" s="142"/>
      <c r="E67" s="4" t="s">
        <v>68</v>
      </c>
      <c r="F67" s="5">
        <v>0.9</v>
      </c>
      <c r="G67" s="1" t="s">
        <v>7</v>
      </c>
      <c r="H67" s="21">
        <f t="shared" si="2"/>
        <v>1709.7</v>
      </c>
      <c r="I67" s="21">
        <v>1390</v>
      </c>
      <c r="J67" s="22">
        <f t="shared" si="3"/>
        <v>1709.7</v>
      </c>
      <c r="K67" s="21">
        <f t="shared" si="4"/>
        <v>0.9</v>
      </c>
      <c r="L67" s="21">
        <v>2900</v>
      </c>
      <c r="M67" s="21">
        <f t="shared" si="30"/>
        <v>3567</v>
      </c>
      <c r="N67" s="21">
        <f t="shared" si="5"/>
        <v>0.43137931034482763</v>
      </c>
      <c r="O67" s="21">
        <v>1400</v>
      </c>
      <c r="P67" s="21">
        <f t="shared" si="6"/>
        <v>1722</v>
      </c>
      <c r="Q67" s="21">
        <f t="shared" si="7"/>
        <v>0.89357142857142857</v>
      </c>
      <c r="R67" s="21">
        <v>1850</v>
      </c>
      <c r="S67" s="21">
        <f t="shared" si="8"/>
        <v>2275.5</v>
      </c>
      <c r="T67" s="21">
        <f t="shared" si="9"/>
        <v>0.67621621621621619</v>
      </c>
      <c r="U67" s="21">
        <v>1500</v>
      </c>
      <c r="V67" s="21">
        <f t="shared" si="10"/>
        <v>1845</v>
      </c>
      <c r="W67" s="21">
        <f t="shared" si="11"/>
        <v>0.83399999999999996</v>
      </c>
      <c r="X67" s="46">
        <v>1399</v>
      </c>
      <c r="Y67" s="47">
        <f t="shared" si="12"/>
        <v>1720.77</v>
      </c>
      <c r="Z67" s="46">
        <f t="shared" si="13"/>
        <v>0.89421015010721949</v>
      </c>
      <c r="AA67" s="53">
        <v>1399</v>
      </c>
      <c r="AB67" s="53">
        <f t="shared" si="14"/>
        <v>1720.77</v>
      </c>
      <c r="AC67" s="46"/>
      <c r="AD67" s="21">
        <v>1700</v>
      </c>
      <c r="AE67" s="22">
        <f t="shared" si="1"/>
        <v>2091</v>
      </c>
      <c r="AF67" s="21">
        <f t="shared" si="15"/>
        <v>0.73588235294117643</v>
      </c>
      <c r="AG67" s="21">
        <v>1700</v>
      </c>
      <c r="AH67" s="22">
        <f t="shared" si="16"/>
        <v>2091</v>
      </c>
      <c r="AI67" s="21">
        <f t="shared" si="17"/>
        <v>0.73588235294117643</v>
      </c>
      <c r="AJ67" s="21">
        <v>1600</v>
      </c>
      <c r="AK67" s="22">
        <f t="shared" si="18"/>
        <v>1968</v>
      </c>
      <c r="AL67" s="21">
        <f t="shared" si="19"/>
        <v>0.78187499999999999</v>
      </c>
      <c r="AM67" s="21">
        <v>3000</v>
      </c>
      <c r="AN67" s="22">
        <f t="shared" si="20"/>
        <v>3690</v>
      </c>
      <c r="AO67" s="21">
        <f t="shared" si="21"/>
        <v>0.41699999999999998</v>
      </c>
      <c r="AP67" s="21">
        <v>2200</v>
      </c>
      <c r="AQ67" s="22">
        <f t="shared" si="22"/>
        <v>2706</v>
      </c>
      <c r="AR67" s="21">
        <f t="shared" si="23"/>
        <v>0.56863636363636372</v>
      </c>
      <c r="AS67" s="21">
        <v>1700</v>
      </c>
      <c r="AT67" s="21">
        <f t="shared" si="31"/>
        <v>2091</v>
      </c>
      <c r="AU67" s="21">
        <f t="shared" si="25"/>
        <v>0.73588235294117643</v>
      </c>
      <c r="AV67" s="21">
        <v>2200</v>
      </c>
      <c r="AW67" s="21">
        <f t="shared" si="32"/>
        <v>2706</v>
      </c>
      <c r="AX67" s="21">
        <f t="shared" si="27"/>
        <v>0.56863636363636372</v>
      </c>
      <c r="AY67" s="21">
        <v>1795</v>
      </c>
      <c r="AZ67" s="21">
        <f t="shared" si="28"/>
        <v>2207.85</v>
      </c>
      <c r="BA67" s="21">
        <f t="shared" si="29"/>
        <v>0.69693593314763236</v>
      </c>
    </row>
    <row r="68" spans="2:53" x14ac:dyDescent="0.25">
      <c r="B68" s="3">
        <v>63</v>
      </c>
      <c r="C68" s="141" t="s">
        <v>70</v>
      </c>
      <c r="D68" s="142"/>
      <c r="E68" s="4" t="s">
        <v>71</v>
      </c>
      <c r="F68" s="5">
        <v>0.9</v>
      </c>
      <c r="G68" s="1" t="s">
        <v>7</v>
      </c>
      <c r="H68" s="21">
        <f t="shared" si="2"/>
        <v>4538.7</v>
      </c>
      <c r="I68" s="21">
        <v>3790</v>
      </c>
      <c r="J68" s="22">
        <f t="shared" si="3"/>
        <v>4661.7</v>
      </c>
      <c r="K68" s="21">
        <f t="shared" si="4"/>
        <v>0.87625329815303432</v>
      </c>
      <c r="L68" s="21">
        <v>3700</v>
      </c>
      <c r="M68" s="21">
        <f t="shared" si="30"/>
        <v>4551</v>
      </c>
      <c r="N68" s="21">
        <f t="shared" si="5"/>
        <v>0.8975675675675675</v>
      </c>
      <c r="O68" s="21">
        <v>3700</v>
      </c>
      <c r="P68" s="21">
        <f t="shared" si="6"/>
        <v>4551</v>
      </c>
      <c r="Q68" s="21">
        <f t="shared" si="7"/>
        <v>0.8975675675675675</v>
      </c>
      <c r="R68" s="21">
        <v>4100</v>
      </c>
      <c r="S68" s="21">
        <f t="shared" si="8"/>
        <v>5043</v>
      </c>
      <c r="T68" s="21">
        <f t="shared" si="9"/>
        <v>0.80999999999999994</v>
      </c>
      <c r="U68" s="21">
        <v>4000</v>
      </c>
      <c r="V68" s="21">
        <f t="shared" si="10"/>
        <v>4920</v>
      </c>
      <c r="W68" s="21">
        <f t="shared" si="11"/>
        <v>0.83025000000000004</v>
      </c>
      <c r="X68" s="46">
        <v>3690</v>
      </c>
      <c r="Y68" s="47">
        <f t="shared" si="12"/>
        <v>4538.7</v>
      </c>
      <c r="Z68" s="46">
        <f t="shared" si="13"/>
        <v>0.9</v>
      </c>
      <c r="AA68" s="53">
        <v>3690</v>
      </c>
      <c r="AB68" s="53">
        <f t="shared" si="14"/>
        <v>4538.7</v>
      </c>
      <c r="AC68" s="46"/>
      <c r="AD68" s="21">
        <v>4100</v>
      </c>
      <c r="AE68" s="22">
        <f t="shared" si="1"/>
        <v>5043</v>
      </c>
      <c r="AF68" s="21">
        <f t="shared" si="15"/>
        <v>0.80999999999999994</v>
      </c>
      <c r="AG68" s="21">
        <v>3900</v>
      </c>
      <c r="AH68" s="22">
        <f t="shared" si="16"/>
        <v>4797</v>
      </c>
      <c r="AI68" s="21">
        <f t="shared" si="17"/>
        <v>0.85153846153846158</v>
      </c>
      <c r="AJ68" s="21">
        <v>3900</v>
      </c>
      <c r="AK68" s="22">
        <f t="shared" si="18"/>
        <v>4797</v>
      </c>
      <c r="AL68" s="21">
        <f t="shared" si="19"/>
        <v>0.85153846153846158</v>
      </c>
      <c r="AM68" s="21">
        <v>6000</v>
      </c>
      <c r="AN68" s="22">
        <f t="shared" si="20"/>
        <v>7380</v>
      </c>
      <c r="AO68" s="21">
        <f t="shared" si="21"/>
        <v>0.55349999999999999</v>
      </c>
      <c r="AP68" s="21">
        <v>3800</v>
      </c>
      <c r="AQ68" s="22">
        <f t="shared" si="22"/>
        <v>4674</v>
      </c>
      <c r="AR68" s="21">
        <f t="shared" si="23"/>
        <v>0.87394736842105258</v>
      </c>
      <c r="AS68" s="21">
        <v>3800</v>
      </c>
      <c r="AT68" s="21">
        <f t="shared" si="31"/>
        <v>4674</v>
      </c>
      <c r="AU68" s="21">
        <f t="shared" si="25"/>
        <v>0.87394736842105258</v>
      </c>
      <c r="AV68" s="21">
        <v>4700</v>
      </c>
      <c r="AW68" s="21">
        <f t="shared" si="32"/>
        <v>5781</v>
      </c>
      <c r="AX68" s="21">
        <f t="shared" si="27"/>
        <v>0.70659574468085107</v>
      </c>
      <c r="AY68" s="21">
        <v>4185</v>
      </c>
      <c r="AZ68" s="21">
        <f t="shared" si="28"/>
        <v>5147.55</v>
      </c>
      <c r="BA68" s="21">
        <f t="shared" si="29"/>
        <v>0.79354838709677411</v>
      </c>
    </row>
    <row r="69" spans="2:53" x14ac:dyDescent="0.25">
      <c r="B69" s="3">
        <v>64</v>
      </c>
      <c r="C69" s="141" t="s">
        <v>72</v>
      </c>
      <c r="D69" s="142"/>
      <c r="E69" s="4" t="s">
        <v>71</v>
      </c>
      <c r="F69" s="5">
        <v>0.9</v>
      </c>
      <c r="G69" s="1" t="s">
        <v>7</v>
      </c>
      <c r="H69" s="21">
        <f t="shared" si="2"/>
        <v>4538.7</v>
      </c>
      <c r="I69" s="21">
        <v>4790</v>
      </c>
      <c r="J69" s="22">
        <f t="shared" si="3"/>
        <v>5891.7</v>
      </c>
      <c r="K69" s="21">
        <f t="shared" si="4"/>
        <v>0.69331941544885178</v>
      </c>
      <c r="L69" s="21">
        <v>4900</v>
      </c>
      <c r="M69" s="21">
        <f t="shared" si="30"/>
        <v>6027</v>
      </c>
      <c r="N69" s="21">
        <f t="shared" si="5"/>
        <v>0.67775510204081624</v>
      </c>
      <c r="O69" s="21">
        <v>3700</v>
      </c>
      <c r="P69" s="21">
        <f t="shared" si="6"/>
        <v>4551</v>
      </c>
      <c r="Q69" s="21">
        <f t="shared" si="7"/>
        <v>0.8975675675675675</v>
      </c>
      <c r="R69" s="21">
        <v>6500</v>
      </c>
      <c r="S69" s="21">
        <f t="shared" si="8"/>
        <v>7995</v>
      </c>
      <c r="T69" s="21">
        <f t="shared" si="9"/>
        <v>0.51092307692307692</v>
      </c>
      <c r="U69" s="21">
        <v>6000</v>
      </c>
      <c r="V69" s="21">
        <f t="shared" si="10"/>
        <v>7380</v>
      </c>
      <c r="W69" s="21">
        <f t="shared" si="11"/>
        <v>0.55349999999999999</v>
      </c>
      <c r="X69" s="46">
        <v>3690</v>
      </c>
      <c r="Y69" s="47">
        <f t="shared" si="12"/>
        <v>4538.7</v>
      </c>
      <c r="Z69" s="46">
        <f t="shared" si="13"/>
        <v>0.9</v>
      </c>
      <c r="AA69" s="53">
        <v>3690</v>
      </c>
      <c r="AB69" s="53">
        <f t="shared" si="14"/>
        <v>4538.7</v>
      </c>
      <c r="AC69" s="46"/>
      <c r="AD69" s="21">
        <v>6200</v>
      </c>
      <c r="AE69" s="22">
        <f t="shared" si="1"/>
        <v>7626</v>
      </c>
      <c r="AF69" s="21">
        <f t="shared" si="15"/>
        <v>0.53564516129032258</v>
      </c>
      <c r="AG69" s="21">
        <v>5700</v>
      </c>
      <c r="AH69" s="22">
        <f t="shared" si="16"/>
        <v>7011</v>
      </c>
      <c r="AI69" s="21">
        <f t="shared" si="17"/>
        <v>0.5826315789473685</v>
      </c>
      <c r="AJ69" s="21">
        <v>5800</v>
      </c>
      <c r="AK69" s="22">
        <f t="shared" si="18"/>
        <v>7134</v>
      </c>
      <c r="AL69" s="21">
        <f t="shared" si="19"/>
        <v>0.57258620689655171</v>
      </c>
      <c r="AM69" s="21">
        <v>7200</v>
      </c>
      <c r="AN69" s="22">
        <f t="shared" si="20"/>
        <v>8856</v>
      </c>
      <c r="AO69" s="21">
        <f t="shared" si="21"/>
        <v>0.46124999999999999</v>
      </c>
      <c r="AP69" s="21">
        <v>4300</v>
      </c>
      <c r="AQ69" s="22">
        <f t="shared" si="22"/>
        <v>5289</v>
      </c>
      <c r="AR69" s="21">
        <f t="shared" si="23"/>
        <v>0.77232558139534879</v>
      </c>
      <c r="AS69" s="21">
        <v>5900</v>
      </c>
      <c r="AT69" s="21">
        <f t="shared" si="31"/>
        <v>7257</v>
      </c>
      <c r="AU69" s="21">
        <f t="shared" si="25"/>
        <v>0.56288135593220345</v>
      </c>
      <c r="AV69" s="21">
        <v>6700</v>
      </c>
      <c r="AW69" s="21">
        <f t="shared" si="32"/>
        <v>8241</v>
      </c>
      <c r="AX69" s="21">
        <f t="shared" si="27"/>
        <v>0.49567164179104478</v>
      </c>
      <c r="AY69" s="21">
        <v>6000</v>
      </c>
      <c r="AZ69" s="21">
        <f t="shared" si="28"/>
        <v>7380</v>
      </c>
      <c r="BA69" s="21">
        <f t="shared" si="29"/>
        <v>0.55349999999999999</v>
      </c>
    </row>
    <row r="70" spans="2:53" ht="24.75" x14ac:dyDescent="0.25">
      <c r="B70" s="3">
        <v>65</v>
      </c>
      <c r="C70" s="141" t="s">
        <v>73</v>
      </c>
      <c r="D70" s="142"/>
      <c r="E70" s="6" t="s">
        <v>74</v>
      </c>
      <c r="F70" s="5">
        <v>0.9</v>
      </c>
      <c r="G70" s="1" t="s">
        <v>7</v>
      </c>
      <c r="H70" s="21">
        <f t="shared" si="2"/>
        <v>2250.9</v>
      </c>
      <c r="I70" s="21">
        <v>1890</v>
      </c>
      <c r="J70" s="22">
        <f t="shared" si="3"/>
        <v>2324.6999999999998</v>
      </c>
      <c r="K70" s="21">
        <f t="shared" si="4"/>
        <v>0.87142857142857155</v>
      </c>
      <c r="L70" s="21">
        <v>2700</v>
      </c>
      <c r="M70" s="21">
        <f t="shared" si="30"/>
        <v>3321</v>
      </c>
      <c r="N70" s="21">
        <f t="shared" si="5"/>
        <v>0.6100000000000001</v>
      </c>
      <c r="O70" s="21">
        <v>1850</v>
      </c>
      <c r="P70" s="21">
        <f t="shared" si="6"/>
        <v>2275.5</v>
      </c>
      <c r="Q70" s="21">
        <f t="shared" si="7"/>
        <v>0.89027027027027028</v>
      </c>
      <c r="R70" s="21">
        <v>2700</v>
      </c>
      <c r="S70" s="21">
        <f t="shared" si="8"/>
        <v>3321</v>
      </c>
      <c r="T70" s="21">
        <f t="shared" si="9"/>
        <v>0.6100000000000001</v>
      </c>
      <c r="U70" s="21">
        <v>2800</v>
      </c>
      <c r="V70" s="21">
        <f t="shared" si="10"/>
        <v>3444</v>
      </c>
      <c r="W70" s="21">
        <f t="shared" si="11"/>
        <v>0.58821428571428569</v>
      </c>
      <c r="X70" s="46">
        <v>1830</v>
      </c>
      <c r="Y70" s="47">
        <f t="shared" si="12"/>
        <v>2250.9</v>
      </c>
      <c r="Z70" s="46">
        <f t="shared" si="13"/>
        <v>0.9</v>
      </c>
      <c r="AA70" s="53">
        <v>1830</v>
      </c>
      <c r="AB70" s="53">
        <f t="shared" si="14"/>
        <v>2250.9</v>
      </c>
      <c r="AC70" s="46"/>
      <c r="AD70" s="21">
        <v>2750</v>
      </c>
      <c r="AE70" s="22">
        <f t="shared" ref="AE70:AE74" si="33">AD70*1.23</f>
        <v>3382.5</v>
      </c>
      <c r="AF70" s="21">
        <f t="shared" si="15"/>
        <v>0.59890909090909095</v>
      </c>
      <c r="AG70" s="21">
        <v>2500</v>
      </c>
      <c r="AH70" s="22">
        <f t="shared" si="16"/>
        <v>3075</v>
      </c>
      <c r="AI70" s="21">
        <f t="shared" si="17"/>
        <v>0.65880000000000005</v>
      </c>
      <c r="AJ70" s="21">
        <v>2400</v>
      </c>
      <c r="AK70" s="22">
        <f t="shared" si="18"/>
        <v>2952</v>
      </c>
      <c r="AL70" s="21">
        <f t="shared" si="19"/>
        <v>0.68625000000000003</v>
      </c>
      <c r="AM70" s="21">
        <v>2800</v>
      </c>
      <c r="AN70" s="22">
        <f t="shared" si="20"/>
        <v>3444</v>
      </c>
      <c r="AO70" s="21">
        <f t="shared" si="21"/>
        <v>0.58821428571428569</v>
      </c>
      <c r="AP70" s="21">
        <v>2700</v>
      </c>
      <c r="AQ70" s="22">
        <f t="shared" si="22"/>
        <v>3321</v>
      </c>
      <c r="AR70" s="21">
        <f t="shared" si="23"/>
        <v>0.6100000000000001</v>
      </c>
      <c r="AS70" s="21">
        <v>2400</v>
      </c>
      <c r="AT70" s="21">
        <f t="shared" si="31"/>
        <v>2952</v>
      </c>
      <c r="AU70" s="21">
        <f t="shared" si="25"/>
        <v>0.68625000000000003</v>
      </c>
      <c r="AV70" s="21">
        <v>2200</v>
      </c>
      <c r="AW70" s="21">
        <f t="shared" si="32"/>
        <v>2706</v>
      </c>
      <c r="AX70" s="21">
        <f t="shared" si="27"/>
        <v>0.74863636363636377</v>
      </c>
      <c r="AY70" s="21">
        <v>2820</v>
      </c>
      <c r="AZ70" s="21">
        <f t="shared" si="28"/>
        <v>3468.6</v>
      </c>
      <c r="BA70" s="21">
        <f t="shared" si="29"/>
        <v>0.58404255319148934</v>
      </c>
    </row>
    <row r="71" spans="2:53" ht="24.75" x14ac:dyDescent="0.25">
      <c r="B71" s="3">
        <v>66</v>
      </c>
      <c r="C71" s="141" t="s">
        <v>75</v>
      </c>
      <c r="D71" s="142"/>
      <c r="E71" s="6" t="s">
        <v>74</v>
      </c>
      <c r="F71" s="5">
        <v>0.9</v>
      </c>
      <c r="G71" s="1" t="s">
        <v>7</v>
      </c>
      <c r="H71" s="21">
        <f t="shared" ref="H71:H74" si="34">MIN(J71,M71,P71,S71,V71,Y71,AE71,AH71,AK71,AN71,AQ71,AT71,AW71,AZ71)</f>
        <v>2250.9</v>
      </c>
      <c r="I71" s="21">
        <v>1890</v>
      </c>
      <c r="J71" s="22">
        <f t="shared" ref="J71:J74" si="35">I71*1.23</f>
        <v>2324.6999999999998</v>
      </c>
      <c r="K71" s="21">
        <f t="shared" ref="K71:K74" si="36">H71/J71*F71</f>
        <v>0.87142857142857155</v>
      </c>
      <c r="L71" s="21">
        <v>3200</v>
      </c>
      <c r="M71" s="21">
        <f t="shared" si="30"/>
        <v>3936</v>
      </c>
      <c r="N71" s="21">
        <f t="shared" ref="N71:N74" si="37">H71/M71*F71</f>
        <v>0.51468750000000008</v>
      </c>
      <c r="O71" s="21">
        <v>1850</v>
      </c>
      <c r="P71" s="21">
        <f t="shared" ref="P71:P74" si="38">O71*1.23</f>
        <v>2275.5</v>
      </c>
      <c r="Q71" s="21">
        <f t="shared" ref="Q71:Q74" si="39">H71/P71*F71</f>
        <v>0.89027027027027028</v>
      </c>
      <c r="R71" s="21">
        <v>2700</v>
      </c>
      <c r="S71" s="21">
        <f t="shared" ref="S71:S74" si="40">R71*1.23</f>
        <v>3321</v>
      </c>
      <c r="T71" s="21">
        <f t="shared" ref="T71:T74" si="41">H71/S71*F71</f>
        <v>0.6100000000000001</v>
      </c>
      <c r="U71" s="21">
        <v>2800</v>
      </c>
      <c r="V71" s="21">
        <f t="shared" ref="V71:V74" si="42">U71*1.23</f>
        <v>3444</v>
      </c>
      <c r="W71" s="21">
        <f t="shared" ref="W71:W74" si="43">H71/V71*F71</f>
        <v>0.58821428571428569</v>
      </c>
      <c r="X71" s="46">
        <v>1830</v>
      </c>
      <c r="Y71" s="47">
        <f t="shared" ref="Y71:Y74" si="44">X71*1.23</f>
        <v>2250.9</v>
      </c>
      <c r="Z71" s="46">
        <f t="shared" ref="Z71:Z74" si="45">H71/Y71*F71</f>
        <v>0.9</v>
      </c>
      <c r="AA71" s="53">
        <v>1830</v>
      </c>
      <c r="AB71" s="53">
        <f t="shared" ref="AB71:AB74" si="46">AA71*1.23</f>
        <v>2250.9</v>
      </c>
      <c r="AC71" s="46"/>
      <c r="AD71" s="21">
        <v>2750</v>
      </c>
      <c r="AE71" s="22">
        <f t="shared" si="33"/>
        <v>3382.5</v>
      </c>
      <c r="AF71" s="21">
        <f t="shared" ref="AF71:AF74" si="47">H71/AE71*F71</f>
        <v>0.59890909090909095</v>
      </c>
      <c r="AG71" s="21">
        <v>2500</v>
      </c>
      <c r="AH71" s="22">
        <f t="shared" ref="AH71:AH74" si="48">AG71*1.23</f>
        <v>3075</v>
      </c>
      <c r="AI71" s="21">
        <f t="shared" ref="AI71:AI74" si="49">H71/AH71*F71</f>
        <v>0.65880000000000005</v>
      </c>
      <c r="AJ71" s="21">
        <v>2400</v>
      </c>
      <c r="AK71" s="22">
        <f t="shared" ref="AK71:AK74" si="50">AJ71*1.23</f>
        <v>2952</v>
      </c>
      <c r="AL71" s="21">
        <f t="shared" ref="AL71:AL74" si="51">H71/AK71*F71</f>
        <v>0.68625000000000003</v>
      </c>
      <c r="AM71" s="21">
        <v>3100</v>
      </c>
      <c r="AN71" s="22">
        <f t="shared" ref="AN71:AN74" si="52">AM71*1.23</f>
        <v>3813</v>
      </c>
      <c r="AO71" s="21">
        <f t="shared" ref="AO71:AO74" si="53">H71/AN71*F71</f>
        <v>0.53129032258064524</v>
      </c>
      <c r="AP71" s="21">
        <v>2800</v>
      </c>
      <c r="AQ71" s="22">
        <f t="shared" ref="AQ71:AQ74" si="54">AP71*1.23</f>
        <v>3444</v>
      </c>
      <c r="AR71" s="21">
        <f t="shared" ref="AR71:AR74" si="55">H71/AQ71*F71</f>
        <v>0.58821428571428569</v>
      </c>
      <c r="AS71" s="21">
        <v>2400</v>
      </c>
      <c r="AT71" s="21">
        <f t="shared" si="31"/>
        <v>2952</v>
      </c>
      <c r="AU71" s="21">
        <f t="shared" ref="AU71:AU74" si="56">H71/AT71*F71</f>
        <v>0.68625000000000003</v>
      </c>
      <c r="AV71" s="21">
        <v>2700</v>
      </c>
      <c r="AW71" s="21">
        <f t="shared" si="32"/>
        <v>3321</v>
      </c>
      <c r="AX71" s="21">
        <f t="shared" ref="AX71:AX74" si="57">H71/AW71*F71</f>
        <v>0.6100000000000001</v>
      </c>
      <c r="AY71" s="21">
        <v>2820</v>
      </c>
      <c r="AZ71" s="21">
        <f t="shared" ref="AZ71:AZ74" si="58">AY71*1.23</f>
        <v>3468.6</v>
      </c>
      <c r="BA71" s="21">
        <f t="shared" ref="BA71:BA74" si="59">H71/AZ71*F71</f>
        <v>0.58404255319148934</v>
      </c>
    </row>
    <row r="72" spans="2:53" x14ac:dyDescent="0.25">
      <c r="B72" s="3">
        <v>67</v>
      </c>
      <c r="C72" s="141" t="s">
        <v>76</v>
      </c>
      <c r="D72" s="142"/>
      <c r="E72" s="6" t="s">
        <v>77</v>
      </c>
      <c r="F72" s="5">
        <v>0.9</v>
      </c>
      <c r="G72" s="1" t="s">
        <v>7</v>
      </c>
      <c r="H72" s="21">
        <f t="shared" si="34"/>
        <v>5264.4</v>
      </c>
      <c r="I72" s="21">
        <v>4790</v>
      </c>
      <c r="J72" s="22">
        <f t="shared" si="35"/>
        <v>5891.7</v>
      </c>
      <c r="K72" s="21">
        <f t="shared" si="36"/>
        <v>0.80417536534446765</v>
      </c>
      <c r="L72" s="21">
        <v>4400</v>
      </c>
      <c r="M72" s="21">
        <f t="shared" si="30"/>
        <v>5412</v>
      </c>
      <c r="N72" s="21">
        <f t="shared" si="37"/>
        <v>0.87545454545454537</v>
      </c>
      <c r="O72" s="21">
        <v>4300</v>
      </c>
      <c r="P72" s="21">
        <f t="shared" si="38"/>
        <v>5289</v>
      </c>
      <c r="Q72" s="21">
        <f t="shared" si="39"/>
        <v>0.89581395348837201</v>
      </c>
      <c r="R72" s="21">
        <v>6500</v>
      </c>
      <c r="S72" s="21">
        <f t="shared" si="40"/>
        <v>7995</v>
      </c>
      <c r="T72" s="21">
        <f t="shared" si="41"/>
        <v>0.59261538461538465</v>
      </c>
      <c r="U72" s="21">
        <v>6200</v>
      </c>
      <c r="V72" s="21">
        <f t="shared" si="42"/>
        <v>7626</v>
      </c>
      <c r="W72" s="21">
        <f t="shared" si="43"/>
        <v>0.6212903225806452</v>
      </c>
      <c r="X72" s="46">
        <v>4280</v>
      </c>
      <c r="Y72" s="47">
        <f t="shared" si="44"/>
        <v>5264.4</v>
      </c>
      <c r="Z72" s="46">
        <f t="shared" si="45"/>
        <v>0.9</v>
      </c>
      <c r="AA72" s="53">
        <v>4280</v>
      </c>
      <c r="AB72" s="53">
        <f t="shared" si="46"/>
        <v>5264.4</v>
      </c>
      <c r="AC72" s="46"/>
      <c r="AD72" s="21">
        <v>6200</v>
      </c>
      <c r="AE72" s="22">
        <f t="shared" si="33"/>
        <v>7626</v>
      </c>
      <c r="AF72" s="21">
        <f t="shared" si="47"/>
        <v>0.6212903225806452</v>
      </c>
      <c r="AG72" s="21">
        <v>6000</v>
      </c>
      <c r="AH72" s="22">
        <f t="shared" si="48"/>
        <v>7380</v>
      </c>
      <c r="AI72" s="21">
        <f t="shared" si="49"/>
        <v>0.6419999999999999</v>
      </c>
      <c r="AJ72" s="21">
        <v>5800</v>
      </c>
      <c r="AK72" s="22">
        <f t="shared" si="50"/>
        <v>7134</v>
      </c>
      <c r="AL72" s="21">
        <f t="shared" si="51"/>
        <v>0.66413793103448271</v>
      </c>
      <c r="AM72" s="21">
        <v>7800</v>
      </c>
      <c r="AN72" s="22">
        <f t="shared" si="52"/>
        <v>9594</v>
      </c>
      <c r="AO72" s="21">
        <f t="shared" si="53"/>
        <v>0.49384615384615382</v>
      </c>
      <c r="AP72" s="21">
        <v>5400</v>
      </c>
      <c r="AQ72" s="22">
        <f t="shared" si="54"/>
        <v>6642</v>
      </c>
      <c r="AR72" s="21">
        <f t="shared" si="55"/>
        <v>0.71333333333333326</v>
      </c>
      <c r="AS72" s="21">
        <v>5500</v>
      </c>
      <c r="AT72" s="21">
        <f t="shared" si="31"/>
        <v>6765</v>
      </c>
      <c r="AU72" s="21">
        <f t="shared" si="56"/>
        <v>0.7003636363636363</v>
      </c>
      <c r="AV72" s="21">
        <v>5200</v>
      </c>
      <c r="AW72" s="21">
        <f t="shared" si="32"/>
        <v>6396</v>
      </c>
      <c r="AX72" s="21">
        <f t="shared" si="57"/>
        <v>0.74076923076923074</v>
      </c>
      <c r="AY72" s="21">
        <v>6150</v>
      </c>
      <c r="AZ72" s="21">
        <f t="shared" si="58"/>
        <v>7564.5</v>
      </c>
      <c r="BA72" s="21">
        <f t="shared" si="59"/>
        <v>0.62634146341463415</v>
      </c>
    </row>
    <row r="73" spans="2:53" x14ac:dyDescent="0.25">
      <c r="B73" s="3">
        <v>68</v>
      </c>
      <c r="C73" s="141" t="s">
        <v>78</v>
      </c>
      <c r="D73" s="142"/>
      <c r="E73" s="6" t="s">
        <v>79</v>
      </c>
      <c r="F73" s="5">
        <v>0.9</v>
      </c>
      <c r="G73" s="1" t="s">
        <v>7</v>
      </c>
      <c r="H73" s="21">
        <f t="shared" si="34"/>
        <v>6389.8499999999995</v>
      </c>
      <c r="I73" s="21">
        <v>6890</v>
      </c>
      <c r="J73" s="22">
        <f t="shared" si="35"/>
        <v>8474.7000000000007</v>
      </c>
      <c r="K73" s="21">
        <f t="shared" si="36"/>
        <v>0.67859216255442656</v>
      </c>
      <c r="L73" s="21">
        <v>5900</v>
      </c>
      <c r="M73" s="21">
        <f t="shared" si="30"/>
        <v>7257</v>
      </c>
      <c r="N73" s="21">
        <f t="shared" si="37"/>
        <v>0.79245762711864398</v>
      </c>
      <c r="O73" s="21">
        <v>5200</v>
      </c>
      <c r="P73" s="21">
        <f t="shared" si="38"/>
        <v>6396</v>
      </c>
      <c r="Q73" s="21">
        <f t="shared" si="39"/>
        <v>0.89913461538461537</v>
      </c>
      <c r="R73" s="21">
        <v>7800</v>
      </c>
      <c r="S73" s="21">
        <f t="shared" si="40"/>
        <v>9594</v>
      </c>
      <c r="T73" s="21">
        <f t="shared" si="41"/>
        <v>0.59942307692307695</v>
      </c>
      <c r="U73" s="21">
        <v>8100</v>
      </c>
      <c r="V73" s="21">
        <f t="shared" si="42"/>
        <v>9963</v>
      </c>
      <c r="W73" s="21">
        <f t="shared" si="43"/>
        <v>0.57722222222222219</v>
      </c>
      <c r="X73" s="46">
        <v>5195</v>
      </c>
      <c r="Y73" s="47">
        <f t="shared" si="44"/>
        <v>6389.8499999999995</v>
      </c>
      <c r="Z73" s="46">
        <f t="shared" si="45"/>
        <v>0.9</v>
      </c>
      <c r="AA73" s="53">
        <v>5195</v>
      </c>
      <c r="AB73" s="53">
        <f t="shared" si="46"/>
        <v>6389.8499999999995</v>
      </c>
      <c r="AC73" s="46"/>
      <c r="AD73" s="21">
        <v>8050</v>
      </c>
      <c r="AE73" s="22">
        <f t="shared" si="33"/>
        <v>9901.5</v>
      </c>
      <c r="AF73" s="21">
        <f t="shared" si="47"/>
        <v>0.58080745341614903</v>
      </c>
      <c r="AG73" s="21">
        <v>7600</v>
      </c>
      <c r="AH73" s="22">
        <f t="shared" si="48"/>
        <v>9348</v>
      </c>
      <c r="AI73" s="21">
        <f t="shared" si="49"/>
        <v>0.61519736842105255</v>
      </c>
      <c r="AJ73" s="21">
        <v>7500</v>
      </c>
      <c r="AK73" s="22">
        <f t="shared" si="50"/>
        <v>9225</v>
      </c>
      <c r="AL73" s="21">
        <f t="shared" si="51"/>
        <v>0.62339999999999995</v>
      </c>
      <c r="AM73" s="21">
        <v>9650</v>
      </c>
      <c r="AN73" s="22">
        <f t="shared" si="52"/>
        <v>11869.5</v>
      </c>
      <c r="AO73" s="21">
        <f t="shared" si="53"/>
        <v>0.48450777202072542</v>
      </c>
      <c r="AP73" s="21">
        <v>7100</v>
      </c>
      <c r="AQ73" s="22">
        <f t="shared" si="54"/>
        <v>8733</v>
      </c>
      <c r="AR73" s="21">
        <f t="shared" si="55"/>
        <v>0.65852112676056329</v>
      </c>
      <c r="AS73" s="21">
        <v>7300</v>
      </c>
      <c r="AT73" s="21">
        <f t="shared" si="31"/>
        <v>8979</v>
      </c>
      <c r="AU73" s="21">
        <f t="shared" si="56"/>
        <v>0.64047945205479451</v>
      </c>
      <c r="AV73" s="21">
        <v>7200</v>
      </c>
      <c r="AW73" s="21">
        <f t="shared" si="32"/>
        <v>8856</v>
      </c>
      <c r="AX73" s="21">
        <f t="shared" si="57"/>
        <v>0.64937500000000004</v>
      </c>
      <c r="AY73" s="21">
        <v>8110</v>
      </c>
      <c r="AZ73" s="21">
        <f t="shared" si="58"/>
        <v>9975.2999999999993</v>
      </c>
      <c r="BA73" s="21">
        <f t="shared" si="59"/>
        <v>0.57651048088779289</v>
      </c>
    </row>
    <row r="74" spans="2:53" ht="35.25" customHeight="1" thickBot="1" x14ac:dyDescent="0.3">
      <c r="B74" s="3">
        <v>69</v>
      </c>
      <c r="C74" s="141" t="s">
        <v>80</v>
      </c>
      <c r="D74" s="142"/>
      <c r="E74" s="142"/>
      <c r="F74" s="5">
        <v>0.1</v>
      </c>
      <c r="G74" s="1" t="s">
        <v>7</v>
      </c>
      <c r="H74" s="21">
        <f t="shared" si="34"/>
        <v>615</v>
      </c>
      <c r="I74" s="36">
        <v>2400</v>
      </c>
      <c r="J74" s="22">
        <f t="shared" si="35"/>
        <v>2952</v>
      </c>
      <c r="K74" s="21">
        <f t="shared" si="36"/>
        <v>2.0833333333333336E-2</v>
      </c>
      <c r="L74" s="21">
        <v>2900</v>
      </c>
      <c r="M74" s="21">
        <f t="shared" si="30"/>
        <v>3567</v>
      </c>
      <c r="N74" s="21">
        <f t="shared" si="37"/>
        <v>1.7241379310344831E-2</v>
      </c>
      <c r="O74" s="21">
        <v>6000</v>
      </c>
      <c r="P74" s="21">
        <f t="shared" si="38"/>
        <v>7380</v>
      </c>
      <c r="Q74" s="21">
        <f t="shared" si="39"/>
        <v>8.3333333333333332E-3</v>
      </c>
      <c r="R74" s="21">
        <v>2800</v>
      </c>
      <c r="S74" s="21">
        <f t="shared" si="40"/>
        <v>3444</v>
      </c>
      <c r="T74" s="21">
        <f t="shared" si="41"/>
        <v>1.785714285714286E-2</v>
      </c>
      <c r="U74" s="21">
        <v>3000</v>
      </c>
      <c r="V74" s="21">
        <f t="shared" si="42"/>
        <v>3690</v>
      </c>
      <c r="W74" s="21">
        <f t="shared" si="43"/>
        <v>1.6666666666666666E-2</v>
      </c>
      <c r="X74" s="46">
        <v>8000</v>
      </c>
      <c r="Y74" s="47">
        <f t="shared" si="44"/>
        <v>9840</v>
      </c>
      <c r="Z74" s="46">
        <f t="shared" si="45"/>
        <v>6.2500000000000003E-3</v>
      </c>
      <c r="AA74" s="53">
        <v>4000</v>
      </c>
      <c r="AB74" s="53">
        <f t="shared" si="46"/>
        <v>4920</v>
      </c>
      <c r="AC74" s="46"/>
      <c r="AD74" s="21">
        <v>2800</v>
      </c>
      <c r="AE74" s="22">
        <f t="shared" si="33"/>
        <v>3444</v>
      </c>
      <c r="AF74" s="21">
        <f t="shared" si="47"/>
        <v>1.785714285714286E-2</v>
      </c>
      <c r="AG74" s="21">
        <v>2500</v>
      </c>
      <c r="AH74" s="22">
        <f t="shared" si="48"/>
        <v>3075</v>
      </c>
      <c r="AI74" s="21">
        <f t="shared" si="49"/>
        <v>2.0000000000000004E-2</v>
      </c>
      <c r="AJ74" s="21">
        <v>2800</v>
      </c>
      <c r="AK74" s="22">
        <f t="shared" si="50"/>
        <v>3444</v>
      </c>
      <c r="AL74" s="21">
        <f t="shared" si="51"/>
        <v>1.785714285714286E-2</v>
      </c>
      <c r="AM74" s="21">
        <v>500</v>
      </c>
      <c r="AN74" s="22">
        <f t="shared" si="52"/>
        <v>615</v>
      </c>
      <c r="AO74" s="21">
        <f t="shared" si="53"/>
        <v>0.1</v>
      </c>
      <c r="AP74" s="21">
        <v>2800</v>
      </c>
      <c r="AQ74" s="22">
        <f t="shared" si="54"/>
        <v>3444</v>
      </c>
      <c r="AR74" s="21">
        <f t="shared" si="55"/>
        <v>1.785714285714286E-2</v>
      </c>
      <c r="AS74" s="21">
        <v>3000</v>
      </c>
      <c r="AT74" s="21">
        <f t="shared" si="31"/>
        <v>3690</v>
      </c>
      <c r="AU74" s="21">
        <f t="shared" si="56"/>
        <v>1.6666666666666666E-2</v>
      </c>
      <c r="AV74" s="21">
        <v>1500</v>
      </c>
      <c r="AW74" s="21">
        <f t="shared" si="32"/>
        <v>1845</v>
      </c>
      <c r="AX74" s="21">
        <f t="shared" si="57"/>
        <v>3.3333333333333333E-2</v>
      </c>
      <c r="AY74" s="21">
        <v>3100</v>
      </c>
      <c r="AZ74" s="21">
        <f t="shared" si="58"/>
        <v>3813</v>
      </c>
      <c r="BA74" s="21">
        <f t="shared" si="59"/>
        <v>1.6129032258064516E-2</v>
      </c>
    </row>
    <row r="75" spans="2:53" ht="32.25" customHeight="1" thickBot="1" x14ac:dyDescent="0.3">
      <c r="F75" s="2"/>
      <c r="H75" s="30"/>
      <c r="I75" s="30"/>
      <c r="J75" s="37"/>
      <c r="K75" s="31">
        <f>SUM(K6:K74)</f>
        <v>81.177952840200192</v>
      </c>
      <c r="L75" s="30"/>
      <c r="M75" s="30"/>
      <c r="N75" s="31">
        <f>SUM(N6:N74)</f>
        <v>65.026193071015328</v>
      </c>
      <c r="O75" s="30"/>
      <c r="P75" s="30"/>
      <c r="Q75" s="31">
        <f>SUM(Q6:Q74)</f>
        <v>86.293726434349622</v>
      </c>
      <c r="R75" s="30"/>
      <c r="S75" s="30"/>
      <c r="T75" s="31">
        <f>SUM(T6:T74)</f>
        <v>62.850091008946123</v>
      </c>
      <c r="U75" s="30"/>
      <c r="V75" s="30"/>
      <c r="W75" s="31">
        <f>SUM(W6:W74)</f>
        <v>60.339584092931396</v>
      </c>
      <c r="X75" s="48"/>
      <c r="Y75" s="48"/>
      <c r="Z75" s="31">
        <f>SUM(Z6:Z74)</f>
        <v>86.795084689432059</v>
      </c>
      <c r="AA75" s="49"/>
      <c r="AB75" s="49"/>
      <c r="AC75" s="49"/>
      <c r="AD75" s="30"/>
      <c r="AE75" s="30"/>
      <c r="AF75" s="31">
        <f>SUM(AF6:AF74)</f>
        <v>58.184497921313877</v>
      </c>
      <c r="AG75" s="30"/>
      <c r="AH75" s="30"/>
      <c r="AI75" s="31">
        <f>SUM(AI6:AI74)</f>
        <v>62.926845047252257</v>
      </c>
      <c r="AJ75" s="30"/>
      <c r="AK75" s="30"/>
      <c r="AL75" s="31">
        <f>SUM(AL6:AL74)</f>
        <v>67.00470640552517</v>
      </c>
      <c r="AM75" s="30"/>
      <c r="AN75" s="30"/>
      <c r="AO75" s="31">
        <f>SUM(AO6:AO74)</f>
        <v>72.014915177446127</v>
      </c>
      <c r="AP75" s="30"/>
      <c r="AQ75" s="30"/>
      <c r="AR75" s="31">
        <f>SUM(AR6:AR74)</f>
        <v>69.831541414551253</v>
      </c>
      <c r="AS75" s="30"/>
      <c r="AT75" s="30"/>
      <c r="AU75" s="31">
        <f>SUM(AU6:AU74)</f>
        <v>65.318721298249727</v>
      </c>
      <c r="AV75" s="30"/>
      <c r="AW75" s="30"/>
      <c r="AX75" s="31">
        <f>SUM(AX6:AX74)</f>
        <v>70.703115502116148</v>
      </c>
      <c r="AY75" s="30"/>
      <c r="AZ75" s="30"/>
      <c r="BA75" s="38">
        <f>SUM(BA6:BA74)</f>
        <v>57.265806239056737</v>
      </c>
    </row>
    <row r="80" spans="2:53" ht="15.75" thickBot="1" x14ac:dyDescent="0.3"/>
    <row r="81" spans="18:21" ht="15.75" thickBot="1" x14ac:dyDescent="0.3">
      <c r="R81" s="125" t="s">
        <v>94</v>
      </c>
      <c r="S81" s="126"/>
      <c r="T81" s="127"/>
      <c r="U81" s="30">
        <f>K75</f>
        <v>81.177952840200192</v>
      </c>
    </row>
    <row r="82" spans="18:21" ht="15.75" thickBot="1" x14ac:dyDescent="0.3">
      <c r="R82" s="125" t="s">
        <v>97</v>
      </c>
      <c r="S82" s="126"/>
      <c r="T82" s="127"/>
      <c r="U82" s="30">
        <f>N75</f>
        <v>65.026193071015328</v>
      </c>
    </row>
    <row r="83" spans="18:21" ht="15.75" thickBot="1" x14ac:dyDescent="0.3">
      <c r="R83" s="125" t="s">
        <v>98</v>
      </c>
      <c r="S83" s="126"/>
      <c r="T83" s="127"/>
      <c r="U83" s="30">
        <f>Q75</f>
        <v>86.293726434349622</v>
      </c>
    </row>
    <row r="84" spans="18:21" ht="15.75" thickBot="1" x14ac:dyDescent="0.3">
      <c r="R84" s="125" t="s">
        <v>100</v>
      </c>
      <c r="S84" s="126"/>
      <c r="T84" s="127"/>
      <c r="U84" s="30">
        <f>T75</f>
        <v>62.850091008946123</v>
      </c>
    </row>
    <row r="85" spans="18:21" ht="15.75" thickBot="1" x14ac:dyDescent="0.3">
      <c r="R85" s="125" t="s">
        <v>101</v>
      </c>
      <c r="S85" s="126"/>
      <c r="T85" s="127"/>
      <c r="U85" s="30">
        <f>W75</f>
        <v>60.339584092931396</v>
      </c>
    </row>
    <row r="86" spans="18:21" ht="15.75" thickBot="1" x14ac:dyDescent="0.3">
      <c r="R86" s="125" t="s">
        <v>109</v>
      </c>
      <c r="S86" s="126"/>
      <c r="T86" s="127"/>
      <c r="U86" s="30">
        <f>Z75</f>
        <v>86.795084689432059</v>
      </c>
    </row>
    <row r="87" spans="18:21" ht="15.75" thickBot="1" x14ac:dyDescent="0.3">
      <c r="R87" s="125" t="s">
        <v>107</v>
      </c>
      <c r="S87" s="126"/>
      <c r="T87" s="127"/>
      <c r="U87" s="30">
        <f>AF75</f>
        <v>58.184497921313877</v>
      </c>
    </row>
    <row r="88" spans="18:21" ht="15.75" thickBot="1" x14ac:dyDescent="0.3">
      <c r="R88" s="125" t="s">
        <v>115</v>
      </c>
      <c r="S88" s="126"/>
      <c r="T88" s="127"/>
      <c r="U88" s="30">
        <f>AI75</f>
        <v>62.926845047252257</v>
      </c>
    </row>
    <row r="89" spans="18:21" ht="15.75" thickBot="1" x14ac:dyDescent="0.3">
      <c r="R89" s="125" t="s">
        <v>113</v>
      </c>
      <c r="S89" s="126"/>
      <c r="T89" s="127"/>
      <c r="U89" s="30">
        <f>AL75</f>
        <v>67.00470640552517</v>
      </c>
    </row>
    <row r="90" spans="18:21" ht="15.75" thickBot="1" x14ac:dyDescent="0.3">
      <c r="R90" s="125" t="s">
        <v>116</v>
      </c>
      <c r="S90" s="126"/>
      <c r="T90" s="127"/>
      <c r="U90" s="30">
        <f>AO75</f>
        <v>72.014915177446127</v>
      </c>
    </row>
    <row r="91" spans="18:21" ht="15.75" thickBot="1" x14ac:dyDescent="0.3">
      <c r="R91" s="125" t="s">
        <v>117</v>
      </c>
      <c r="S91" s="126"/>
      <c r="T91" s="127"/>
      <c r="U91" s="30">
        <f>AR75</f>
        <v>69.831541414551253</v>
      </c>
    </row>
    <row r="92" spans="18:21" ht="15.75" thickBot="1" x14ac:dyDescent="0.3">
      <c r="R92" s="125" t="s">
        <v>120</v>
      </c>
      <c r="S92" s="126"/>
      <c r="T92" s="127"/>
      <c r="U92" s="30">
        <f>AU75</f>
        <v>65.318721298249727</v>
      </c>
    </row>
    <row r="93" spans="18:21" ht="15.75" thickBot="1" x14ac:dyDescent="0.3">
      <c r="R93" s="125" t="s">
        <v>119</v>
      </c>
      <c r="S93" s="126"/>
      <c r="T93" s="127"/>
      <c r="U93" s="30">
        <f>AX75</f>
        <v>70.703115502116148</v>
      </c>
    </row>
    <row r="94" spans="18:21" ht="15.75" thickBot="1" x14ac:dyDescent="0.3">
      <c r="R94" s="125" t="s">
        <v>126</v>
      </c>
      <c r="S94" s="126"/>
      <c r="T94" s="127"/>
      <c r="U94" s="30">
        <f>BA75</f>
        <v>57.265806239056737</v>
      </c>
    </row>
    <row r="96" spans="18:21" x14ac:dyDescent="0.25">
      <c r="S96" s="32" t="s">
        <v>129</v>
      </c>
      <c r="T96" s="32"/>
      <c r="U96" s="33">
        <f>MAX(U81:U94)</f>
        <v>86.795084689432059</v>
      </c>
    </row>
  </sheetData>
  <mergeCells count="83">
    <mergeCell ref="AY4:BA4"/>
    <mergeCell ref="C9:E9"/>
    <mergeCell ref="B3:G3"/>
    <mergeCell ref="I4:K4"/>
    <mergeCell ref="L4:N4"/>
    <mergeCell ref="O4:Q4"/>
    <mergeCell ref="X4:Z4"/>
    <mergeCell ref="C5:E5"/>
    <mergeCell ref="C6:E6"/>
    <mergeCell ref="C7:E7"/>
    <mergeCell ref="C8:E8"/>
    <mergeCell ref="R4:T4"/>
    <mergeCell ref="U4:W4"/>
    <mergeCell ref="AS4:AU4"/>
    <mergeCell ref="AV4:AX4"/>
    <mergeCell ref="AD4:AF4"/>
    <mergeCell ref="C10:E10"/>
    <mergeCell ref="C11:E11"/>
    <mergeCell ref="C12:E12"/>
    <mergeCell ref="C13:E13"/>
    <mergeCell ref="C16:C19"/>
    <mergeCell ref="D16:D19"/>
    <mergeCell ref="C20:C23"/>
    <mergeCell ref="D20:D23"/>
    <mergeCell ref="C24:C26"/>
    <mergeCell ref="D24:D26"/>
    <mergeCell ref="C27:C29"/>
    <mergeCell ref="D27:D29"/>
    <mergeCell ref="C30:C33"/>
    <mergeCell ref="D30:D33"/>
    <mergeCell ref="C34:C37"/>
    <mergeCell ref="D34:D37"/>
    <mergeCell ref="C38:C42"/>
    <mergeCell ref="D38:D42"/>
    <mergeCell ref="C43:C47"/>
    <mergeCell ref="D43:D47"/>
    <mergeCell ref="C48:C61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C62:D62"/>
    <mergeCell ref="C63:D63"/>
    <mergeCell ref="C64:D64"/>
    <mergeCell ref="C65:D65"/>
    <mergeCell ref="C70:D70"/>
    <mergeCell ref="C67:D67"/>
    <mergeCell ref="C68:D68"/>
    <mergeCell ref="C69:D69"/>
    <mergeCell ref="C66:D66"/>
    <mergeCell ref="C71:D71"/>
    <mergeCell ref="R87:T87"/>
    <mergeCell ref="R88:T88"/>
    <mergeCell ref="R89:T89"/>
    <mergeCell ref="C73:D73"/>
    <mergeCell ref="C74:E74"/>
    <mergeCell ref="R82:T82"/>
    <mergeCell ref="R83:T83"/>
    <mergeCell ref="R84:T84"/>
    <mergeCell ref="R85:T85"/>
    <mergeCell ref="R86:T86"/>
    <mergeCell ref="C72:D72"/>
    <mergeCell ref="AG4:AI4"/>
    <mergeCell ref="AJ4:AL4"/>
    <mergeCell ref="AM4:AO4"/>
    <mergeCell ref="AP4:AR4"/>
    <mergeCell ref="R81:T81"/>
    <mergeCell ref="AA4:AC4"/>
    <mergeCell ref="R90:T90"/>
    <mergeCell ref="R91:T91"/>
    <mergeCell ref="R92:T92"/>
    <mergeCell ref="R93:T93"/>
    <mergeCell ref="R94:T94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AU97"/>
  <sheetViews>
    <sheetView zoomScaleNormal="100" workbookViewId="0">
      <selection activeCell="B3" sqref="B3:G3"/>
    </sheetView>
  </sheetViews>
  <sheetFormatPr defaultRowHeight="15" x14ac:dyDescent="0.25"/>
  <cols>
    <col min="2" max="2" width="3.7109375" customWidth="1"/>
    <col min="3" max="3" width="29.42578125" customWidth="1"/>
    <col min="4" max="4" width="23.85546875" customWidth="1"/>
    <col min="5" max="5" width="50.140625" customWidth="1"/>
    <col min="6" max="6" width="0" hidden="1" customWidth="1"/>
    <col min="7" max="7" width="10.140625" hidden="1" customWidth="1"/>
    <col min="8" max="8" width="14" hidden="1" customWidth="1"/>
    <col min="9" max="9" width="15.85546875" hidden="1" customWidth="1"/>
    <col min="10" max="10" width="14.7109375" hidden="1" customWidth="1"/>
    <col min="11" max="11" width="15.42578125" hidden="1" customWidth="1"/>
    <col min="12" max="12" width="15.85546875" hidden="1" customWidth="1"/>
    <col min="13" max="13" width="16.5703125" hidden="1" customWidth="1"/>
    <col min="14" max="14" width="16.140625" hidden="1" customWidth="1"/>
    <col min="15" max="15" width="16" hidden="1" customWidth="1"/>
    <col min="16" max="16" width="16.5703125" hidden="1" customWidth="1"/>
    <col min="17" max="17" width="16.28515625" hidden="1" customWidth="1"/>
    <col min="18" max="19" width="15" hidden="1" customWidth="1"/>
    <col min="20" max="20" width="16.42578125" hidden="1" customWidth="1"/>
    <col min="21" max="21" width="36.140625" style="43" customWidth="1"/>
    <col min="22" max="22" width="15.140625" style="43" hidden="1" customWidth="1"/>
    <col min="23" max="23" width="14" style="43" hidden="1" customWidth="1"/>
    <col min="24" max="24" width="21.140625" style="43" customWidth="1"/>
    <col min="25" max="25" width="28.42578125" style="43" customWidth="1"/>
    <col min="26" max="26" width="14" style="43" hidden="1" customWidth="1"/>
    <col min="27" max="27" width="16.28515625" customWidth="1"/>
    <col min="28" max="28" width="16" customWidth="1"/>
    <col min="29" max="29" width="17.5703125" customWidth="1"/>
    <col min="30" max="30" width="14.42578125" customWidth="1"/>
    <col min="31" max="31" width="18.28515625" customWidth="1"/>
    <col min="32" max="32" width="14.42578125" customWidth="1"/>
    <col min="33" max="33" width="15.28515625" customWidth="1"/>
    <col min="34" max="34" width="18.28515625" customWidth="1"/>
    <col min="35" max="35" width="13.42578125" customWidth="1"/>
    <col min="36" max="36" width="14.7109375" customWidth="1"/>
    <col min="37" max="37" width="19.42578125" customWidth="1"/>
    <col min="38" max="38" width="16.28515625" customWidth="1"/>
    <col min="39" max="39" width="14" customWidth="1"/>
    <col min="40" max="40" width="17.140625" customWidth="1"/>
    <col min="41" max="42" width="13.28515625" customWidth="1"/>
    <col min="43" max="43" width="17.85546875" customWidth="1"/>
    <col min="44" max="44" width="14.7109375" customWidth="1"/>
    <col min="45" max="45" width="16.140625" customWidth="1"/>
    <col min="46" max="46" width="17.28515625" customWidth="1"/>
    <col min="47" max="47" width="16.85546875" customWidth="1"/>
  </cols>
  <sheetData>
    <row r="2" spans="2:47" ht="15.75" thickBot="1" x14ac:dyDescent="0.3"/>
    <row r="3" spans="2:47" ht="85.5" customHeight="1" thickBot="1" x14ac:dyDescent="0.3">
      <c r="B3" s="152" t="s">
        <v>87</v>
      </c>
      <c r="C3" s="214"/>
      <c r="D3" s="214"/>
      <c r="E3" s="214"/>
      <c r="F3" s="214"/>
      <c r="G3" s="215"/>
      <c r="H3" s="11"/>
      <c r="I3" s="11"/>
      <c r="J3" s="11"/>
    </row>
    <row r="4" spans="2:47" ht="71.25" customHeight="1" thickBot="1" x14ac:dyDescent="0.3">
      <c r="I4" s="125" t="s">
        <v>94</v>
      </c>
      <c r="J4" s="126"/>
      <c r="K4" s="127"/>
      <c r="L4" s="125" t="s">
        <v>96</v>
      </c>
      <c r="M4" s="126"/>
      <c r="N4" s="127"/>
      <c r="O4" s="125" t="s">
        <v>98</v>
      </c>
      <c r="P4" s="126"/>
      <c r="Q4" s="127"/>
      <c r="R4" s="125" t="s">
        <v>101</v>
      </c>
      <c r="S4" s="126"/>
      <c r="T4" s="127"/>
      <c r="U4" s="130" t="s">
        <v>133</v>
      </c>
      <c r="V4" s="131"/>
      <c r="W4" s="132"/>
      <c r="X4" s="130" t="s">
        <v>130</v>
      </c>
      <c r="Y4" s="131"/>
      <c r="Z4" s="132"/>
      <c r="AA4" s="125" t="s">
        <v>107</v>
      </c>
      <c r="AB4" s="126"/>
      <c r="AC4" s="127"/>
      <c r="AD4" s="125" t="s">
        <v>115</v>
      </c>
      <c r="AE4" s="126"/>
      <c r="AF4" s="127"/>
      <c r="AG4" s="125" t="s">
        <v>116</v>
      </c>
      <c r="AH4" s="126"/>
      <c r="AI4" s="127"/>
      <c r="AJ4" s="125" t="s">
        <v>118</v>
      </c>
      <c r="AK4" s="126"/>
      <c r="AL4" s="127"/>
      <c r="AM4" s="125" t="s">
        <v>120</v>
      </c>
      <c r="AN4" s="126"/>
      <c r="AO4" s="127"/>
      <c r="AP4" s="125" t="s">
        <v>123</v>
      </c>
      <c r="AQ4" s="126"/>
      <c r="AR4" s="127"/>
      <c r="AS4" s="125" t="s">
        <v>124</v>
      </c>
      <c r="AT4" s="126"/>
      <c r="AU4" s="127"/>
    </row>
    <row r="5" spans="2:47" ht="30.75" thickBot="1" x14ac:dyDescent="0.3">
      <c r="B5" s="13" t="s">
        <v>1</v>
      </c>
      <c r="C5" s="155" t="s">
        <v>2</v>
      </c>
      <c r="D5" s="156"/>
      <c r="E5" s="157"/>
      <c r="F5" s="15" t="s">
        <v>3</v>
      </c>
      <c r="G5" s="12" t="s">
        <v>0</v>
      </c>
      <c r="H5" s="14" t="s">
        <v>82</v>
      </c>
      <c r="I5" s="12" t="s">
        <v>4</v>
      </c>
      <c r="J5" s="12" t="s">
        <v>5</v>
      </c>
      <c r="K5" s="16" t="s">
        <v>81</v>
      </c>
      <c r="L5" s="12" t="s">
        <v>4</v>
      </c>
      <c r="M5" s="12" t="s">
        <v>5</v>
      </c>
      <c r="N5" s="16" t="s">
        <v>81</v>
      </c>
      <c r="O5" s="12" t="s">
        <v>4</v>
      </c>
      <c r="P5" s="12" t="s">
        <v>5</v>
      </c>
      <c r="Q5" s="16" t="s">
        <v>81</v>
      </c>
      <c r="R5" s="12" t="s">
        <v>4</v>
      </c>
      <c r="S5" s="12" t="s">
        <v>5</v>
      </c>
      <c r="T5" s="16" t="s">
        <v>81</v>
      </c>
      <c r="U5" s="50" t="s">
        <v>4</v>
      </c>
      <c r="V5" s="50" t="s">
        <v>5</v>
      </c>
      <c r="W5" s="45" t="s">
        <v>81</v>
      </c>
      <c r="X5" s="50" t="s">
        <v>4</v>
      </c>
      <c r="Y5" s="50" t="s">
        <v>5</v>
      </c>
      <c r="Z5" s="45"/>
      <c r="AA5" s="12" t="s">
        <v>4</v>
      </c>
      <c r="AB5" s="12" t="s">
        <v>5</v>
      </c>
      <c r="AC5" s="16" t="s">
        <v>81</v>
      </c>
      <c r="AD5" s="12" t="s">
        <v>4</v>
      </c>
      <c r="AE5" s="12" t="s">
        <v>5</v>
      </c>
      <c r="AF5" s="16" t="s">
        <v>81</v>
      </c>
      <c r="AG5" s="12" t="s">
        <v>4</v>
      </c>
      <c r="AH5" s="12" t="s">
        <v>5</v>
      </c>
      <c r="AI5" s="16" t="s">
        <v>81</v>
      </c>
      <c r="AJ5" s="12" t="s">
        <v>4</v>
      </c>
      <c r="AK5" s="12" t="s">
        <v>5</v>
      </c>
      <c r="AL5" s="16" t="s">
        <v>81</v>
      </c>
      <c r="AM5" s="12" t="s">
        <v>4</v>
      </c>
      <c r="AN5" s="12" t="s">
        <v>5</v>
      </c>
      <c r="AO5" s="16" t="s">
        <v>81</v>
      </c>
      <c r="AP5" s="12" t="s">
        <v>4</v>
      </c>
      <c r="AQ5" s="12" t="s">
        <v>5</v>
      </c>
      <c r="AR5" s="16" t="s">
        <v>81</v>
      </c>
      <c r="AS5" s="12" t="s">
        <v>4</v>
      </c>
      <c r="AT5" s="23" t="s">
        <v>5</v>
      </c>
      <c r="AU5" s="16" t="s">
        <v>81</v>
      </c>
    </row>
    <row r="6" spans="2:47" x14ac:dyDescent="0.25">
      <c r="B6" s="3">
        <v>1</v>
      </c>
      <c r="C6" s="149" t="s">
        <v>6</v>
      </c>
      <c r="D6" s="150"/>
      <c r="E6" s="151"/>
      <c r="F6" s="5">
        <v>2</v>
      </c>
      <c r="G6" s="1" t="s">
        <v>7</v>
      </c>
      <c r="H6" s="21">
        <f>MIN(J6,M6,P6,S6,V6,AB6,AE6,AH6,AK6,AN6,AQ6,AT6)</f>
        <v>492</v>
      </c>
      <c r="I6" s="21">
        <v>490</v>
      </c>
      <c r="J6" s="22">
        <f>I6*1.23</f>
        <v>602.70000000000005</v>
      </c>
      <c r="K6" s="21">
        <f>H6/J6*F6</f>
        <v>1.6326530612244896</v>
      </c>
      <c r="L6" s="21">
        <v>600</v>
      </c>
      <c r="M6" s="22">
        <f t="shared" ref="M6:M15" si="0">L6*1.23</f>
        <v>738</v>
      </c>
      <c r="N6" s="21">
        <f>H6/M6*F6</f>
        <v>1.3333333333333333</v>
      </c>
      <c r="O6" s="21">
        <v>485</v>
      </c>
      <c r="P6" s="22">
        <f>O6*1.23</f>
        <v>596.54999999999995</v>
      </c>
      <c r="Q6" s="21">
        <f>H6/P6*F6</f>
        <v>1.6494845360824744</v>
      </c>
      <c r="R6" s="21">
        <v>500</v>
      </c>
      <c r="S6" s="22">
        <f>R6*1.23</f>
        <v>615</v>
      </c>
      <c r="T6" s="21">
        <f>H6/S6*F6</f>
        <v>1.6</v>
      </c>
      <c r="U6" s="46">
        <v>480</v>
      </c>
      <c r="V6" s="47">
        <f>U6*1.23</f>
        <v>590.4</v>
      </c>
      <c r="W6" s="46">
        <f>H6/V6*F6</f>
        <v>1.6666666666666667</v>
      </c>
      <c r="X6" s="53">
        <v>480</v>
      </c>
      <c r="Y6" s="53">
        <f>X6*1.23</f>
        <v>590.4</v>
      </c>
      <c r="Z6" s="46"/>
      <c r="AA6" s="21">
        <v>600</v>
      </c>
      <c r="AB6" s="22">
        <f t="shared" ref="AB6:AB69" si="1">AA6*1.23</f>
        <v>738</v>
      </c>
      <c r="AC6" s="21">
        <f>H6/AB6*F6</f>
        <v>1.3333333333333333</v>
      </c>
      <c r="AD6" s="21">
        <v>500</v>
      </c>
      <c r="AE6" s="22">
        <f>AD6*1.23</f>
        <v>615</v>
      </c>
      <c r="AF6" s="21">
        <f>H6/AE6*F6</f>
        <v>1.6</v>
      </c>
      <c r="AG6" s="21">
        <v>1300</v>
      </c>
      <c r="AH6" s="22">
        <f>AG6*1.23</f>
        <v>1599</v>
      </c>
      <c r="AI6" s="21">
        <f>H6/AH6*F6</f>
        <v>0.61538461538461542</v>
      </c>
      <c r="AJ6" s="21">
        <v>500</v>
      </c>
      <c r="AK6" s="22">
        <f>AJ6*1.23</f>
        <v>615</v>
      </c>
      <c r="AL6" s="21">
        <f>H6/AK6*F6</f>
        <v>1.6</v>
      </c>
      <c r="AM6" s="21">
        <v>600</v>
      </c>
      <c r="AN6" s="22">
        <f>AM6*1.23</f>
        <v>738</v>
      </c>
      <c r="AO6" s="21">
        <f>H6/AN6*F6</f>
        <v>1.3333333333333333</v>
      </c>
      <c r="AP6" s="21">
        <v>950</v>
      </c>
      <c r="AQ6" s="22">
        <f>AP6*1.23</f>
        <v>1168.5</v>
      </c>
      <c r="AR6" s="21">
        <f>H6/AQ6*F6</f>
        <v>0.84210526315789469</v>
      </c>
      <c r="AS6" s="21">
        <v>400</v>
      </c>
      <c r="AT6" s="21">
        <f>AS6*1.23</f>
        <v>492</v>
      </c>
      <c r="AU6" s="21">
        <f>H6/AT6*F6</f>
        <v>2</v>
      </c>
    </row>
    <row r="7" spans="2:47" x14ac:dyDescent="0.25">
      <c r="B7" s="3">
        <v>2</v>
      </c>
      <c r="C7" s="149" t="s">
        <v>8</v>
      </c>
      <c r="D7" s="150"/>
      <c r="E7" s="151"/>
      <c r="F7" s="5">
        <v>1</v>
      </c>
      <c r="G7" s="1" t="s">
        <v>7</v>
      </c>
      <c r="H7" s="21">
        <f t="shared" ref="H7:H70" si="2">MIN(J7,M7,P7,S7,V7,AB7,AE7,AH7,AK7,AN7,AQ7,AT7)</f>
        <v>196.8</v>
      </c>
      <c r="I7" s="21">
        <v>290</v>
      </c>
      <c r="J7" s="22">
        <f t="shared" ref="J7:J70" si="3">I7*1.23</f>
        <v>356.7</v>
      </c>
      <c r="K7" s="21">
        <f t="shared" ref="K7:K70" si="4">H7/J7*F7</f>
        <v>0.55172413793103459</v>
      </c>
      <c r="L7" s="21">
        <v>400</v>
      </c>
      <c r="M7" s="22">
        <f t="shared" si="0"/>
        <v>492</v>
      </c>
      <c r="N7" s="21">
        <f t="shared" ref="N7:N70" si="5">H7/M7*F7</f>
        <v>0.4</v>
      </c>
      <c r="O7" s="21">
        <v>330</v>
      </c>
      <c r="P7" s="22">
        <f t="shared" ref="P7:P70" si="6">O7*1.23</f>
        <v>405.9</v>
      </c>
      <c r="Q7" s="21">
        <f t="shared" ref="Q7:Q70" si="7">H7/P7*F7</f>
        <v>0.48484848484848492</v>
      </c>
      <c r="R7" s="21">
        <v>200</v>
      </c>
      <c r="S7" s="22">
        <f t="shared" ref="S7:S70" si="8">R7*1.23</f>
        <v>246</v>
      </c>
      <c r="T7" s="21">
        <f t="shared" ref="T7:T70" si="9">H7/S7*F7</f>
        <v>0.8</v>
      </c>
      <c r="U7" s="46">
        <v>340</v>
      </c>
      <c r="V7" s="47">
        <f t="shared" ref="V7:V70" si="10">U7*1.23</f>
        <v>418.2</v>
      </c>
      <c r="W7" s="46">
        <f t="shared" ref="W7:W70" si="11">H7/V7*F7</f>
        <v>0.4705882352941177</v>
      </c>
      <c r="X7" s="53">
        <v>340</v>
      </c>
      <c r="Y7" s="53">
        <f t="shared" ref="Y7:Y70" si="12">X7*1.23</f>
        <v>418.2</v>
      </c>
      <c r="Z7" s="46"/>
      <c r="AA7" s="21">
        <v>200</v>
      </c>
      <c r="AB7" s="22">
        <f t="shared" si="1"/>
        <v>246</v>
      </c>
      <c r="AC7" s="21">
        <f t="shared" ref="AC7:AC70" si="13">H7/AB7*F7</f>
        <v>0.8</v>
      </c>
      <c r="AD7" s="21">
        <v>450</v>
      </c>
      <c r="AE7" s="22">
        <f t="shared" ref="AE7:AE70" si="14">AD7*1.23</f>
        <v>553.5</v>
      </c>
      <c r="AF7" s="21">
        <f t="shared" ref="AF7:AF70" si="15">H7/AE7*F7</f>
        <v>0.35555555555555557</v>
      </c>
      <c r="AG7" s="21">
        <v>600</v>
      </c>
      <c r="AH7" s="22">
        <f t="shared" ref="AH7:AH70" si="16">AG7*1.23</f>
        <v>738</v>
      </c>
      <c r="AI7" s="21">
        <f t="shared" ref="AI7:AI70" si="17">H7/AH7*F7</f>
        <v>0.26666666666666666</v>
      </c>
      <c r="AJ7" s="21">
        <v>240</v>
      </c>
      <c r="AK7" s="34">
        <f t="shared" ref="AK7:AK70" si="18">AJ7*1.23</f>
        <v>295.2</v>
      </c>
      <c r="AL7" s="21">
        <f t="shared" ref="AL7:AL70" si="19">H7/AK7*F7</f>
        <v>0.66666666666666674</v>
      </c>
      <c r="AM7" s="21">
        <v>160</v>
      </c>
      <c r="AN7" s="22">
        <f t="shared" ref="AN7:AN15" si="20">AM7*1.23</f>
        <v>196.8</v>
      </c>
      <c r="AO7" s="21">
        <f t="shared" ref="AO7:AO70" si="21">H7/AN7*F7</f>
        <v>1</v>
      </c>
      <c r="AP7" s="21">
        <v>500</v>
      </c>
      <c r="AQ7" s="22">
        <f t="shared" ref="AQ7:AQ70" si="22">AP7*1.23</f>
        <v>615</v>
      </c>
      <c r="AR7" s="21">
        <f t="shared" ref="AR7:AR70" si="23">H7/AQ7*F7</f>
        <v>0.32</v>
      </c>
      <c r="AS7" s="21">
        <v>230</v>
      </c>
      <c r="AT7" s="21">
        <f t="shared" ref="AT7:AT70" si="24">AS7*1.23</f>
        <v>282.89999999999998</v>
      </c>
      <c r="AU7" s="21">
        <f t="shared" ref="AU7:AU70" si="25">H7/AT7*F7</f>
        <v>0.69565217391304357</v>
      </c>
    </row>
    <row r="8" spans="2:47" ht="30.75" customHeight="1" x14ac:dyDescent="0.25">
      <c r="B8" s="3">
        <v>3</v>
      </c>
      <c r="C8" s="158" t="s">
        <v>9</v>
      </c>
      <c r="D8" s="158"/>
      <c r="E8" s="158"/>
      <c r="F8" s="5">
        <v>5</v>
      </c>
      <c r="G8" s="1" t="s">
        <v>7</v>
      </c>
      <c r="H8" s="21">
        <f t="shared" si="2"/>
        <v>861</v>
      </c>
      <c r="I8" s="21">
        <v>700</v>
      </c>
      <c r="J8" s="22">
        <f t="shared" si="3"/>
        <v>861</v>
      </c>
      <c r="K8" s="21">
        <f t="shared" si="4"/>
        <v>5</v>
      </c>
      <c r="L8" s="21">
        <v>2500</v>
      </c>
      <c r="M8" s="22">
        <f t="shared" si="0"/>
        <v>3075</v>
      </c>
      <c r="N8" s="21">
        <f t="shared" si="5"/>
        <v>1.4000000000000001</v>
      </c>
      <c r="O8" s="21">
        <v>800</v>
      </c>
      <c r="P8" s="22">
        <f t="shared" si="6"/>
        <v>984</v>
      </c>
      <c r="Q8" s="21">
        <f t="shared" si="7"/>
        <v>4.375</v>
      </c>
      <c r="R8" s="21">
        <v>1400</v>
      </c>
      <c r="S8" s="22">
        <f t="shared" si="8"/>
        <v>1722</v>
      </c>
      <c r="T8" s="21">
        <f t="shared" si="9"/>
        <v>2.5</v>
      </c>
      <c r="U8" s="46">
        <v>799</v>
      </c>
      <c r="V8" s="47">
        <f t="shared" si="10"/>
        <v>982.77</v>
      </c>
      <c r="W8" s="46">
        <f t="shared" si="11"/>
        <v>4.3804755944931166</v>
      </c>
      <c r="X8" s="53">
        <v>700</v>
      </c>
      <c r="Y8" s="53">
        <f t="shared" si="12"/>
        <v>861</v>
      </c>
      <c r="Z8" s="46"/>
      <c r="AA8" s="21">
        <v>1380</v>
      </c>
      <c r="AB8" s="22">
        <f t="shared" si="1"/>
        <v>1697.3999999999999</v>
      </c>
      <c r="AC8" s="21">
        <f t="shared" si="13"/>
        <v>2.5362318840579712</v>
      </c>
      <c r="AD8" s="21">
        <v>1300</v>
      </c>
      <c r="AE8" s="22">
        <f t="shared" si="14"/>
        <v>1599</v>
      </c>
      <c r="AF8" s="21">
        <f t="shared" si="15"/>
        <v>2.6923076923076921</v>
      </c>
      <c r="AG8" s="21">
        <v>900</v>
      </c>
      <c r="AH8" s="22">
        <f t="shared" si="16"/>
        <v>1107</v>
      </c>
      <c r="AI8" s="21">
        <f t="shared" si="17"/>
        <v>3.8888888888888888</v>
      </c>
      <c r="AJ8" s="21">
        <v>1300</v>
      </c>
      <c r="AK8" s="22">
        <f t="shared" si="18"/>
        <v>1599</v>
      </c>
      <c r="AL8" s="21">
        <f t="shared" si="19"/>
        <v>2.6923076923076921</v>
      </c>
      <c r="AM8" s="21">
        <v>1200</v>
      </c>
      <c r="AN8" s="22">
        <f t="shared" si="20"/>
        <v>1476</v>
      </c>
      <c r="AO8" s="21">
        <f t="shared" si="21"/>
        <v>2.916666666666667</v>
      </c>
      <c r="AP8" s="21">
        <v>1550</v>
      </c>
      <c r="AQ8" s="22">
        <f t="shared" si="22"/>
        <v>1906.5</v>
      </c>
      <c r="AR8" s="21">
        <f t="shared" si="23"/>
        <v>2.258064516129032</v>
      </c>
      <c r="AS8" s="21">
        <v>1350</v>
      </c>
      <c r="AT8" s="21">
        <f t="shared" si="24"/>
        <v>1660.5</v>
      </c>
      <c r="AU8" s="21">
        <f t="shared" si="25"/>
        <v>2.5925925925925926</v>
      </c>
    </row>
    <row r="9" spans="2:47" ht="18" customHeight="1" x14ac:dyDescent="0.25">
      <c r="B9" s="3">
        <v>4</v>
      </c>
      <c r="C9" s="128" t="s">
        <v>10</v>
      </c>
      <c r="D9" s="129"/>
      <c r="E9" s="129"/>
      <c r="F9" s="5">
        <v>6</v>
      </c>
      <c r="G9" s="1" t="s">
        <v>7</v>
      </c>
      <c r="H9" s="21">
        <f t="shared" si="2"/>
        <v>1474.77</v>
      </c>
      <c r="I9" s="21">
        <v>1990</v>
      </c>
      <c r="J9" s="22">
        <f t="shared" si="3"/>
        <v>2447.6999999999998</v>
      </c>
      <c r="K9" s="21">
        <f t="shared" si="4"/>
        <v>3.6150753768844224</v>
      </c>
      <c r="L9" s="21">
        <v>2200</v>
      </c>
      <c r="M9" s="22">
        <f t="shared" si="0"/>
        <v>2706</v>
      </c>
      <c r="N9" s="21">
        <f t="shared" si="5"/>
        <v>3.2700000000000005</v>
      </c>
      <c r="O9" s="21">
        <v>1200</v>
      </c>
      <c r="P9" s="22">
        <f t="shared" si="6"/>
        <v>1476</v>
      </c>
      <c r="Q9" s="21">
        <f t="shared" si="7"/>
        <v>5.9950000000000001</v>
      </c>
      <c r="R9" s="21">
        <v>2600</v>
      </c>
      <c r="S9" s="22">
        <f t="shared" si="8"/>
        <v>3198</v>
      </c>
      <c r="T9" s="21">
        <f t="shared" si="9"/>
        <v>2.766923076923077</v>
      </c>
      <c r="U9" s="46">
        <v>1199</v>
      </c>
      <c r="V9" s="47">
        <f t="shared" si="10"/>
        <v>1474.77</v>
      </c>
      <c r="W9" s="46">
        <f t="shared" si="11"/>
        <v>6</v>
      </c>
      <c r="X9" s="53">
        <v>1199</v>
      </c>
      <c r="Y9" s="53">
        <f t="shared" si="12"/>
        <v>1474.77</v>
      </c>
      <c r="Z9" s="46"/>
      <c r="AA9" s="21">
        <v>2650</v>
      </c>
      <c r="AB9" s="22">
        <f t="shared" si="1"/>
        <v>3259.5</v>
      </c>
      <c r="AC9" s="21">
        <f t="shared" si="13"/>
        <v>2.7147169811320757</v>
      </c>
      <c r="AD9" s="21">
        <v>2490</v>
      </c>
      <c r="AE9" s="22">
        <f t="shared" si="14"/>
        <v>3062.7</v>
      </c>
      <c r="AF9" s="21">
        <f t="shared" si="15"/>
        <v>2.8891566265060242</v>
      </c>
      <c r="AG9" s="21">
        <v>1800</v>
      </c>
      <c r="AH9" s="22">
        <f t="shared" si="16"/>
        <v>2214</v>
      </c>
      <c r="AI9" s="21">
        <f t="shared" si="17"/>
        <v>3.9966666666666666</v>
      </c>
      <c r="AJ9" s="21">
        <v>2500</v>
      </c>
      <c r="AK9" s="22">
        <f t="shared" si="18"/>
        <v>3075</v>
      </c>
      <c r="AL9" s="21">
        <f t="shared" si="19"/>
        <v>2.8775999999999997</v>
      </c>
      <c r="AM9" s="21">
        <v>2400</v>
      </c>
      <c r="AN9" s="22">
        <f t="shared" si="20"/>
        <v>2952</v>
      </c>
      <c r="AO9" s="21">
        <f t="shared" si="21"/>
        <v>2.9975000000000001</v>
      </c>
      <c r="AP9" s="21">
        <v>2300</v>
      </c>
      <c r="AQ9" s="22">
        <f t="shared" si="22"/>
        <v>2829</v>
      </c>
      <c r="AR9" s="21">
        <f t="shared" si="23"/>
        <v>3.1278260869565218</v>
      </c>
      <c r="AS9" s="21">
        <v>2400</v>
      </c>
      <c r="AT9" s="21">
        <f t="shared" si="24"/>
        <v>2952</v>
      </c>
      <c r="AU9" s="21">
        <f t="shared" si="25"/>
        <v>2.9975000000000001</v>
      </c>
    </row>
    <row r="10" spans="2:47" ht="22.5" customHeight="1" x14ac:dyDescent="0.25">
      <c r="B10" s="3">
        <v>5</v>
      </c>
      <c r="C10" s="128" t="s">
        <v>11</v>
      </c>
      <c r="D10" s="129"/>
      <c r="E10" s="129"/>
      <c r="F10" s="5">
        <v>3</v>
      </c>
      <c r="G10" s="1" t="s">
        <v>7</v>
      </c>
      <c r="H10" s="21">
        <f t="shared" si="2"/>
        <v>123</v>
      </c>
      <c r="I10" s="21">
        <v>490</v>
      </c>
      <c r="J10" s="22">
        <f t="shared" si="3"/>
        <v>602.70000000000005</v>
      </c>
      <c r="K10" s="21">
        <f t="shared" si="4"/>
        <v>0.61224489795918358</v>
      </c>
      <c r="L10" s="21">
        <v>300</v>
      </c>
      <c r="M10" s="22">
        <f t="shared" si="0"/>
        <v>369</v>
      </c>
      <c r="N10" s="21">
        <f t="shared" si="5"/>
        <v>1</v>
      </c>
      <c r="O10" s="21">
        <v>530</v>
      </c>
      <c r="P10" s="22">
        <f t="shared" si="6"/>
        <v>651.9</v>
      </c>
      <c r="Q10" s="21">
        <f t="shared" si="7"/>
        <v>0.5660377358490567</v>
      </c>
      <c r="R10" s="21">
        <v>500</v>
      </c>
      <c r="S10" s="22">
        <f t="shared" si="8"/>
        <v>615</v>
      </c>
      <c r="T10" s="21">
        <f t="shared" si="9"/>
        <v>0.60000000000000009</v>
      </c>
      <c r="U10" s="46">
        <v>525</v>
      </c>
      <c r="V10" s="47">
        <f t="shared" si="10"/>
        <v>645.75</v>
      </c>
      <c r="W10" s="46">
        <f t="shared" si="11"/>
        <v>0.5714285714285714</v>
      </c>
      <c r="X10" s="53">
        <v>500</v>
      </c>
      <c r="Y10" s="53">
        <f t="shared" si="12"/>
        <v>615</v>
      </c>
      <c r="Z10" s="46"/>
      <c r="AA10" s="21">
        <v>700</v>
      </c>
      <c r="AB10" s="22">
        <f t="shared" si="1"/>
        <v>861</v>
      </c>
      <c r="AC10" s="21">
        <f t="shared" si="13"/>
        <v>0.42857142857142855</v>
      </c>
      <c r="AD10" s="21">
        <v>500</v>
      </c>
      <c r="AE10" s="22">
        <f t="shared" si="14"/>
        <v>615</v>
      </c>
      <c r="AF10" s="21">
        <f t="shared" si="15"/>
        <v>0.60000000000000009</v>
      </c>
      <c r="AG10" s="21">
        <v>400</v>
      </c>
      <c r="AH10" s="22">
        <f t="shared" si="16"/>
        <v>492</v>
      </c>
      <c r="AI10" s="21">
        <f t="shared" si="17"/>
        <v>0.75</v>
      </c>
      <c r="AJ10" s="21">
        <v>700</v>
      </c>
      <c r="AK10" s="22">
        <f t="shared" si="18"/>
        <v>861</v>
      </c>
      <c r="AL10" s="21">
        <f t="shared" si="19"/>
        <v>0.42857142857142855</v>
      </c>
      <c r="AM10" s="21">
        <v>500</v>
      </c>
      <c r="AN10" s="22">
        <f t="shared" si="20"/>
        <v>615</v>
      </c>
      <c r="AO10" s="21">
        <f t="shared" si="21"/>
        <v>0.60000000000000009</v>
      </c>
      <c r="AP10" s="21">
        <v>100</v>
      </c>
      <c r="AQ10" s="22">
        <f t="shared" si="22"/>
        <v>123</v>
      </c>
      <c r="AR10" s="21">
        <f t="shared" si="23"/>
        <v>3</v>
      </c>
      <c r="AS10" s="21">
        <v>600</v>
      </c>
      <c r="AT10" s="21">
        <f t="shared" si="24"/>
        <v>738</v>
      </c>
      <c r="AU10" s="21">
        <f t="shared" si="25"/>
        <v>0.5</v>
      </c>
    </row>
    <row r="11" spans="2:47" ht="21.75" customHeight="1" x14ac:dyDescent="0.25">
      <c r="B11" s="3">
        <v>6</v>
      </c>
      <c r="C11" s="149" t="s">
        <v>12</v>
      </c>
      <c r="D11" s="150"/>
      <c r="E11" s="151"/>
      <c r="F11" s="5">
        <v>0.1</v>
      </c>
      <c r="G11" s="1" t="s">
        <v>7</v>
      </c>
      <c r="H11" s="21">
        <f t="shared" si="2"/>
        <v>861</v>
      </c>
      <c r="I11" s="21">
        <v>1800</v>
      </c>
      <c r="J11" s="22">
        <f t="shared" si="3"/>
        <v>2214</v>
      </c>
      <c r="K11" s="21">
        <f t="shared" si="4"/>
        <v>3.888888888888889E-2</v>
      </c>
      <c r="L11" s="21">
        <v>1500</v>
      </c>
      <c r="M11" s="22">
        <f t="shared" si="0"/>
        <v>1845</v>
      </c>
      <c r="N11" s="21">
        <f t="shared" si="5"/>
        <v>4.6666666666666669E-2</v>
      </c>
      <c r="O11" s="21">
        <v>1000</v>
      </c>
      <c r="P11" s="22">
        <f t="shared" si="6"/>
        <v>1230</v>
      </c>
      <c r="Q11" s="21">
        <f t="shared" si="7"/>
        <v>6.9999999999999993E-2</v>
      </c>
      <c r="R11" s="21">
        <v>2000</v>
      </c>
      <c r="S11" s="22">
        <f t="shared" si="8"/>
        <v>2460</v>
      </c>
      <c r="T11" s="21">
        <f t="shared" si="9"/>
        <v>3.4999999999999996E-2</v>
      </c>
      <c r="U11" s="46">
        <v>999</v>
      </c>
      <c r="V11" s="47">
        <f t="shared" si="10"/>
        <v>1228.77</v>
      </c>
      <c r="W11" s="46">
        <f t="shared" si="11"/>
        <v>7.0070070070070073E-2</v>
      </c>
      <c r="X11" s="53">
        <v>980</v>
      </c>
      <c r="Y11" s="53">
        <f t="shared" si="12"/>
        <v>1205.4000000000001</v>
      </c>
      <c r="Z11" s="46"/>
      <c r="AA11" s="21">
        <v>2000</v>
      </c>
      <c r="AB11" s="22">
        <f t="shared" si="1"/>
        <v>2460</v>
      </c>
      <c r="AC11" s="21">
        <f t="shared" si="13"/>
        <v>3.4999999999999996E-2</v>
      </c>
      <c r="AD11" s="21">
        <v>1100</v>
      </c>
      <c r="AE11" s="22">
        <f t="shared" si="14"/>
        <v>1353</v>
      </c>
      <c r="AF11" s="21">
        <f t="shared" si="15"/>
        <v>6.3636363636363644E-2</v>
      </c>
      <c r="AG11" s="21">
        <v>1400</v>
      </c>
      <c r="AH11" s="22">
        <f t="shared" si="16"/>
        <v>1722</v>
      </c>
      <c r="AI11" s="21">
        <f t="shared" si="17"/>
        <v>0.05</v>
      </c>
      <c r="AJ11" s="21">
        <v>2000</v>
      </c>
      <c r="AK11" s="22">
        <f t="shared" si="18"/>
        <v>2460</v>
      </c>
      <c r="AL11" s="21">
        <f t="shared" si="19"/>
        <v>3.4999999999999996E-2</v>
      </c>
      <c r="AM11" s="21">
        <v>4000</v>
      </c>
      <c r="AN11" s="22">
        <f t="shared" si="20"/>
        <v>4920</v>
      </c>
      <c r="AO11" s="21">
        <f t="shared" si="21"/>
        <v>1.7499999999999998E-2</v>
      </c>
      <c r="AP11" s="21">
        <v>700</v>
      </c>
      <c r="AQ11" s="22">
        <f t="shared" si="22"/>
        <v>861</v>
      </c>
      <c r="AR11" s="21">
        <f t="shared" si="23"/>
        <v>0.1</v>
      </c>
      <c r="AS11" s="21">
        <v>2200</v>
      </c>
      <c r="AT11" s="21">
        <f t="shared" si="24"/>
        <v>2706</v>
      </c>
      <c r="AU11" s="21">
        <f t="shared" si="25"/>
        <v>3.1818181818181822E-2</v>
      </c>
    </row>
    <row r="12" spans="2:47" x14ac:dyDescent="0.25">
      <c r="B12" s="3">
        <v>7</v>
      </c>
      <c r="C12" s="149" t="s">
        <v>13</v>
      </c>
      <c r="D12" s="150"/>
      <c r="E12" s="151"/>
      <c r="F12" s="5">
        <v>0.5</v>
      </c>
      <c r="G12" s="1" t="s">
        <v>7</v>
      </c>
      <c r="H12" s="21">
        <f t="shared" si="2"/>
        <v>246</v>
      </c>
      <c r="I12" s="21">
        <v>900</v>
      </c>
      <c r="J12" s="22">
        <f t="shared" si="3"/>
        <v>1107</v>
      </c>
      <c r="K12" s="21">
        <f t="shared" si="4"/>
        <v>0.1111111111111111</v>
      </c>
      <c r="L12" s="21">
        <v>1000</v>
      </c>
      <c r="M12" s="22">
        <f t="shared" si="0"/>
        <v>1230</v>
      </c>
      <c r="N12" s="21">
        <f t="shared" si="5"/>
        <v>0.1</v>
      </c>
      <c r="O12" s="21">
        <v>600</v>
      </c>
      <c r="P12" s="22">
        <f t="shared" si="6"/>
        <v>738</v>
      </c>
      <c r="Q12" s="21">
        <f t="shared" si="7"/>
        <v>0.16666666666666666</v>
      </c>
      <c r="R12" s="21">
        <v>1000</v>
      </c>
      <c r="S12" s="22">
        <f t="shared" si="8"/>
        <v>1230</v>
      </c>
      <c r="T12" s="21">
        <f t="shared" si="9"/>
        <v>0.1</v>
      </c>
      <c r="U12" s="46">
        <v>599</v>
      </c>
      <c r="V12" s="47">
        <f t="shared" si="10"/>
        <v>736.77</v>
      </c>
      <c r="W12" s="46">
        <f t="shared" si="11"/>
        <v>0.1669449081803005</v>
      </c>
      <c r="X12" s="53">
        <v>599</v>
      </c>
      <c r="Y12" s="53">
        <f t="shared" si="12"/>
        <v>736.77</v>
      </c>
      <c r="Z12" s="46"/>
      <c r="AA12" s="21">
        <v>2300</v>
      </c>
      <c r="AB12" s="22">
        <f t="shared" si="1"/>
        <v>2829</v>
      </c>
      <c r="AC12" s="21">
        <f t="shared" si="13"/>
        <v>4.3478260869565216E-2</v>
      </c>
      <c r="AD12" s="21">
        <v>1400</v>
      </c>
      <c r="AE12" s="22">
        <f t="shared" si="14"/>
        <v>1722</v>
      </c>
      <c r="AF12" s="21">
        <f t="shared" si="15"/>
        <v>7.1428571428571425E-2</v>
      </c>
      <c r="AG12" s="21">
        <v>600</v>
      </c>
      <c r="AH12" s="22">
        <f t="shared" si="16"/>
        <v>738</v>
      </c>
      <c r="AI12" s="21">
        <f t="shared" si="17"/>
        <v>0.16666666666666666</v>
      </c>
      <c r="AJ12" s="21">
        <v>200</v>
      </c>
      <c r="AK12" s="22">
        <f t="shared" si="18"/>
        <v>246</v>
      </c>
      <c r="AL12" s="21">
        <f t="shared" si="19"/>
        <v>0.5</v>
      </c>
      <c r="AM12" s="21">
        <v>1500</v>
      </c>
      <c r="AN12" s="22">
        <f t="shared" si="20"/>
        <v>1845</v>
      </c>
      <c r="AO12" s="21">
        <f t="shared" si="21"/>
        <v>6.6666666666666666E-2</v>
      </c>
      <c r="AP12" s="21">
        <v>500</v>
      </c>
      <c r="AQ12" s="22">
        <f t="shared" si="22"/>
        <v>615</v>
      </c>
      <c r="AR12" s="21">
        <f t="shared" si="23"/>
        <v>0.2</v>
      </c>
      <c r="AS12" s="21">
        <v>1380</v>
      </c>
      <c r="AT12" s="21">
        <f t="shared" si="24"/>
        <v>1697.3999999999999</v>
      </c>
      <c r="AU12" s="21">
        <f t="shared" si="25"/>
        <v>7.2463768115942032E-2</v>
      </c>
    </row>
    <row r="13" spans="2:47" x14ac:dyDescent="0.25">
      <c r="B13" s="3">
        <v>8</v>
      </c>
      <c r="C13" s="149" t="s">
        <v>14</v>
      </c>
      <c r="D13" s="150"/>
      <c r="E13" s="151"/>
      <c r="F13" s="5">
        <v>0.2</v>
      </c>
      <c r="G13" s="1" t="s">
        <v>7</v>
      </c>
      <c r="H13" s="21">
        <f t="shared" si="2"/>
        <v>123</v>
      </c>
      <c r="I13" s="21">
        <v>200</v>
      </c>
      <c r="J13" s="22">
        <f t="shared" si="3"/>
        <v>246</v>
      </c>
      <c r="K13" s="21">
        <f t="shared" si="4"/>
        <v>0.1</v>
      </c>
      <c r="L13" s="21">
        <v>150</v>
      </c>
      <c r="M13" s="22">
        <f t="shared" si="0"/>
        <v>184.5</v>
      </c>
      <c r="N13" s="21">
        <f t="shared" si="5"/>
        <v>0.13333333333333333</v>
      </c>
      <c r="O13" s="21">
        <v>150</v>
      </c>
      <c r="P13" s="22">
        <f t="shared" si="6"/>
        <v>184.5</v>
      </c>
      <c r="Q13" s="21">
        <f t="shared" si="7"/>
        <v>0.13333333333333333</v>
      </c>
      <c r="R13" s="21">
        <v>100</v>
      </c>
      <c r="S13" s="22">
        <f t="shared" si="8"/>
        <v>123</v>
      </c>
      <c r="T13" s="21">
        <f t="shared" si="9"/>
        <v>0.2</v>
      </c>
      <c r="U13" s="46">
        <v>147</v>
      </c>
      <c r="V13" s="47">
        <f t="shared" si="10"/>
        <v>180.81</v>
      </c>
      <c r="W13" s="46">
        <f t="shared" si="11"/>
        <v>0.1360544217687075</v>
      </c>
      <c r="X13" s="53">
        <v>147</v>
      </c>
      <c r="Y13" s="53">
        <f t="shared" si="12"/>
        <v>180.81</v>
      </c>
      <c r="Z13" s="46"/>
      <c r="AA13" s="21">
        <v>300</v>
      </c>
      <c r="AB13" s="22">
        <f t="shared" si="1"/>
        <v>369</v>
      </c>
      <c r="AC13" s="21">
        <f t="shared" si="13"/>
        <v>6.6666666666666666E-2</v>
      </c>
      <c r="AD13" s="21">
        <v>150</v>
      </c>
      <c r="AE13" s="22">
        <f t="shared" si="14"/>
        <v>184.5</v>
      </c>
      <c r="AF13" s="21">
        <f t="shared" si="15"/>
        <v>0.13333333333333333</v>
      </c>
      <c r="AG13" s="21">
        <v>150</v>
      </c>
      <c r="AH13" s="22">
        <f t="shared" si="16"/>
        <v>184.5</v>
      </c>
      <c r="AI13" s="21">
        <f t="shared" si="17"/>
        <v>0.13333333333333333</v>
      </c>
      <c r="AJ13" s="21">
        <v>400</v>
      </c>
      <c r="AK13" s="22">
        <f t="shared" si="18"/>
        <v>492</v>
      </c>
      <c r="AL13" s="21">
        <f t="shared" si="19"/>
        <v>0.05</v>
      </c>
      <c r="AM13" s="21">
        <v>300</v>
      </c>
      <c r="AN13" s="22">
        <f t="shared" si="20"/>
        <v>369</v>
      </c>
      <c r="AO13" s="21">
        <f t="shared" si="21"/>
        <v>6.6666666666666666E-2</v>
      </c>
      <c r="AP13" s="21">
        <v>200</v>
      </c>
      <c r="AQ13" s="22">
        <f t="shared" si="22"/>
        <v>246</v>
      </c>
      <c r="AR13" s="21">
        <f t="shared" si="23"/>
        <v>0.1</v>
      </c>
      <c r="AS13" s="21">
        <v>200</v>
      </c>
      <c r="AT13" s="21">
        <f t="shared" si="24"/>
        <v>246</v>
      </c>
      <c r="AU13" s="21">
        <f t="shared" si="25"/>
        <v>0.1</v>
      </c>
    </row>
    <row r="14" spans="2:47" x14ac:dyDescent="0.25">
      <c r="B14" s="3">
        <v>9</v>
      </c>
      <c r="C14" s="4" t="s">
        <v>15</v>
      </c>
      <c r="D14" s="7"/>
      <c r="E14" s="8"/>
      <c r="F14" s="5">
        <v>0.1</v>
      </c>
      <c r="G14" s="1" t="s">
        <v>7</v>
      </c>
      <c r="H14" s="21">
        <f t="shared" si="2"/>
        <v>612.54</v>
      </c>
      <c r="I14" s="21">
        <v>2400</v>
      </c>
      <c r="J14" s="22">
        <f t="shared" si="3"/>
        <v>2952</v>
      </c>
      <c r="K14" s="21">
        <f t="shared" si="4"/>
        <v>2.0750000000000001E-2</v>
      </c>
      <c r="L14" s="21">
        <v>1500</v>
      </c>
      <c r="M14" s="22">
        <f t="shared" si="0"/>
        <v>1845</v>
      </c>
      <c r="N14" s="21">
        <f t="shared" si="5"/>
        <v>3.32E-2</v>
      </c>
      <c r="O14" s="21">
        <v>600</v>
      </c>
      <c r="P14" s="22">
        <f t="shared" si="6"/>
        <v>738</v>
      </c>
      <c r="Q14" s="21">
        <f t="shared" si="7"/>
        <v>8.3000000000000004E-2</v>
      </c>
      <c r="R14" s="21">
        <v>5000</v>
      </c>
      <c r="S14" s="22">
        <f t="shared" si="8"/>
        <v>6150</v>
      </c>
      <c r="T14" s="21">
        <f t="shared" si="9"/>
        <v>9.9600000000000001E-3</v>
      </c>
      <c r="U14" s="46">
        <v>498</v>
      </c>
      <c r="V14" s="47">
        <f t="shared" si="10"/>
        <v>612.54</v>
      </c>
      <c r="W14" s="46">
        <f t="shared" si="11"/>
        <v>0.1</v>
      </c>
      <c r="X14" s="53">
        <v>498</v>
      </c>
      <c r="Y14" s="53">
        <f t="shared" si="12"/>
        <v>612.54</v>
      </c>
      <c r="Z14" s="46"/>
      <c r="AA14" s="21">
        <v>3200</v>
      </c>
      <c r="AB14" s="22">
        <f t="shared" si="1"/>
        <v>3936</v>
      </c>
      <c r="AC14" s="21">
        <f t="shared" si="13"/>
        <v>1.55625E-2</v>
      </c>
      <c r="AD14" s="21">
        <v>4000</v>
      </c>
      <c r="AE14" s="22">
        <f t="shared" si="14"/>
        <v>4920</v>
      </c>
      <c r="AF14" s="21">
        <f t="shared" si="15"/>
        <v>1.2449999999999999E-2</v>
      </c>
      <c r="AG14" s="21">
        <v>800</v>
      </c>
      <c r="AH14" s="22">
        <f t="shared" si="16"/>
        <v>984</v>
      </c>
      <c r="AI14" s="21">
        <f t="shared" si="17"/>
        <v>6.225E-2</v>
      </c>
      <c r="AJ14" s="21">
        <v>4500</v>
      </c>
      <c r="AK14" s="22">
        <f t="shared" si="18"/>
        <v>5535</v>
      </c>
      <c r="AL14" s="21">
        <f t="shared" si="19"/>
        <v>1.1066666666666667E-2</v>
      </c>
      <c r="AM14" s="21">
        <v>5000</v>
      </c>
      <c r="AN14" s="22">
        <f t="shared" si="20"/>
        <v>6150</v>
      </c>
      <c r="AO14" s="21">
        <f t="shared" si="21"/>
        <v>9.9600000000000001E-3</v>
      </c>
      <c r="AP14" s="21">
        <v>500</v>
      </c>
      <c r="AQ14" s="22">
        <f t="shared" si="22"/>
        <v>615</v>
      </c>
      <c r="AR14" s="21">
        <f t="shared" si="23"/>
        <v>9.9599999999999994E-2</v>
      </c>
      <c r="AS14" s="21">
        <v>5000</v>
      </c>
      <c r="AT14" s="21">
        <f t="shared" si="24"/>
        <v>6150</v>
      </c>
      <c r="AU14" s="21">
        <f t="shared" si="25"/>
        <v>9.9600000000000001E-3</v>
      </c>
    </row>
    <row r="15" spans="2:47" ht="15.75" thickBot="1" x14ac:dyDescent="0.3">
      <c r="B15" s="3">
        <v>10</v>
      </c>
      <c r="C15" s="4" t="s">
        <v>16</v>
      </c>
      <c r="D15" s="9"/>
      <c r="E15" s="10"/>
      <c r="F15" s="5">
        <v>1</v>
      </c>
      <c r="G15" s="1" t="s">
        <v>7</v>
      </c>
      <c r="H15" s="21">
        <f t="shared" si="2"/>
        <v>246</v>
      </c>
      <c r="I15" s="21">
        <v>200</v>
      </c>
      <c r="J15" s="22">
        <f t="shared" si="3"/>
        <v>246</v>
      </c>
      <c r="K15" s="21">
        <f t="shared" si="4"/>
        <v>1</v>
      </c>
      <c r="L15" s="21">
        <v>300</v>
      </c>
      <c r="M15" s="22">
        <f t="shared" si="0"/>
        <v>369</v>
      </c>
      <c r="N15" s="21">
        <f t="shared" si="5"/>
        <v>0.66666666666666663</v>
      </c>
      <c r="O15" s="21">
        <v>365</v>
      </c>
      <c r="P15" s="22">
        <f t="shared" si="6"/>
        <v>448.95</v>
      </c>
      <c r="Q15" s="21">
        <f t="shared" si="7"/>
        <v>0.54794520547945202</v>
      </c>
      <c r="R15" s="21">
        <v>500</v>
      </c>
      <c r="S15" s="22">
        <f t="shared" si="8"/>
        <v>615</v>
      </c>
      <c r="T15" s="21">
        <f t="shared" si="9"/>
        <v>0.4</v>
      </c>
      <c r="U15" s="46">
        <v>350</v>
      </c>
      <c r="V15" s="47">
        <f t="shared" si="10"/>
        <v>430.5</v>
      </c>
      <c r="W15" s="46">
        <f t="shared" si="11"/>
        <v>0.5714285714285714</v>
      </c>
      <c r="X15" s="53">
        <v>350</v>
      </c>
      <c r="Y15" s="53">
        <f t="shared" si="12"/>
        <v>430.5</v>
      </c>
      <c r="Z15" s="46"/>
      <c r="AA15" s="21">
        <v>480</v>
      </c>
      <c r="AB15" s="22">
        <f t="shared" si="1"/>
        <v>590.4</v>
      </c>
      <c r="AC15" s="21">
        <f t="shared" si="13"/>
        <v>0.41666666666666669</v>
      </c>
      <c r="AD15" s="21">
        <v>480</v>
      </c>
      <c r="AE15" s="22">
        <f t="shared" si="14"/>
        <v>590.4</v>
      </c>
      <c r="AF15" s="21">
        <f t="shared" si="15"/>
        <v>0.41666666666666669</v>
      </c>
      <c r="AG15" s="21">
        <v>800</v>
      </c>
      <c r="AH15" s="22">
        <f t="shared" si="16"/>
        <v>984</v>
      </c>
      <c r="AI15" s="21">
        <f t="shared" si="17"/>
        <v>0.25</v>
      </c>
      <c r="AJ15" s="21">
        <v>500</v>
      </c>
      <c r="AK15" s="22">
        <f t="shared" si="18"/>
        <v>615</v>
      </c>
      <c r="AL15" s="21">
        <f t="shared" si="19"/>
        <v>0.4</v>
      </c>
      <c r="AM15" s="21">
        <v>500</v>
      </c>
      <c r="AN15" s="22">
        <f t="shared" si="20"/>
        <v>615</v>
      </c>
      <c r="AO15" s="21">
        <f t="shared" si="21"/>
        <v>0.4</v>
      </c>
      <c r="AP15" s="21">
        <v>924</v>
      </c>
      <c r="AQ15" s="22">
        <f t="shared" si="22"/>
        <v>1136.52</v>
      </c>
      <c r="AR15" s="21">
        <f t="shared" si="23"/>
        <v>0.21645021645021645</v>
      </c>
      <c r="AS15" s="21">
        <v>470</v>
      </c>
      <c r="AT15" s="21">
        <f t="shared" si="24"/>
        <v>578.1</v>
      </c>
      <c r="AU15" s="21">
        <f t="shared" si="25"/>
        <v>0.42553191489361702</v>
      </c>
    </row>
    <row r="16" spans="2:47" x14ac:dyDescent="0.25">
      <c r="B16" s="3">
        <v>11</v>
      </c>
      <c r="C16" s="143" t="s">
        <v>17</v>
      </c>
      <c r="D16" s="143" t="s">
        <v>18</v>
      </c>
      <c r="E16" s="4" t="s">
        <v>19</v>
      </c>
      <c r="F16" s="5">
        <v>6.2</v>
      </c>
      <c r="G16" s="1" t="s">
        <v>20</v>
      </c>
      <c r="H16" s="21">
        <f t="shared" si="2"/>
        <v>73.8</v>
      </c>
      <c r="I16" s="21">
        <v>65</v>
      </c>
      <c r="J16" s="22">
        <f t="shared" si="3"/>
        <v>79.95</v>
      </c>
      <c r="K16" s="21">
        <f t="shared" si="4"/>
        <v>5.7230769230769232</v>
      </c>
      <c r="L16" s="21">
        <v>80</v>
      </c>
      <c r="M16" s="21">
        <f>L16*1.23</f>
        <v>98.4</v>
      </c>
      <c r="N16" s="21">
        <f t="shared" si="5"/>
        <v>4.6499999999999995</v>
      </c>
      <c r="O16" s="21">
        <v>65</v>
      </c>
      <c r="P16" s="21">
        <f t="shared" si="6"/>
        <v>79.95</v>
      </c>
      <c r="Q16" s="21">
        <f t="shared" si="7"/>
        <v>5.7230769230769232</v>
      </c>
      <c r="R16" s="21">
        <v>80</v>
      </c>
      <c r="S16" s="21">
        <f t="shared" si="8"/>
        <v>98.4</v>
      </c>
      <c r="T16" s="21">
        <f t="shared" si="9"/>
        <v>4.6499999999999995</v>
      </c>
      <c r="U16" s="46">
        <v>64.75</v>
      </c>
      <c r="V16" s="47">
        <f t="shared" si="10"/>
        <v>79.642499999999998</v>
      </c>
      <c r="W16" s="46">
        <f t="shared" si="11"/>
        <v>5.7451737451737452</v>
      </c>
      <c r="X16" s="53">
        <v>64.75</v>
      </c>
      <c r="Y16" s="53">
        <f t="shared" si="12"/>
        <v>79.642499999999998</v>
      </c>
      <c r="Z16" s="46"/>
      <c r="AA16" s="21">
        <v>77</v>
      </c>
      <c r="AB16" s="22">
        <f t="shared" si="1"/>
        <v>94.71</v>
      </c>
      <c r="AC16" s="21">
        <f t="shared" si="13"/>
        <v>4.8311688311688314</v>
      </c>
      <c r="AD16" s="21">
        <v>80</v>
      </c>
      <c r="AE16" s="22">
        <f t="shared" si="14"/>
        <v>98.4</v>
      </c>
      <c r="AF16" s="21">
        <f t="shared" si="15"/>
        <v>4.6499999999999995</v>
      </c>
      <c r="AG16" s="21">
        <v>60</v>
      </c>
      <c r="AH16" s="22">
        <f t="shared" si="16"/>
        <v>73.8</v>
      </c>
      <c r="AI16" s="21">
        <f t="shared" si="17"/>
        <v>6.2</v>
      </c>
      <c r="AJ16" s="21">
        <v>80</v>
      </c>
      <c r="AK16" s="34">
        <f t="shared" si="18"/>
        <v>98.4</v>
      </c>
      <c r="AL16" s="21">
        <f t="shared" si="19"/>
        <v>4.6499999999999995</v>
      </c>
      <c r="AM16" s="21">
        <v>70</v>
      </c>
      <c r="AN16" s="21">
        <f>AM16*1.23</f>
        <v>86.1</v>
      </c>
      <c r="AO16" s="21">
        <f t="shared" si="21"/>
        <v>5.3142857142857149</v>
      </c>
      <c r="AP16" s="21">
        <v>78</v>
      </c>
      <c r="AQ16" s="22">
        <f t="shared" si="22"/>
        <v>95.94</v>
      </c>
      <c r="AR16" s="21">
        <f t="shared" si="23"/>
        <v>4.7692307692307701</v>
      </c>
      <c r="AS16" s="21">
        <v>80</v>
      </c>
      <c r="AT16" s="21">
        <f t="shared" si="24"/>
        <v>98.4</v>
      </c>
      <c r="AU16" s="21">
        <f t="shared" si="25"/>
        <v>4.6499999999999995</v>
      </c>
    </row>
    <row r="17" spans="2:47" x14ac:dyDescent="0.25">
      <c r="B17" s="3">
        <v>12</v>
      </c>
      <c r="C17" s="144"/>
      <c r="D17" s="144"/>
      <c r="E17" s="4" t="s">
        <v>21</v>
      </c>
      <c r="F17" s="5">
        <v>4.5</v>
      </c>
      <c r="G17" s="1" t="s">
        <v>20</v>
      </c>
      <c r="H17" s="21">
        <f t="shared" si="2"/>
        <v>86.1</v>
      </c>
      <c r="I17" s="21">
        <v>75</v>
      </c>
      <c r="J17" s="22">
        <f t="shared" si="3"/>
        <v>92.25</v>
      </c>
      <c r="K17" s="21">
        <f t="shared" si="4"/>
        <v>4.1999999999999993</v>
      </c>
      <c r="L17" s="21">
        <v>110</v>
      </c>
      <c r="M17" s="21">
        <f t="shared" ref="M17:M74" si="26">L17*1.23</f>
        <v>135.30000000000001</v>
      </c>
      <c r="N17" s="21">
        <f t="shared" si="5"/>
        <v>2.8636363636363633</v>
      </c>
      <c r="O17" s="21">
        <v>85</v>
      </c>
      <c r="P17" s="21">
        <f t="shared" si="6"/>
        <v>104.55</v>
      </c>
      <c r="Q17" s="21">
        <f t="shared" si="7"/>
        <v>3.7058823529411762</v>
      </c>
      <c r="R17" s="21">
        <v>110</v>
      </c>
      <c r="S17" s="21">
        <f t="shared" si="8"/>
        <v>135.30000000000001</v>
      </c>
      <c r="T17" s="21">
        <f t="shared" si="9"/>
        <v>2.8636363636363633</v>
      </c>
      <c r="U17" s="46">
        <v>85</v>
      </c>
      <c r="V17" s="47">
        <f t="shared" si="10"/>
        <v>104.55</v>
      </c>
      <c r="W17" s="46">
        <f t="shared" si="11"/>
        <v>3.7058823529411762</v>
      </c>
      <c r="X17" s="53">
        <v>85</v>
      </c>
      <c r="Y17" s="53">
        <f t="shared" si="12"/>
        <v>104.55</v>
      </c>
      <c r="Z17" s="46"/>
      <c r="AA17" s="21">
        <v>105</v>
      </c>
      <c r="AB17" s="22">
        <f t="shared" si="1"/>
        <v>129.15</v>
      </c>
      <c r="AC17" s="21">
        <f t="shared" si="13"/>
        <v>3</v>
      </c>
      <c r="AD17" s="21">
        <v>100</v>
      </c>
      <c r="AE17" s="22">
        <f t="shared" si="14"/>
        <v>123</v>
      </c>
      <c r="AF17" s="21">
        <f t="shared" si="15"/>
        <v>3.15</v>
      </c>
      <c r="AG17" s="21">
        <v>70</v>
      </c>
      <c r="AH17" s="22">
        <f t="shared" si="16"/>
        <v>86.1</v>
      </c>
      <c r="AI17" s="21">
        <f t="shared" si="17"/>
        <v>4.5</v>
      </c>
      <c r="AJ17" s="21">
        <v>100</v>
      </c>
      <c r="AK17" s="22">
        <f t="shared" si="18"/>
        <v>123</v>
      </c>
      <c r="AL17" s="21">
        <f t="shared" si="19"/>
        <v>3.15</v>
      </c>
      <c r="AM17" s="21">
        <v>100</v>
      </c>
      <c r="AN17" s="21">
        <f t="shared" ref="AN17:AN74" si="27">AM17*1.23</f>
        <v>123</v>
      </c>
      <c r="AO17" s="21">
        <f t="shared" si="21"/>
        <v>3.15</v>
      </c>
      <c r="AP17" s="21">
        <v>106</v>
      </c>
      <c r="AQ17" s="22">
        <f t="shared" si="22"/>
        <v>130.38</v>
      </c>
      <c r="AR17" s="21">
        <f t="shared" si="23"/>
        <v>2.9716981132075468</v>
      </c>
      <c r="AS17" s="21">
        <v>70</v>
      </c>
      <c r="AT17" s="21">
        <f t="shared" si="24"/>
        <v>86.1</v>
      </c>
      <c r="AU17" s="21">
        <f t="shared" si="25"/>
        <v>4.5</v>
      </c>
    </row>
    <row r="18" spans="2:47" x14ac:dyDescent="0.25">
      <c r="B18" s="3">
        <v>13</v>
      </c>
      <c r="C18" s="144"/>
      <c r="D18" s="144"/>
      <c r="E18" s="4" t="s">
        <v>22</v>
      </c>
      <c r="F18" s="5">
        <v>4</v>
      </c>
      <c r="G18" s="1" t="s">
        <v>20</v>
      </c>
      <c r="H18" s="21">
        <f t="shared" si="2"/>
        <v>98.4</v>
      </c>
      <c r="I18" s="21">
        <v>110</v>
      </c>
      <c r="J18" s="22">
        <f t="shared" si="3"/>
        <v>135.30000000000001</v>
      </c>
      <c r="K18" s="21">
        <f t="shared" si="4"/>
        <v>2.9090909090909092</v>
      </c>
      <c r="L18" s="21">
        <v>120</v>
      </c>
      <c r="M18" s="21">
        <f t="shared" si="26"/>
        <v>147.6</v>
      </c>
      <c r="N18" s="21">
        <f t="shared" si="5"/>
        <v>2.666666666666667</v>
      </c>
      <c r="O18" s="21">
        <v>98</v>
      </c>
      <c r="P18" s="21">
        <f t="shared" si="6"/>
        <v>120.53999999999999</v>
      </c>
      <c r="Q18" s="21">
        <f t="shared" si="7"/>
        <v>3.2653061224489801</v>
      </c>
      <c r="R18" s="21">
        <v>140</v>
      </c>
      <c r="S18" s="21">
        <f t="shared" si="8"/>
        <v>172.2</v>
      </c>
      <c r="T18" s="21">
        <f t="shared" si="9"/>
        <v>2.285714285714286</v>
      </c>
      <c r="U18" s="46">
        <v>98</v>
      </c>
      <c r="V18" s="47">
        <f t="shared" si="10"/>
        <v>120.53999999999999</v>
      </c>
      <c r="W18" s="46">
        <f t="shared" si="11"/>
        <v>3.2653061224489801</v>
      </c>
      <c r="X18" s="53">
        <v>98</v>
      </c>
      <c r="Y18" s="53">
        <f t="shared" si="12"/>
        <v>120.53999999999999</v>
      </c>
      <c r="Z18" s="46"/>
      <c r="AA18" s="21">
        <v>145</v>
      </c>
      <c r="AB18" s="22">
        <f t="shared" si="1"/>
        <v>178.35</v>
      </c>
      <c r="AC18" s="21">
        <f t="shared" si="13"/>
        <v>2.2068965517241383</v>
      </c>
      <c r="AD18" s="21">
        <v>125</v>
      </c>
      <c r="AE18" s="22">
        <f t="shared" si="14"/>
        <v>153.75</v>
      </c>
      <c r="AF18" s="21">
        <f t="shared" si="15"/>
        <v>2.56</v>
      </c>
      <c r="AG18" s="21">
        <v>80</v>
      </c>
      <c r="AH18" s="22">
        <f t="shared" si="16"/>
        <v>98.4</v>
      </c>
      <c r="AI18" s="21">
        <f t="shared" si="17"/>
        <v>4</v>
      </c>
      <c r="AJ18" s="21">
        <v>140</v>
      </c>
      <c r="AK18" s="22">
        <f t="shared" si="18"/>
        <v>172.2</v>
      </c>
      <c r="AL18" s="21">
        <f t="shared" si="19"/>
        <v>2.285714285714286</v>
      </c>
      <c r="AM18" s="21">
        <v>125</v>
      </c>
      <c r="AN18" s="21">
        <f t="shared" si="27"/>
        <v>153.75</v>
      </c>
      <c r="AO18" s="21">
        <f t="shared" si="21"/>
        <v>2.56</v>
      </c>
      <c r="AP18" s="21">
        <v>145</v>
      </c>
      <c r="AQ18" s="22">
        <f t="shared" si="22"/>
        <v>178.35</v>
      </c>
      <c r="AR18" s="21">
        <f t="shared" si="23"/>
        <v>2.2068965517241383</v>
      </c>
      <c r="AS18" s="21">
        <v>100</v>
      </c>
      <c r="AT18" s="21">
        <f t="shared" si="24"/>
        <v>123</v>
      </c>
      <c r="AU18" s="21">
        <f t="shared" si="25"/>
        <v>3.2</v>
      </c>
    </row>
    <row r="19" spans="2:47" x14ac:dyDescent="0.25">
      <c r="B19" s="3">
        <v>14</v>
      </c>
      <c r="C19" s="145"/>
      <c r="D19" s="145"/>
      <c r="E19" s="4" t="s">
        <v>23</v>
      </c>
      <c r="F19" s="5">
        <v>2</v>
      </c>
      <c r="G19" s="1" t="s">
        <v>20</v>
      </c>
      <c r="H19" s="21">
        <f t="shared" si="2"/>
        <v>123</v>
      </c>
      <c r="I19" s="21">
        <v>160</v>
      </c>
      <c r="J19" s="22">
        <f t="shared" si="3"/>
        <v>196.8</v>
      </c>
      <c r="K19" s="21">
        <f t="shared" si="4"/>
        <v>1.25</v>
      </c>
      <c r="L19" s="21">
        <v>140</v>
      </c>
      <c r="M19" s="21">
        <f t="shared" si="26"/>
        <v>172.2</v>
      </c>
      <c r="N19" s="21">
        <f t="shared" si="5"/>
        <v>1.4285714285714286</v>
      </c>
      <c r="O19" s="21">
        <v>135</v>
      </c>
      <c r="P19" s="21">
        <f t="shared" si="6"/>
        <v>166.05</v>
      </c>
      <c r="Q19" s="21">
        <f t="shared" si="7"/>
        <v>1.4814814814814814</v>
      </c>
      <c r="R19" s="21">
        <v>200</v>
      </c>
      <c r="S19" s="21">
        <f t="shared" si="8"/>
        <v>246</v>
      </c>
      <c r="T19" s="21">
        <f t="shared" si="9"/>
        <v>1</v>
      </c>
      <c r="U19" s="46">
        <v>133</v>
      </c>
      <c r="V19" s="47">
        <f t="shared" si="10"/>
        <v>163.59</v>
      </c>
      <c r="W19" s="46">
        <f t="shared" si="11"/>
        <v>1.5037593984962405</v>
      </c>
      <c r="X19" s="53">
        <v>133</v>
      </c>
      <c r="Y19" s="53">
        <f t="shared" si="12"/>
        <v>163.59</v>
      </c>
      <c r="Z19" s="46"/>
      <c r="AA19" s="21">
        <v>180</v>
      </c>
      <c r="AB19" s="22">
        <f t="shared" si="1"/>
        <v>221.4</v>
      </c>
      <c r="AC19" s="21">
        <f t="shared" si="13"/>
        <v>1.1111111111111112</v>
      </c>
      <c r="AD19" s="21">
        <v>190</v>
      </c>
      <c r="AE19" s="22">
        <f t="shared" si="14"/>
        <v>233.7</v>
      </c>
      <c r="AF19" s="21">
        <f t="shared" si="15"/>
        <v>1.0526315789473684</v>
      </c>
      <c r="AG19" s="21">
        <v>100</v>
      </c>
      <c r="AH19" s="22">
        <f t="shared" si="16"/>
        <v>123</v>
      </c>
      <c r="AI19" s="21">
        <f t="shared" si="17"/>
        <v>2</v>
      </c>
      <c r="AJ19" s="21">
        <v>180</v>
      </c>
      <c r="AK19" s="22">
        <f t="shared" si="18"/>
        <v>221.4</v>
      </c>
      <c r="AL19" s="21">
        <f t="shared" si="19"/>
        <v>1.1111111111111112</v>
      </c>
      <c r="AM19" s="21">
        <v>200</v>
      </c>
      <c r="AN19" s="21">
        <f t="shared" si="27"/>
        <v>246</v>
      </c>
      <c r="AO19" s="21">
        <f t="shared" si="21"/>
        <v>1</v>
      </c>
      <c r="AP19" s="21">
        <v>185</v>
      </c>
      <c r="AQ19" s="22">
        <f t="shared" si="22"/>
        <v>227.54999999999998</v>
      </c>
      <c r="AR19" s="21">
        <f t="shared" si="23"/>
        <v>1.0810810810810811</v>
      </c>
      <c r="AS19" s="21">
        <v>180</v>
      </c>
      <c r="AT19" s="21">
        <f t="shared" si="24"/>
        <v>221.4</v>
      </c>
      <c r="AU19" s="21">
        <f t="shared" si="25"/>
        <v>1.1111111111111112</v>
      </c>
    </row>
    <row r="20" spans="2:47" ht="18" customHeight="1" x14ac:dyDescent="0.25">
      <c r="B20" s="3">
        <v>15</v>
      </c>
      <c r="C20" s="143" t="s">
        <v>17</v>
      </c>
      <c r="D20" s="146" t="s">
        <v>24</v>
      </c>
      <c r="E20" s="4" t="s">
        <v>19</v>
      </c>
      <c r="F20" s="5">
        <v>3</v>
      </c>
      <c r="G20" s="1" t="s">
        <v>20</v>
      </c>
      <c r="H20" s="21">
        <f t="shared" si="2"/>
        <v>60.884999999999998</v>
      </c>
      <c r="I20" s="21">
        <v>65</v>
      </c>
      <c r="J20" s="22">
        <f t="shared" si="3"/>
        <v>79.95</v>
      </c>
      <c r="K20" s="21">
        <f t="shared" si="4"/>
        <v>2.2846153846153845</v>
      </c>
      <c r="L20" s="21">
        <v>60</v>
      </c>
      <c r="M20" s="21">
        <f t="shared" si="26"/>
        <v>73.8</v>
      </c>
      <c r="N20" s="21">
        <f t="shared" si="5"/>
        <v>2.4749999999999996</v>
      </c>
      <c r="O20" s="21">
        <v>50</v>
      </c>
      <c r="P20" s="21">
        <f t="shared" si="6"/>
        <v>61.5</v>
      </c>
      <c r="Q20" s="21">
        <f t="shared" si="7"/>
        <v>2.9699999999999998</v>
      </c>
      <c r="R20" s="21">
        <v>80</v>
      </c>
      <c r="S20" s="21">
        <f t="shared" si="8"/>
        <v>98.4</v>
      </c>
      <c r="T20" s="21">
        <f t="shared" si="9"/>
        <v>1.8562499999999997</v>
      </c>
      <c r="U20" s="46">
        <v>49.5</v>
      </c>
      <c r="V20" s="47">
        <f t="shared" si="10"/>
        <v>60.884999999999998</v>
      </c>
      <c r="W20" s="46">
        <f t="shared" si="11"/>
        <v>3</v>
      </c>
      <c r="X20" s="53">
        <v>49.5</v>
      </c>
      <c r="Y20" s="53">
        <f t="shared" si="12"/>
        <v>60.884999999999998</v>
      </c>
      <c r="Z20" s="46"/>
      <c r="AA20" s="21">
        <v>77</v>
      </c>
      <c r="AB20" s="22">
        <f t="shared" si="1"/>
        <v>94.71</v>
      </c>
      <c r="AC20" s="21">
        <f t="shared" si="13"/>
        <v>1.9285714285714288</v>
      </c>
      <c r="AD20" s="21">
        <v>80</v>
      </c>
      <c r="AE20" s="22">
        <f t="shared" si="14"/>
        <v>98.4</v>
      </c>
      <c r="AF20" s="21">
        <f t="shared" si="15"/>
        <v>1.8562499999999997</v>
      </c>
      <c r="AG20" s="21">
        <v>50</v>
      </c>
      <c r="AH20" s="22">
        <f t="shared" si="16"/>
        <v>61.5</v>
      </c>
      <c r="AI20" s="21">
        <f t="shared" si="17"/>
        <v>2.9699999999999998</v>
      </c>
      <c r="AJ20" s="21">
        <v>80</v>
      </c>
      <c r="AK20" s="22">
        <f t="shared" si="18"/>
        <v>98.4</v>
      </c>
      <c r="AL20" s="21">
        <f t="shared" si="19"/>
        <v>1.8562499999999997</v>
      </c>
      <c r="AM20" s="21">
        <v>70</v>
      </c>
      <c r="AN20" s="21">
        <f t="shared" si="27"/>
        <v>86.1</v>
      </c>
      <c r="AO20" s="21">
        <f t="shared" si="21"/>
        <v>2.1214285714285714</v>
      </c>
      <c r="AP20" s="21">
        <v>74</v>
      </c>
      <c r="AQ20" s="22">
        <f t="shared" si="22"/>
        <v>91.02</v>
      </c>
      <c r="AR20" s="21">
        <f t="shared" si="23"/>
        <v>2.006756756756757</v>
      </c>
      <c r="AS20" s="21">
        <v>75</v>
      </c>
      <c r="AT20" s="21">
        <f t="shared" si="24"/>
        <v>92.25</v>
      </c>
      <c r="AU20" s="21">
        <f t="shared" si="25"/>
        <v>1.98</v>
      </c>
    </row>
    <row r="21" spans="2:47" x14ac:dyDescent="0.25">
      <c r="B21" s="3">
        <v>16</v>
      </c>
      <c r="C21" s="144"/>
      <c r="D21" s="147"/>
      <c r="E21" s="4" t="s">
        <v>21</v>
      </c>
      <c r="F21" s="5">
        <v>2</v>
      </c>
      <c r="G21" s="1" t="s">
        <v>20</v>
      </c>
      <c r="H21" s="21">
        <f t="shared" si="2"/>
        <v>73.8</v>
      </c>
      <c r="I21" s="21">
        <v>75</v>
      </c>
      <c r="J21" s="22">
        <f t="shared" si="3"/>
        <v>92.25</v>
      </c>
      <c r="K21" s="21">
        <f t="shared" si="4"/>
        <v>1.5999999999999999</v>
      </c>
      <c r="L21" s="21">
        <v>90</v>
      </c>
      <c r="M21" s="21">
        <f t="shared" si="26"/>
        <v>110.7</v>
      </c>
      <c r="N21" s="21">
        <f t="shared" si="5"/>
        <v>1.3333333333333333</v>
      </c>
      <c r="O21" s="21">
        <v>70</v>
      </c>
      <c r="P21" s="21">
        <f t="shared" si="6"/>
        <v>86.1</v>
      </c>
      <c r="Q21" s="21">
        <f t="shared" si="7"/>
        <v>1.7142857142857144</v>
      </c>
      <c r="R21" s="21">
        <v>110</v>
      </c>
      <c r="S21" s="21">
        <f t="shared" si="8"/>
        <v>135.30000000000001</v>
      </c>
      <c r="T21" s="21">
        <f t="shared" si="9"/>
        <v>1.0909090909090908</v>
      </c>
      <c r="U21" s="46">
        <v>68</v>
      </c>
      <c r="V21" s="47">
        <f t="shared" si="10"/>
        <v>83.64</v>
      </c>
      <c r="W21" s="46">
        <f t="shared" si="11"/>
        <v>1.7647058823529411</v>
      </c>
      <c r="X21" s="53">
        <v>68</v>
      </c>
      <c r="Y21" s="53">
        <f t="shared" si="12"/>
        <v>83.64</v>
      </c>
      <c r="Z21" s="46"/>
      <c r="AA21" s="21">
        <v>105</v>
      </c>
      <c r="AB21" s="22">
        <f t="shared" si="1"/>
        <v>129.15</v>
      </c>
      <c r="AC21" s="21">
        <f t="shared" si="13"/>
        <v>1.1428571428571428</v>
      </c>
      <c r="AD21" s="21">
        <v>100</v>
      </c>
      <c r="AE21" s="22">
        <f t="shared" si="14"/>
        <v>123</v>
      </c>
      <c r="AF21" s="21">
        <f t="shared" si="15"/>
        <v>1.2</v>
      </c>
      <c r="AG21" s="21">
        <v>60</v>
      </c>
      <c r="AH21" s="22">
        <f t="shared" si="16"/>
        <v>73.8</v>
      </c>
      <c r="AI21" s="21">
        <f t="shared" si="17"/>
        <v>2</v>
      </c>
      <c r="AJ21" s="21">
        <v>100</v>
      </c>
      <c r="AK21" s="22">
        <f t="shared" si="18"/>
        <v>123</v>
      </c>
      <c r="AL21" s="21">
        <f t="shared" si="19"/>
        <v>1.2</v>
      </c>
      <c r="AM21" s="21">
        <v>100</v>
      </c>
      <c r="AN21" s="21">
        <f t="shared" si="27"/>
        <v>123</v>
      </c>
      <c r="AO21" s="21">
        <f t="shared" si="21"/>
        <v>1.2</v>
      </c>
      <c r="AP21" s="21">
        <v>100</v>
      </c>
      <c r="AQ21" s="22">
        <f t="shared" si="22"/>
        <v>123</v>
      </c>
      <c r="AR21" s="21">
        <f t="shared" si="23"/>
        <v>1.2</v>
      </c>
      <c r="AS21" s="21">
        <v>80</v>
      </c>
      <c r="AT21" s="21">
        <f t="shared" si="24"/>
        <v>98.4</v>
      </c>
      <c r="AU21" s="21">
        <f t="shared" si="25"/>
        <v>1.4999999999999998</v>
      </c>
    </row>
    <row r="22" spans="2:47" x14ac:dyDescent="0.25">
      <c r="B22" s="3">
        <v>17</v>
      </c>
      <c r="C22" s="144"/>
      <c r="D22" s="147"/>
      <c r="E22" s="4" t="s">
        <v>22</v>
      </c>
      <c r="F22" s="5">
        <v>2</v>
      </c>
      <c r="G22" s="1" t="s">
        <v>20</v>
      </c>
      <c r="H22" s="21">
        <f t="shared" si="2"/>
        <v>86.1</v>
      </c>
      <c r="I22" s="21">
        <v>110</v>
      </c>
      <c r="J22" s="22">
        <f t="shared" si="3"/>
        <v>135.30000000000001</v>
      </c>
      <c r="K22" s="21">
        <f t="shared" si="4"/>
        <v>1.2727272727272725</v>
      </c>
      <c r="L22" s="21">
        <v>100</v>
      </c>
      <c r="M22" s="21">
        <f t="shared" si="26"/>
        <v>123</v>
      </c>
      <c r="N22" s="21">
        <f t="shared" si="5"/>
        <v>1.4</v>
      </c>
      <c r="O22" s="21">
        <v>75</v>
      </c>
      <c r="P22" s="21">
        <f t="shared" si="6"/>
        <v>92.25</v>
      </c>
      <c r="Q22" s="21">
        <f t="shared" si="7"/>
        <v>1.8666666666666665</v>
      </c>
      <c r="R22" s="21">
        <v>140</v>
      </c>
      <c r="S22" s="21">
        <f t="shared" si="8"/>
        <v>172.2</v>
      </c>
      <c r="T22" s="21">
        <f t="shared" si="9"/>
        <v>1</v>
      </c>
      <c r="U22" s="46">
        <v>75</v>
      </c>
      <c r="V22" s="47">
        <f t="shared" si="10"/>
        <v>92.25</v>
      </c>
      <c r="W22" s="46">
        <f t="shared" si="11"/>
        <v>1.8666666666666665</v>
      </c>
      <c r="X22" s="53">
        <v>75</v>
      </c>
      <c r="Y22" s="53">
        <f t="shared" si="12"/>
        <v>92.25</v>
      </c>
      <c r="Z22" s="46"/>
      <c r="AA22" s="21">
        <v>145</v>
      </c>
      <c r="AB22" s="22">
        <f t="shared" si="1"/>
        <v>178.35</v>
      </c>
      <c r="AC22" s="21">
        <f t="shared" si="13"/>
        <v>0.96551724137931028</v>
      </c>
      <c r="AD22" s="21">
        <v>125</v>
      </c>
      <c r="AE22" s="22">
        <f t="shared" si="14"/>
        <v>153.75</v>
      </c>
      <c r="AF22" s="21">
        <f t="shared" si="15"/>
        <v>1.1199999999999999</v>
      </c>
      <c r="AG22" s="21">
        <v>70</v>
      </c>
      <c r="AH22" s="22">
        <f t="shared" si="16"/>
        <v>86.1</v>
      </c>
      <c r="AI22" s="21">
        <f t="shared" si="17"/>
        <v>2</v>
      </c>
      <c r="AJ22" s="21">
        <v>140</v>
      </c>
      <c r="AK22" s="22">
        <f t="shared" si="18"/>
        <v>172.2</v>
      </c>
      <c r="AL22" s="21">
        <f t="shared" si="19"/>
        <v>1</v>
      </c>
      <c r="AM22" s="21">
        <v>125</v>
      </c>
      <c r="AN22" s="21">
        <f t="shared" si="27"/>
        <v>153.75</v>
      </c>
      <c r="AO22" s="21">
        <f t="shared" si="21"/>
        <v>1.1199999999999999</v>
      </c>
      <c r="AP22" s="21">
        <v>140</v>
      </c>
      <c r="AQ22" s="22">
        <f t="shared" si="22"/>
        <v>172.2</v>
      </c>
      <c r="AR22" s="21">
        <f t="shared" si="23"/>
        <v>1</v>
      </c>
      <c r="AS22" s="21">
        <v>100</v>
      </c>
      <c r="AT22" s="21">
        <f t="shared" si="24"/>
        <v>123</v>
      </c>
      <c r="AU22" s="21">
        <f t="shared" si="25"/>
        <v>1.4</v>
      </c>
    </row>
    <row r="23" spans="2:47" x14ac:dyDescent="0.25">
      <c r="B23" s="3">
        <v>18</v>
      </c>
      <c r="C23" s="145"/>
      <c r="D23" s="148"/>
      <c r="E23" s="4" t="s">
        <v>23</v>
      </c>
      <c r="F23" s="5">
        <v>1</v>
      </c>
      <c r="G23" s="1" t="s">
        <v>20</v>
      </c>
      <c r="H23" s="21">
        <f t="shared" si="2"/>
        <v>110.7</v>
      </c>
      <c r="I23" s="21">
        <v>160</v>
      </c>
      <c r="J23" s="22">
        <f t="shared" si="3"/>
        <v>196.8</v>
      </c>
      <c r="K23" s="21">
        <f t="shared" si="4"/>
        <v>0.5625</v>
      </c>
      <c r="L23" s="21">
        <v>110</v>
      </c>
      <c r="M23" s="21">
        <f t="shared" si="26"/>
        <v>135.30000000000001</v>
      </c>
      <c r="N23" s="21">
        <f t="shared" si="5"/>
        <v>0.81818181818181812</v>
      </c>
      <c r="O23" s="21">
        <v>115</v>
      </c>
      <c r="P23" s="21">
        <f t="shared" si="6"/>
        <v>141.44999999999999</v>
      </c>
      <c r="Q23" s="21">
        <f t="shared" si="7"/>
        <v>0.78260869565217395</v>
      </c>
      <c r="R23" s="21">
        <v>200</v>
      </c>
      <c r="S23" s="21">
        <f t="shared" si="8"/>
        <v>246</v>
      </c>
      <c r="T23" s="21">
        <f t="shared" si="9"/>
        <v>0.45</v>
      </c>
      <c r="U23" s="46">
        <v>116</v>
      </c>
      <c r="V23" s="47">
        <f t="shared" si="10"/>
        <v>142.68</v>
      </c>
      <c r="W23" s="46">
        <f t="shared" si="11"/>
        <v>0.77586206896551724</v>
      </c>
      <c r="X23" s="53">
        <v>116</v>
      </c>
      <c r="Y23" s="53">
        <f t="shared" si="12"/>
        <v>142.68</v>
      </c>
      <c r="Z23" s="46"/>
      <c r="AA23" s="21">
        <v>180</v>
      </c>
      <c r="AB23" s="22">
        <f t="shared" si="1"/>
        <v>221.4</v>
      </c>
      <c r="AC23" s="21">
        <f t="shared" si="13"/>
        <v>0.5</v>
      </c>
      <c r="AD23" s="21">
        <v>190</v>
      </c>
      <c r="AE23" s="22">
        <f t="shared" si="14"/>
        <v>233.7</v>
      </c>
      <c r="AF23" s="21">
        <f t="shared" si="15"/>
        <v>0.47368421052631582</v>
      </c>
      <c r="AG23" s="21">
        <v>90</v>
      </c>
      <c r="AH23" s="22">
        <f t="shared" si="16"/>
        <v>110.7</v>
      </c>
      <c r="AI23" s="21">
        <f t="shared" si="17"/>
        <v>1</v>
      </c>
      <c r="AJ23" s="21">
        <v>200</v>
      </c>
      <c r="AK23" s="22">
        <f t="shared" si="18"/>
        <v>246</v>
      </c>
      <c r="AL23" s="21">
        <f t="shared" si="19"/>
        <v>0.45</v>
      </c>
      <c r="AM23" s="21">
        <v>200</v>
      </c>
      <c r="AN23" s="21">
        <f t="shared" si="27"/>
        <v>246</v>
      </c>
      <c r="AO23" s="21">
        <f t="shared" si="21"/>
        <v>0.45</v>
      </c>
      <c r="AP23" s="21">
        <v>177</v>
      </c>
      <c r="AQ23" s="22">
        <f t="shared" si="22"/>
        <v>217.71</v>
      </c>
      <c r="AR23" s="21">
        <f t="shared" si="23"/>
        <v>0.50847457627118642</v>
      </c>
      <c r="AS23" s="21">
        <v>150</v>
      </c>
      <c r="AT23" s="21">
        <f t="shared" si="24"/>
        <v>184.5</v>
      </c>
      <c r="AU23" s="21">
        <f t="shared" si="25"/>
        <v>0.6</v>
      </c>
    </row>
    <row r="24" spans="2:47" x14ac:dyDescent="0.25">
      <c r="B24" s="3">
        <v>19</v>
      </c>
      <c r="C24" s="143" t="s">
        <v>25</v>
      </c>
      <c r="D24" s="143" t="s">
        <v>26</v>
      </c>
      <c r="E24" s="4" t="s">
        <v>27</v>
      </c>
      <c r="F24" s="5">
        <v>6</v>
      </c>
      <c r="G24" s="1" t="s">
        <v>7</v>
      </c>
      <c r="H24" s="21">
        <f t="shared" si="2"/>
        <v>1719.54</v>
      </c>
      <c r="I24" s="21">
        <v>1890</v>
      </c>
      <c r="J24" s="22">
        <f t="shared" si="3"/>
        <v>2324.6999999999998</v>
      </c>
      <c r="K24" s="21">
        <f t="shared" si="4"/>
        <v>4.4380952380952383</v>
      </c>
      <c r="L24" s="21">
        <v>2200</v>
      </c>
      <c r="M24" s="21">
        <f t="shared" si="26"/>
        <v>2706</v>
      </c>
      <c r="N24" s="21">
        <f t="shared" si="5"/>
        <v>3.812727272727273</v>
      </c>
      <c r="O24" s="21">
        <v>1400</v>
      </c>
      <c r="P24" s="21">
        <f t="shared" si="6"/>
        <v>1722</v>
      </c>
      <c r="Q24" s="21">
        <f t="shared" si="7"/>
        <v>5.9914285714285711</v>
      </c>
      <c r="R24" s="21">
        <v>2400</v>
      </c>
      <c r="S24" s="21">
        <f t="shared" si="8"/>
        <v>2952</v>
      </c>
      <c r="T24" s="21">
        <f t="shared" si="9"/>
        <v>3.4950000000000001</v>
      </c>
      <c r="U24" s="46">
        <v>1398</v>
      </c>
      <c r="V24" s="47">
        <f t="shared" si="10"/>
        <v>1719.54</v>
      </c>
      <c r="W24" s="46">
        <f t="shared" si="11"/>
        <v>6</v>
      </c>
      <c r="X24" s="53">
        <v>1398</v>
      </c>
      <c r="Y24" s="53">
        <f t="shared" si="12"/>
        <v>1719.54</v>
      </c>
      <c r="Z24" s="46"/>
      <c r="AA24" s="21">
        <v>2350</v>
      </c>
      <c r="AB24" s="22">
        <f t="shared" si="1"/>
        <v>2890.5</v>
      </c>
      <c r="AC24" s="21">
        <f t="shared" si="13"/>
        <v>3.5693617021276598</v>
      </c>
      <c r="AD24" s="21">
        <v>2200</v>
      </c>
      <c r="AE24" s="22">
        <f t="shared" si="14"/>
        <v>2706</v>
      </c>
      <c r="AF24" s="21">
        <f t="shared" si="15"/>
        <v>3.812727272727273</v>
      </c>
      <c r="AG24" s="21">
        <v>2200</v>
      </c>
      <c r="AH24" s="22">
        <f t="shared" si="16"/>
        <v>2706</v>
      </c>
      <c r="AI24" s="21">
        <f t="shared" si="17"/>
        <v>3.812727272727273</v>
      </c>
      <c r="AJ24" s="21">
        <v>2400</v>
      </c>
      <c r="AK24" s="22">
        <f t="shared" si="18"/>
        <v>2952</v>
      </c>
      <c r="AL24" s="21">
        <f t="shared" si="19"/>
        <v>3.4950000000000001</v>
      </c>
      <c r="AM24" s="21">
        <v>2000</v>
      </c>
      <c r="AN24" s="21">
        <f t="shared" si="27"/>
        <v>2460</v>
      </c>
      <c r="AO24" s="21">
        <f t="shared" si="21"/>
        <v>4.194</v>
      </c>
      <c r="AP24" s="21">
        <v>1580</v>
      </c>
      <c r="AQ24" s="22">
        <f t="shared" si="22"/>
        <v>1943.3999999999999</v>
      </c>
      <c r="AR24" s="21">
        <f t="shared" si="23"/>
        <v>5.3088607594936708</v>
      </c>
      <c r="AS24" s="21">
        <v>2300</v>
      </c>
      <c r="AT24" s="21">
        <f t="shared" si="24"/>
        <v>2829</v>
      </c>
      <c r="AU24" s="21">
        <f t="shared" si="25"/>
        <v>3.6469565217391304</v>
      </c>
    </row>
    <row r="25" spans="2:47" x14ac:dyDescent="0.25">
      <c r="B25" s="3">
        <v>20</v>
      </c>
      <c r="C25" s="144"/>
      <c r="D25" s="144"/>
      <c r="E25" s="4" t="s">
        <v>28</v>
      </c>
      <c r="F25" s="5">
        <v>5</v>
      </c>
      <c r="G25" s="1" t="s">
        <v>7</v>
      </c>
      <c r="H25" s="21">
        <f t="shared" si="2"/>
        <v>1965.54</v>
      </c>
      <c r="I25" s="21">
        <v>2390</v>
      </c>
      <c r="J25" s="22">
        <f t="shared" si="3"/>
        <v>2939.7</v>
      </c>
      <c r="K25" s="21">
        <f t="shared" si="4"/>
        <v>3.3430962343096238</v>
      </c>
      <c r="L25" s="21">
        <v>2400</v>
      </c>
      <c r="M25" s="21">
        <f t="shared" si="26"/>
        <v>2952</v>
      </c>
      <c r="N25" s="21">
        <f t="shared" si="5"/>
        <v>3.3291666666666666</v>
      </c>
      <c r="O25" s="21">
        <v>1600</v>
      </c>
      <c r="P25" s="21">
        <f t="shared" si="6"/>
        <v>1968</v>
      </c>
      <c r="Q25" s="21">
        <f t="shared" si="7"/>
        <v>4.9937500000000004</v>
      </c>
      <c r="R25" s="21">
        <v>2600</v>
      </c>
      <c r="S25" s="21">
        <f t="shared" si="8"/>
        <v>3198</v>
      </c>
      <c r="T25" s="21">
        <f t="shared" si="9"/>
        <v>3.0730769230769228</v>
      </c>
      <c r="U25" s="46">
        <v>1598</v>
      </c>
      <c r="V25" s="47">
        <f t="shared" si="10"/>
        <v>1965.54</v>
      </c>
      <c r="W25" s="46">
        <f t="shared" si="11"/>
        <v>5</v>
      </c>
      <c r="X25" s="53">
        <v>1598</v>
      </c>
      <c r="Y25" s="53">
        <f t="shared" si="12"/>
        <v>1965.54</v>
      </c>
      <c r="Z25" s="46"/>
      <c r="AA25" s="21">
        <v>2570</v>
      </c>
      <c r="AB25" s="22">
        <f t="shared" si="1"/>
        <v>3161.1</v>
      </c>
      <c r="AC25" s="21">
        <f t="shared" si="13"/>
        <v>3.1089494163424125</v>
      </c>
      <c r="AD25" s="21">
        <v>2400</v>
      </c>
      <c r="AE25" s="22">
        <f t="shared" si="14"/>
        <v>2952</v>
      </c>
      <c r="AF25" s="21">
        <f t="shared" si="15"/>
        <v>3.3291666666666666</v>
      </c>
      <c r="AG25" s="21">
        <v>2400</v>
      </c>
      <c r="AH25" s="22">
        <f t="shared" si="16"/>
        <v>2952</v>
      </c>
      <c r="AI25" s="21">
        <f t="shared" si="17"/>
        <v>3.3291666666666666</v>
      </c>
      <c r="AJ25" s="21">
        <v>3100</v>
      </c>
      <c r="AK25" s="22">
        <f t="shared" si="18"/>
        <v>3813</v>
      </c>
      <c r="AL25" s="21">
        <f t="shared" si="19"/>
        <v>2.5774193548387099</v>
      </c>
      <c r="AM25" s="21">
        <v>2200</v>
      </c>
      <c r="AN25" s="21">
        <f t="shared" si="27"/>
        <v>2706</v>
      </c>
      <c r="AO25" s="21">
        <f t="shared" si="21"/>
        <v>3.6318181818181818</v>
      </c>
      <c r="AP25" s="21">
        <v>2414</v>
      </c>
      <c r="AQ25" s="22">
        <f t="shared" si="22"/>
        <v>2969.22</v>
      </c>
      <c r="AR25" s="21">
        <f t="shared" si="23"/>
        <v>3.3098591549295775</v>
      </c>
      <c r="AS25" s="21">
        <v>2500</v>
      </c>
      <c r="AT25" s="21">
        <f t="shared" si="24"/>
        <v>3075</v>
      </c>
      <c r="AU25" s="21">
        <f t="shared" si="25"/>
        <v>3.1959999999999997</v>
      </c>
    </row>
    <row r="26" spans="2:47" x14ac:dyDescent="0.25">
      <c r="B26" s="3">
        <v>21</v>
      </c>
      <c r="C26" s="145"/>
      <c r="D26" s="145"/>
      <c r="E26" s="4" t="s">
        <v>21</v>
      </c>
      <c r="F26" s="5">
        <v>1</v>
      </c>
      <c r="G26" s="1" t="s">
        <v>7</v>
      </c>
      <c r="H26" s="21">
        <f t="shared" si="2"/>
        <v>73.8</v>
      </c>
      <c r="I26" s="21">
        <v>3490</v>
      </c>
      <c r="J26" s="22">
        <f t="shared" si="3"/>
        <v>4292.7</v>
      </c>
      <c r="K26" s="21">
        <f t="shared" si="4"/>
        <v>1.7191977077363897E-2</v>
      </c>
      <c r="L26" s="21">
        <v>2700</v>
      </c>
      <c r="M26" s="21">
        <f t="shared" si="26"/>
        <v>3321</v>
      </c>
      <c r="N26" s="21">
        <f t="shared" si="5"/>
        <v>2.2222222222222223E-2</v>
      </c>
      <c r="O26" s="21">
        <v>1950</v>
      </c>
      <c r="P26" s="21">
        <f t="shared" si="6"/>
        <v>2398.5</v>
      </c>
      <c r="Q26" s="21">
        <f t="shared" si="7"/>
        <v>3.0769230769230767E-2</v>
      </c>
      <c r="R26" s="21">
        <v>3500</v>
      </c>
      <c r="S26" s="21">
        <f t="shared" si="8"/>
        <v>4305</v>
      </c>
      <c r="T26" s="21">
        <f t="shared" si="9"/>
        <v>1.7142857142857144E-2</v>
      </c>
      <c r="U26" s="46">
        <v>1949</v>
      </c>
      <c r="V26" s="47">
        <f t="shared" si="10"/>
        <v>2397.27</v>
      </c>
      <c r="W26" s="46">
        <f t="shared" si="11"/>
        <v>3.0785017957927142E-2</v>
      </c>
      <c r="X26" s="53">
        <v>1949</v>
      </c>
      <c r="Y26" s="53">
        <f t="shared" si="12"/>
        <v>2397.27</v>
      </c>
      <c r="Z26" s="46"/>
      <c r="AA26" s="21">
        <v>3500</v>
      </c>
      <c r="AB26" s="22">
        <f t="shared" si="1"/>
        <v>4305</v>
      </c>
      <c r="AC26" s="21">
        <f t="shared" si="13"/>
        <v>1.7142857142857144E-2</v>
      </c>
      <c r="AD26" s="21">
        <v>2500</v>
      </c>
      <c r="AE26" s="22">
        <f t="shared" si="14"/>
        <v>3075</v>
      </c>
      <c r="AF26" s="21">
        <f t="shared" si="15"/>
        <v>2.4E-2</v>
      </c>
      <c r="AG26" s="21">
        <v>2700</v>
      </c>
      <c r="AH26" s="22">
        <f t="shared" si="16"/>
        <v>3321</v>
      </c>
      <c r="AI26" s="21">
        <f t="shared" si="17"/>
        <v>2.2222222222222223E-2</v>
      </c>
      <c r="AJ26" s="21">
        <v>60</v>
      </c>
      <c r="AK26" s="22">
        <f t="shared" si="18"/>
        <v>73.8</v>
      </c>
      <c r="AL26" s="21">
        <f t="shared" si="19"/>
        <v>1</v>
      </c>
      <c r="AM26" s="21">
        <v>3000</v>
      </c>
      <c r="AN26" s="21">
        <f t="shared" si="27"/>
        <v>3690</v>
      </c>
      <c r="AO26" s="21">
        <f t="shared" si="21"/>
        <v>0.02</v>
      </c>
      <c r="AP26" s="21">
        <v>3050</v>
      </c>
      <c r="AQ26" s="22">
        <f t="shared" si="22"/>
        <v>3751.5</v>
      </c>
      <c r="AR26" s="21">
        <f t="shared" si="23"/>
        <v>1.9672131147540982E-2</v>
      </c>
      <c r="AS26" s="21">
        <v>3300</v>
      </c>
      <c r="AT26" s="21">
        <f t="shared" si="24"/>
        <v>4059</v>
      </c>
      <c r="AU26" s="21">
        <f t="shared" si="25"/>
        <v>1.8181818181818181E-2</v>
      </c>
    </row>
    <row r="27" spans="2:47" ht="16.5" customHeight="1" x14ac:dyDescent="0.25">
      <c r="B27" s="3">
        <v>22</v>
      </c>
      <c r="C27" s="143" t="s">
        <v>29</v>
      </c>
      <c r="D27" s="146" t="s">
        <v>30</v>
      </c>
      <c r="E27" s="4" t="s">
        <v>27</v>
      </c>
      <c r="F27" s="5">
        <v>3</v>
      </c>
      <c r="G27" s="1" t="s">
        <v>20</v>
      </c>
      <c r="H27" s="21">
        <f t="shared" si="2"/>
        <v>48.585000000000001</v>
      </c>
      <c r="I27" s="21">
        <v>45</v>
      </c>
      <c r="J27" s="22">
        <f t="shared" si="3"/>
        <v>55.35</v>
      </c>
      <c r="K27" s="21">
        <f t="shared" si="4"/>
        <v>2.6333333333333333</v>
      </c>
      <c r="L27" s="21">
        <v>65</v>
      </c>
      <c r="M27" s="21">
        <f t="shared" si="26"/>
        <v>79.95</v>
      </c>
      <c r="N27" s="21">
        <f t="shared" si="5"/>
        <v>1.8230769230769228</v>
      </c>
      <c r="O27" s="21">
        <v>40</v>
      </c>
      <c r="P27" s="21">
        <f t="shared" si="6"/>
        <v>49.2</v>
      </c>
      <c r="Q27" s="21">
        <f t="shared" si="7"/>
        <v>2.9624999999999999</v>
      </c>
      <c r="R27" s="21">
        <v>60</v>
      </c>
      <c r="S27" s="21">
        <f t="shared" si="8"/>
        <v>73.8</v>
      </c>
      <c r="T27" s="21">
        <f t="shared" si="9"/>
        <v>1.9750000000000001</v>
      </c>
      <c r="U27" s="46">
        <v>39.5</v>
      </c>
      <c r="V27" s="47">
        <f t="shared" si="10"/>
        <v>48.585000000000001</v>
      </c>
      <c r="W27" s="46">
        <f t="shared" si="11"/>
        <v>3</v>
      </c>
      <c r="X27" s="53">
        <v>39.5</v>
      </c>
      <c r="Y27" s="53">
        <f t="shared" si="12"/>
        <v>48.585000000000001</v>
      </c>
      <c r="Z27" s="46"/>
      <c r="AA27" s="21">
        <v>60</v>
      </c>
      <c r="AB27" s="22">
        <f t="shared" si="1"/>
        <v>73.8</v>
      </c>
      <c r="AC27" s="21">
        <f t="shared" si="13"/>
        <v>1.9750000000000001</v>
      </c>
      <c r="AD27" s="21">
        <v>60</v>
      </c>
      <c r="AE27" s="22">
        <f t="shared" si="14"/>
        <v>73.8</v>
      </c>
      <c r="AF27" s="21">
        <f t="shared" si="15"/>
        <v>1.9750000000000001</v>
      </c>
      <c r="AG27" s="21">
        <v>70</v>
      </c>
      <c r="AH27" s="22">
        <f t="shared" si="16"/>
        <v>86.1</v>
      </c>
      <c r="AI27" s="21">
        <f t="shared" si="17"/>
        <v>1.6928571428571428</v>
      </c>
      <c r="AJ27" s="21">
        <v>70</v>
      </c>
      <c r="AK27" s="22">
        <f t="shared" si="18"/>
        <v>86.1</v>
      </c>
      <c r="AL27" s="21">
        <f t="shared" si="19"/>
        <v>1.6928571428571428</v>
      </c>
      <c r="AM27" s="21">
        <v>50</v>
      </c>
      <c r="AN27" s="21">
        <f t="shared" si="27"/>
        <v>61.5</v>
      </c>
      <c r="AO27" s="21">
        <f t="shared" si="21"/>
        <v>2.37</v>
      </c>
      <c r="AP27" s="21">
        <v>70</v>
      </c>
      <c r="AQ27" s="22">
        <f t="shared" si="22"/>
        <v>86.1</v>
      </c>
      <c r="AR27" s="21">
        <f t="shared" si="23"/>
        <v>1.6928571428571428</v>
      </c>
      <c r="AS27" s="21">
        <v>70</v>
      </c>
      <c r="AT27" s="21">
        <f t="shared" si="24"/>
        <v>86.1</v>
      </c>
      <c r="AU27" s="21">
        <f t="shared" si="25"/>
        <v>1.6928571428571428</v>
      </c>
    </row>
    <row r="28" spans="2:47" x14ac:dyDescent="0.25">
      <c r="B28" s="3">
        <v>23</v>
      </c>
      <c r="C28" s="144"/>
      <c r="D28" s="147"/>
      <c r="E28" s="4" t="s">
        <v>28</v>
      </c>
      <c r="F28" s="5">
        <v>2.5</v>
      </c>
      <c r="G28" s="1" t="s">
        <v>20</v>
      </c>
      <c r="H28" s="21">
        <f t="shared" si="2"/>
        <v>60.884999999999998</v>
      </c>
      <c r="I28" s="21">
        <v>55</v>
      </c>
      <c r="J28" s="22">
        <f t="shared" si="3"/>
        <v>67.650000000000006</v>
      </c>
      <c r="K28" s="21">
        <f t="shared" si="4"/>
        <v>2.25</v>
      </c>
      <c r="L28" s="21">
        <v>80</v>
      </c>
      <c r="M28" s="21">
        <f t="shared" si="26"/>
        <v>98.4</v>
      </c>
      <c r="N28" s="21">
        <f t="shared" si="5"/>
        <v>1.5468749999999998</v>
      </c>
      <c r="O28" s="21">
        <v>50</v>
      </c>
      <c r="P28" s="21">
        <f t="shared" si="6"/>
        <v>61.5</v>
      </c>
      <c r="Q28" s="21">
        <f t="shared" si="7"/>
        <v>2.4750000000000001</v>
      </c>
      <c r="R28" s="21">
        <v>80</v>
      </c>
      <c r="S28" s="21">
        <f t="shared" si="8"/>
        <v>98.4</v>
      </c>
      <c r="T28" s="21">
        <f t="shared" si="9"/>
        <v>1.5468749999999998</v>
      </c>
      <c r="U28" s="46">
        <v>49.5</v>
      </c>
      <c r="V28" s="47">
        <f t="shared" si="10"/>
        <v>60.884999999999998</v>
      </c>
      <c r="W28" s="46">
        <f t="shared" si="11"/>
        <v>2.5</v>
      </c>
      <c r="X28" s="53">
        <v>49.5</v>
      </c>
      <c r="Y28" s="53">
        <f t="shared" si="12"/>
        <v>60.884999999999998</v>
      </c>
      <c r="Z28" s="46"/>
      <c r="AA28" s="21">
        <v>70</v>
      </c>
      <c r="AB28" s="22">
        <f t="shared" si="1"/>
        <v>86.1</v>
      </c>
      <c r="AC28" s="21">
        <f t="shared" si="13"/>
        <v>1.767857142857143</v>
      </c>
      <c r="AD28" s="21">
        <v>75</v>
      </c>
      <c r="AE28" s="22">
        <f t="shared" si="14"/>
        <v>92.25</v>
      </c>
      <c r="AF28" s="21">
        <f t="shared" si="15"/>
        <v>1.6500000000000001</v>
      </c>
      <c r="AG28" s="21">
        <v>80</v>
      </c>
      <c r="AH28" s="22">
        <f t="shared" si="16"/>
        <v>98.4</v>
      </c>
      <c r="AI28" s="21">
        <f t="shared" si="17"/>
        <v>1.5468749999999998</v>
      </c>
      <c r="AJ28" s="21">
        <v>70</v>
      </c>
      <c r="AK28" s="22">
        <f t="shared" si="18"/>
        <v>86.1</v>
      </c>
      <c r="AL28" s="21">
        <f t="shared" si="19"/>
        <v>1.767857142857143</v>
      </c>
      <c r="AM28" s="21">
        <v>60</v>
      </c>
      <c r="AN28" s="21">
        <f t="shared" si="27"/>
        <v>73.8</v>
      </c>
      <c r="AO28" s="21">
        <f t="shared" si="21"/>
        <v>2.0625</v>
      </c>
      <c r="AP28" s="21">
        <v>94</v>
      </c>
      <c r="AQ28" s="22">
        <f t="shared" si="22"/>
        <v>115.62</v>
      </c>
      <c r="AR28" s="21">
        <f t="shared" si="23"/>
        <v>1.3164893617021276</v>
      </c>
      <c r="AS28" s="21">
        <v>70</v>
      </c>
      <c r="AT28" s="21">
        <f t="shared" si="24"/>
        <v>86.1</v>
      </c>
      <c r="AU28" s="21">
        <f t="shared" si="25"/>
        <v>1.767857142857143</v>
      </c>
    </row>
    <row r="29" spans="2:47" x14ac:dyDescent="0.25">
      <c r="B29" s="3">
        <v>24</v>
      </c>
      <c r="C29" s="145"/>
      <c r="D29" s="148"/>
      <c r="E29" s="4" t="s">
        <v>21</v>
      </c>
      <c r="F29" s="5">
        <v>0.7</v>
      </c>
      <c r="G29" s="1" t="s">
        <v>20</v>
      </c>
      <c r="H29" s="21">
        <f t="shared" si="2"/>
        <v>79.95</v>
      </c>
      <c r="I29" s="21">
        <v>65</v>
      </c>
      <c r="J29" s="22">
        <f t="shared" si="3"/>
        <v>79.95</v>
      </c>
      <c r="K29" s="21">
        <f t="shared" si="4"/>
        <v>0.7</v>
      </c>
      <c r="L29" s="21">
        <v>100</v>
      </c>
      <c r="M29" s="21">
        <f t="shared" si="26"/>
        <v>123</v>
      </c>
      <c r="N29" s="21">
        <f t="shared" si="5"/>
        <v>0.45499999999999996</v>
      </c>
      <c r="O29" s="21">
        <v>70</v>
      </c>
      <c r="P29" s="21">
        <f t="shared" si="6"/>
        <v>86.1</v>
      </c>
      <c r="Q29" s="21">
        <f t="shared" si="7"/>
        <v>0.65</v>
      </c>
      <c r="R29" s="21">
        <v>90</v>
      </c>
      <c r="S29" s="21">
        <f t="shared" si="8"/>
        <v>110.7</v>
      </c>
      <c r="T29" s="21">
        <f t="shared" si="9"/>
        <v>0.50555555555555554</v>
      </c>
      <c r="U29" s="46">
        <v>69.5</v>
      </c>
      <c r="V29" s="47">
        <f t="shared" si="10"/>
        <v>85.484999999999999</v>
      </c>
      <c r="W29" s="46">
        <f t="shared" si="11"/>
        <v>0.65467625899280579</v>
      </c>
      <c r="X29" s="53">
        <v>69.5</v>
      </c>
      <c r="Y29" s="53">
        <f t="shared" si="12"/>
        <v>85.484999999999999</v>
      </c>
      <c r="Z29" s="46"/>
      <c r="AA29" s="21">
        <v>88</v>
      </c>
      <c r="AB29" s="22">
        <f t="shared" si="1"/>
        <v>108.24</v>
      </c>
      <c r="AC29" s="21">
        <f t="shared" si="13"/>
        <v>0.51704545454545447</v>
      </c>
      <c r="AD29" s="21">
        <v>80</v>
      </c>
      <c r="AE29" s="22">
        <f t="shared" si="14"/>
        <v>98.4</v>
      </c>
      <c r="AF29" s="21">
        <f t="shared" si="15"/>
        <v>0.56874999999999998</v>
      </c>
      <c r="AG29" s="21">
        <v>90</v>
      </c>
      <c r="AH29" s="22">
        <f t="shared" si="16"/>
        <v>110.7</v>
      </c>
      <c r="AI29" s="21">
        <f t="shared" si="17"/>
        <v>0.50555555555555554</v>
      </c>
      <c r="AJ29" s="21">
        <v>75</v>
      </c>
      <c r="AK29" s="22">
        <f t="shared" si="18"/>
        <v>92.25</v>
      </c>
      <c r="AL29" s="21">
        <f t="shared" si="19"/>
        <v>0.60666666666666669</v>
      </c>
      <c r="AM29" s="21">
        <v>100</v>
      </c>
      <c r="AN29" s="21">
        <f t="shared" si="27"/>
        <v>123</v>
      </c>
      <c r="AO29" s="21">
        <f t="shared" si="21"/>
        <v>0.45499999999999996</v>
      </c>
      <c r="AP29" s="21">
        <v>127</v>
      </c>
      <c r="AQ29" s="22">
        <f t="shared" si="22"/>
        <v>156.21</v>
      </c>
      <c r="AR29" s="21">
        <f t="shared" si="23"/>
        <v>0.35826771653543305</v>
      </c>
      <c r="AS29" s="21">
        <v>90</v>
      </c>
      <c r="AT29" s="21">
        <f t="shared" si="24"/>
        <v>110.7</v>
      </c>
      <c r="AU29" s="21">
        <f t="shared" si="25"/>
        <v>0.50555555555555554</v>
      </c>
    </row>
    <row r="30" spans="2:47" x14ac:dyDescent="0.25">
      <c r="B30" s="3">
        <v>25</v>
      </c>
      <c r="C30" s="143" t="s">
        <v>31</v>
      </c>
      <c r="D30" s="143" t="s">
        <v>32</v>
      </c>
      <c r="E30" s="4" t="s">
        <v>33</v>
      </c>
      <c r="F30" s="5">
        <v>1</v>
      </c>
      <c r="G30" s="1" t="s">
        <v>7</v>
      </c>
      <c r="H30" s="21">
        <f t="shared" si="2"/>
        <v>270.60000000000002</v>
      </c>
      <c r="I30" s="21">
        <v>390</v>
      </c>
      <c r="J30" s="22">
        <f t="shared" si="3"/>
        <v>479.7</v>
      </c>
      <c r="K30" s="21">
        <f t="shared" si="4"/>
        <v>0.56410256410256421</v>
      </c>
      <c r="L30" s="21">
        <v>310</v>
      </c>
      <c r="M30" s="21">
        <f t="shared" si="26"/>
        <v>381.3</v>
      </c>
      <c r="N30" s="21">
        <f t="shared" si="5"/>
        <v>0.70967741935483875</v>
      </c>
      <c r="O30" s="21">
        <v>260</v>
      </c>
      <c r="P30" s="21">
        <f t="shared" si="6"/>
        <v>319.8</v>
      </c>
      <c r="Q30" s="21">
        <f t="shared" si="7"/>
        <v>0.84615384615384615</v>
      </c>
      <c r="R30" s="21">
        <v>460</v>
      </c>
      <c r="S30" s="21">
        <f t="shared" si="8"/>
        <v>565.79999999999995</v>
      </c>
      <c r="T30" s="21">
        <f t="shared" si="9"/>
        <v>0.47826086956521746</v>
      </c>
      <c r="U30" s="46">
        <v>250</v>
      </c>
      <c r="V30" s="47">
        <f t="shared" si="10"/>
        <v>307.5</v>
      </c>
      <c r="W30" s="46">
        <f t="shared" si="11"/>
        <v>0.88000000000000012</v>
      </c>
      <c r="X30" s="53">
        <v>250</v>
      </c>
      <c r="Y30" s="53">
        <f t="shared" si="12"/>
        <v>307.5</v>
      </c>
      <c r="Z30" s="46"/>
      <c r="AA30" s="21">
        <v>450</v>
      </c>
      <c r="AB30" s="22">
        <f t="shared" si="1"/>
        <v>553.5</v>
      </c>
      <c r="AC30" s="21">
        <f t="shared" si="13"/>
        <v>0.48888888888888893</v>
      </c>
      <c r="AD30" s="21">
        <v>420</v>
      </c>
      <c r="AE30" s="22">
        <f t="shared" si="14"/>
        <v>516.6</v>
      </c>
      <c r="AF30" s="21">
        <f t="shared" si="15"/>
        <v>0.52380952380952384</v>
      </c>
      <c r="AG30" s="21">
        <v>430</v>
      </c>
      <c r="AH30" s="22">
        <f t="shared" si="16"/>
        <v>528.9</v>
      </c>
      <c r="AI30" s="21">
        <f t="shared" si="17"/>
        <v>0.51162790697674421</v>
      </c>
      <c r="AJ30" s="21">
        <v>465</v>
      </c>
      <c r="AK30" s="22">
        <f t="shared" si="18"/>
        <v>571.95000000000005</v>
      </c>
      <c r="AL30" s="21">
        <f t="shared" si="19"/>
        <v>0.4731182795698925</v>
      </c>
      <c r="AM30" s="21">
        <v>400</v>
      </c>
      <c r="AN30" s="21">
        <f t="shared" si="27"/>
        <v>492</v>
      </c>
      <c r="AO30" s="21">
        <f t="shared" si="21"/>
        <v>0.55000000000000004</v>
      </c>
      <c r="AP30" s="21">
        <v>220</v>
      </c>
      <c r="AQ30" s="22">
        <f t="shared" si="22"/>
        <v>270.60000000000002</v>
      </c>
      <c r="AR30" s="21">
        <f t="shared" si="23"/>
        <v>1</v>
      </c>
      <c r="AS30" s="21">
        <v>370</v>
      </c>
      <c r="AT30" s="21">
        <f t="shared" si="24"/>
        <v>455.09999999999997</v>
      </c>
      <c r="AU30" s="21">
        <f t="shared" si="25"/>
        <v>0.59459459459459474</v>
      </c>
    </row>
    <row r="31" spans="2:47" x14ac:dyDescent="0.25">
      <c r="B31" s="3">
        <v>26</v>
      </c>
      <c r="C31" s="144"/>
      <c r="D31" s="144"/>
      <c r="E31" s="4" t="s">
        <v>34</v>
      </c>
      <c r="F31" s="5">
        <v>1</v>
      </c>
      <c r="G31" s="1" t="s">
        <v>7</v>
      </c>
      <c r="H31" s="21">
        <f t="shared" si="2"/>
        <v>270.60000000000002</v>
      </c>
      <c r="I31" s="21">
        <v>390</v>
      </c>
      <c r="J31" s="22">
        <f t="shared" si="3"/>
        <v>479.7</v>
      </c>
      <c r="K31" s="21">
        <f t="shared" si="4"/>
        <v>0.56410256410256421</v>
      </c>
      <c r="L31" s="21">
        <v>390</v>
      </c>
      <c r="M31" s="21">
        <f t="shared" si="26"/>
        <v>479.7</v>
      </c>
      <c r="N31" s="21">
        <f t="shared" si="5"/>
        <v>0.56410256410256421</v>
      </c>
      <c r="O31" s="21">
        <v>280</v>
      </c>
      <c r="P31" s="21">
        <f t="shared" si="6"/>
        <v>344.4</v>
      </c>
      <c r="Q31" s="21">
        <f t="shared" si="7"/>
        <v>0.78571428571428581</v>
      </c>
      <c r="R31" s="21">
        <v>490</v>
      </c>
      <c r="S31" s="21">
        <f t="shared" si="8"/>
        <v>602.70000000000005</v>
      </c>
      <c r="T31" s="21">
        <f t="shared" si="9"/>
        <v>0.44897959183673469</v>
      </c>
      <c r="U31" s="46">
        <v>270</v>
      </c>
      <c r="V31" s="47">
        <f t="shared" si="10"/>
        <v>332.1</v>
      </c>
      <c r="W31" s="46">
        <f t="shared" si="11"/>
        <v>0.81481481481481488</v>
      </c>
      <c r="X31" s="53">
        <v>270</v>
      </c>
      <c r="Y31" s="53">
        <f t="shared" si="12"/>
        <v>332.1</v>
      </c>
      <c r="Z31" s="46"/>
      <c r="AA31" s="21">
        <v>460</v>
      </c>
      <c r="AB31" s="22">
        <f t="shared" si="1"/>
        <v>565.79999999999995</v>
      </c>
      <c r="AC31" s="21">
        <f t="shared" si="13"/>
        <v>0.47826086956521746</v>
      </c>
      <c r="AD31" s="21">
        <v>450</v>
      </c>
      <c r="AE31" s="22">
        <f t="shared" si="14"/>
        <v>553.5</v>
      </c>
      <c r="AF31" s="21">
        <f t="shared" si="15"/>
        <v>0.48888888888888893</v>
      </c>
      <c r="AG31" s="21">
        <v>480</v>
      </c>
      <c r="AH31" s="22">
        <f t="shared" si="16"/>
        <v>590.4</v>
      </c>
      <c r="AI31" s="21">
        <f t="shared" si="17"/>
        <v>0.45833333333333337</v>
      </c>
      <c r="AJ31" s="21">
        <v>400</v>
      </c>
      <c r="AK31" s="22">
        <f t="shared" si="18"/>
        <v>492</v>
      </c>
      <c r="AL31" s="21">
        <f t="shared" si="19"/>
        <v>0.55000000000000004</v>
      </c>
      <c r="AM31" s="21">
        <v>460</v>
      </c>
      <c r="AN31" s="21">
        <f t="shared" si="27"/>
        <v>565.79999999999995</v>
      </c>
      <c r="AO31" s="21">
        <f t="shared" si="21"/>
        <v>0.47826086956521746</v>
      </c>
      <c r="AP31" s="21">
        <v>220</v>
      </c>
      <c r="AQ31" s="22">
        <f t="shared" si="22"/>
        <v>270.60000000000002</v>
      </c>
      <c r="AR31" s="21">
        <f t="shared" si="23"/>
        <v>1</v>
      </c>
      <c r="AS31" s="21">
        <v>370</v>
      </c>
      <c r="AT31" s="21">
        <f t="shared" si="24"/>
        <v>455.09999999999997</v>
      </c>
      <c r="AU31" s="21">
        <f t="shared" si="25"/>
        <v>0.59459459459459474</v>
      </c>
    </row>
    <row r="32" spans="2:47" x14ac:dyDescent="0.25">
      <c r="B32" s="3">
        <v>27</v>
      </c>
      <c r="C32" s="144"/>
      <c r="D32" s="144"/>
      <c r="E32" s="4" t="s">
        <v>35</v>
      </c>
      <c r="F32" s="5">
        <v>0.5</v>
      </c>
      <c r="G32" s="1" t="s">
        <v>7</v>
      </c>
      <c r="H32" s="21">
        <f t="shared" si="2"/>
        <v>159.9</v>
      </c>
      <c r="I32" s="21">
        <v>220</v>
      </c>
      <c r="J32" s="22">
        <f t="shared" si="3"/>
        <v>270.60000000000002</v>
      </c>
      <c r="K32" s="21">
        <f t="shared" si="4"/>
        <v>0.29545454545454541</v>
      </c>
      <c r="L32" s="21">
        <v>350</v>
      </c>
      <c r="M32" s="21">
        <f t="shared" si="26"/>
        <v>430.5</v>
      </c>
      <c r="N32" s="21">
        <f t="shared" si="5"/>
        <v>0.18571428571428572</v>
      </c>
      <c r="O32" s="21">
        <v>200</v>
      </c>
      <c r="P32" s="21">
        <f t="shared" si="6"/>
        <v>246</v>
      </c>
      <c r="Q32" s="21">
        <f t="shared" si="7"/>
        <v>0.32500000000000001</v>
      </c>
      <c r="R32" s="21">
        <v>240</v>
      </c>
      <c r="S32" s="21">
        <f t="shared" si="8"/>
        <v>295.2</v>
      </c>
      <c r="T32" s="21">
        <f t="shared" si="9"/>
        <v>0.27083333333333337</v>
      </c>
      <c r="U32" s="46">
        <v>190</v>
      </c>
      <c r="V32" s="47">
        <f t="shared" si="10"/>
        <v>233.7</v>
      </c>
      <c r="W32" s="46">
        <f t="shared" si="11"/>
        <v>0.34210526315789475</v>
      </c>
      <c r="X32" s="53">
        <v>190</v>
      </c>
      <c r="Y32" s="53">
        <f t="shared" si="12"/>
        <v>233.7</v>
      </c>
      <c r="Z32" s="46"/>
      <c r="AA32" s="21">
        <v>230</v>
      </c>
      <c r="AB32" s="22">
        <f t="shared" si="1"/>
        <v>282.89999999999998</v>
      </c>
      <c r="AC32" s="21">
        <f t="shared" si="13"/>
        <v>0.28260869565217395</v>
      </c>
      <c r="AD32" s="21">
        <v>210</v>
      </c>
      <c r="AE32" s="22">
        <f t="shared" si="14"/>
        <v>258.3</v>
      </c>
      <c r="AF32" s="21">
        <f t="shared" si="15"/>
        <v>0.30952380952380953</v>
      </c>
      <c r="AG32" s="21">
        <v>250</v>
      </c>
      <c r="AH32" s="22">
        <f t="shared" si="16"/>
        <v>307.5</v>
      </c>
      <c r="AI32" s="21">
        <f t="shared" si="17"/>
        <v>0.26</v>
      </c>
      <c r="AJ32" s="21">
        <v>130</v>
      </c>
      <c r="AK32" s="34">
        <f t="shared" si="18"/>
        <v>159.9</v>
      </c>
      <c r="AL32" s="21">
        <f t="shared" si="19"/>
        <v>0.5</v>
      </c>
      <c r="AM32" s="21">
        <v>280</v>
      </c>
      <c r="AN32" s="21">
        <f t="shared" si="27"/>
        <v>344.4</v>
      </c>
      <c r="AO32" s="21">
        <f t="shared" si="21"/>
        <v>0.23214285714285718</v>
      </c>
      <c r="AP32" s="21">
        <v>150</v>
      </c>
      <c r="AQ32" s="22">
        <f t="shared" si="22"/>
        <v>184.5</v>
      </c>
      <c r="AR32" s="21">
        <f t="shared" si="23"/>
        <v>0.43333333333333335</v>
      </c>
      <c r="AS32" s="21">
        <v>190</v>
      </c>
      <c r="AT32" s="21">
        <f t="shared" si="24"/>
        <v>233.7</v>
      </c>
      <c r="AU32" s="21">
        <f t="shared" si="25"/>
        <v>0.34210526315789475</v>
      </c>
    </row>
    <row r="33" spans="2:47" x14ac:dyDescent="0.25">
      <c r="B33" s="3">
        <v>28</v>
      </c>
      <c r="C33" s="145"/>
      <c r="D33" s="145"/>
      <c r="E33" s="4" t="s">
        <v>36</v>
      </c>
      <c r="F33" s="5">
        <v>2</v>
      </c>
      <c r="G33" s="1" t="s">
        <v>7</v>
      </c>
      <c r="H33" s="21">
        <f t="shared" si="2"/>
        <v>565.79999999999995</v>
      </c>
      <c r="I33" s="21">
        <v>750</v>
      </c>
      <c r="J33" s="22">
        <f t="shared" si="3"/>
        <v>922.5</v>
      </c>
      <c r="K33" s="21">
        <f t="shared" si="4"/>
        <v>1.2266666666666666</v>
      </c>
      <c r="L33" s="21">
        <v>1100</v>
      </c>
      <c r="M33" s="21">
        <f t="shared" si="26"/>
        <v>1353</v>
      </c>
      <c r="N33" s="21">
        <f t="shared" si="5"/>
        <v>0.83636363636363631</v>
      </c>
      <c r="O33" s="21">
        <v>550</v>
      </c>
      <c r="P33" s="21">
        <f t="shared" si="6"/>
        <v>676.5</v>
      </c>
      <c r="Q33" s="21">
        <f t="shared" si="7"/>
        <v>1.6727272727272726</v>
      </c>
      <c r="R33" s="21">
        <v>1500</v>
      </c>
      <c r="S33" s="21">
        <f t="shared" si="8"/>
        <v>1845</v>
      </c>
      <c r="T33" s="21">
        <f t="shared" si="9"/>
        <v>0.61333333333333329</v>
      </c>
      <c r="U33" s="46">
        <v>549</v>
      </c>
      <c r="V33" s="47">
        <f t="shared" si="10"/>
        <v>675.27</v>
      </c>
      <c r="W33" s="46">
        <f t="shared" si="11"/>
        <v>1.6757741347905282</v>
      </c>
      <c r="X33" s="53">
        <v>549</v>
      </c>
      <c r="Y33" s="53">
        <f t="shared" si="12"/>
        <v>675.27</v>
      </c>
      <c r="Z33" s="46"/>
      <c r="AA33" s="21">
        <v>1500</v>
      </c>
      <c r="AB33" s="22">
        <f t="shared" si="1"/>
        <v>1845</v>
      </c>
      <c r="AC33" s="21">
        <f t="shared" si="13"/>
        <v>0.61333333333333329</v>
      </c>
      <c r="AD33" s="21">
        <v>1200</v>
      </c>
      <c r="AE33" s="22">
        <f t="shared" si="14"/>
        <v>1476</v>
      </c>
      <c r="AF33" s="21">
        <f t="shared" si="15"/>
        <v>0.76666666666666661</v>
      </c>
      <c r="AG33" s="21">
        <v>1100</v>
      </c>
      <c r="AH33" s="22">
        <f t="shared" si="16"/>
        <v>1353</v>
      </c>
      <c r="AI33" s="21">
        <f t="shared" si="17"/>
        <v>0.83636363636363631</v>
      </c>
      <c r="AJ33" s="21">
        <v>1350</v>
      </c>
      <c r="AK33" s="22">
        <f t="shared" si="18"/>
        <v>1660.5</v>
      </c>
      <c r="AL33" s="21">
        <f t="shared" si="19"/>
        <v>0.68148148148148147</v>
      </c>
      <c r="AM33" s="21">
        <v>1900</v>
      </c>
      <c r="AN33" s="21">
        <f t="shared" si="27"/>
        <v>2337</v>
      </c>
      <c r="AO33" s="21">
        <f t="shared" si="21"/>
        <v>0.48421052631578942</v>
      </c>
      <c r="AP33" s="21">
        <v>460</v>
      </c>
      <c r="AQ33" s="22">
        <f t="shared" si="22"/>
        <v>565.79999999999995</v>
      </c>
      <c r="AR33" s="21">
        <f t="shared" si="23"/>
        <v>2</v>
      </c>
      <c r="AS33" s="21">
        <v>1350</v>
      </c>
      <c r="AT33" s="21">
        <f t="shared" si="24"/>
        <v>1660.5</v>
      </c>
      <c r="AU33" s="21">
        <f t="shared" si="25"/>
        <v>0.68148148148148147</v>
      </c>
    </row>
    <row r="34" spans="2:47" ht="19.5" customHeight="1" x14ac:dyDescent="0.25">
      <c r="B34" s="3">
        <v>29</v>
      </c>
      <c r="C34" s="143" t="s">
        <v>31</v>
      </c>
      <c r="D34" s="146" t="s">
        <v>37</v>
      </c>
      <c r="E34" s="4" t="s">
        <v>33</v>
      </c>
      <c r="F34" s="5">
        <v>0.5</v>
      </c>
      <c r="G34" s="1" t="s">
        <v>38</v>
      </c>
      <c r="H34" s="21">
        <f t="shared" si="2"/>
        <v>67.650000000000006</v>
      </c>
      <c r="I34" s="21">
        <v>90</v>
      </c>
      <c r="J34" s="22">
        <f t="shared" si="3"/>
        <v>110.7</v>
      </c>
      <c r="K34" s="21">
        <f t="shared" si="4"/>
        <v>0.30555555555555558</v>
      </c>
      <c r="L34" s="21">
        <v>90</v>
      </c>
      <c r="M34" s="21">
        <f t="shared" si="26"/>
        <v>110.7</v>
      </c>
      <c r="N34" s="21">
        <f t="shared" si="5"/>
        <v>0.30555555555555558</v>
      </c>
      <c r="O34" s="21">
        <v>65</v>
      </c>
      <c r="P34" s="21">
        <f t="shared" si="6"/>
        <v>79.95</v>
      </c>
      <c r="Q34" s="21">
        <f t="shared" si="7"/>
        <v>0.42307692307692307</v>
      </c>
      <c r="R34" s="21">
        <v>100</v>
      </c>
      <c r="S34" s="21">
        <f t="shared" si="8"/>
        <v>123</v>
      </c>
      <c r="T34" s="21">
        <f t="shared" si="9"/>
        <v>0.27500000000000002</v>
      </c>
      <c r="U34" s="46">
        <v>70</v>
      </c>
      <c r="V34" s="47">
        <f t="shared" si="10"/>
        <v>86.1</v>
      </c>
      <c r="W34" s="46">
        <f t="shared" si="11"/>
        <v>0.3928571428571429</v>
      </c>
      <c r="X34" s="53">
        <v>60</v>
      </c>
      <c r="Y34" s="53">
        <f t="shared" si="12"/>
        <v>73.8</v>
      </c>
      <c r="Z34" s="46"/>
      <c r="AA34" s="21">
        <v>100</v>
      </c>
      <c r="AB34" s="22">
        <f t="shared" si="1"/>
        <v>123</v>
      </c>
      <c r="AC34" s="21">
        <f t="shared" si="13"/>
        <v>0.27500000000000002</v>
      </c>
      <c r="AD34" s="21">
        <v>90</v>
      </c>
      <c r="AE34" s="22">
        <f t="shared" si="14"/>
        <v>110.7</v>
      </c>
      <c r="AF34" s="21">
        <f t="shared" si="15"/>
        <v>0.30555555555555558</v>
      </c>
      <c r="AG34" s="21">
        <v>90</v>
      </c>
      <c r="AH34" s="22">
        <f t="shared" si="16"/>
        <v>110.7</v>
      </c>
      <c r="AI34" s="21">
        <f t="shared" si="17"/>
        <v>0.30555555555555558</v>
      </c>
      <c r="AJ34" s="21">
        <v>100</v>
      </c>
      <c r="AK34" s="22">
        <f t="shared" si="18"/>
        <v>123</v>
      </c>
      <c r="AL34" s="21">
        <f t="shared" si="19"/>
        <v>0.27500000000000002</v>
      </c>
      <c r="AM34" s="21">
        <v>100</v>
      </c>
      <c r="AN34" s="21">
        <f t="shared" si="27"/>
        <v>123</v>
      </c>
      <c r="AO34" s="21">
        <f t="shared" si="21"/>
        <v>0.27500000000000002</v>
      </c>
      <c r="AP34" s="21">
        <v>55</v>
      </c>
      <c r="AQ34" s="22">
        <f t="shared" si="22"/>
        <v>67.650000000000006</v>
      </c>
      <c r="AR34" s="21">
        <f t="shared" si="23"/>
        <v>0.5</v>
      </c>
      <c r="AS34" s="21">
        <v>95</v>
      </c>
      <c r="AT34" s="21">
        <f t="shared" si="24"/>
        <v>116.85</v>
      </c>
      <c r="AU34" s="21">
        <f t="shared" si="25"/>
        <v>0.28947368421052633</v>
      </c>
    </row>
    <row r="35" spans="2:47" x14ac:dyDescent="0.25">
      <c r="B35" s="3">
        <v>30</v>
      </c>
      <c r="C35" s="144"/>
      <c r="D35" s="147"/>
      <c r="E35" s="4" t="s">
        <v>34</v>
      </c>
      <c r="F35" s="5">
        <v>0.5</v>
      </c>
      <c r="G35" s="1" t="s">
        <v>38</v>
      </c>
      <c r="H35" s="21">
        <f t="shared" si="2"/>
        <v>67.650000000000006</v>
      </c>
      <c r="I35" s="21">
        <v>90</v>
      </c>
      <c r="J35" s="22">
        <f t="shared" si="3"/>
        <v>110.7</v>
      </c>
      <c r="K35" s="21">
        <f t="shared" si="4"/>
        <v>0.30555555555555558</v>
      </c>
      <c r="L35" s="21">
        <v>110</v>
      </c>
      <c r="M35" s="21">
        <f t="shared" si="26"/>
        <v>135.30000000000001</v>
      </c>
      <c r="N35" s="21">
        <f t="shared" si="5"/>
        <v>0.25</v>
      </c>
      <c r="O35" s="21">
        <v>155</v>
      </c>
      <c r="P35" s="21">
        <f t="shared" si="6"/>
        <v>190.65</v>
      </c>
      <c r="Q35" s="21">
        <f t="shared" si="7"/>
        <v>0.17741935483870969</v>
      </c>
      <c r="R35" s="21">
        <v>120</v>
      </c>
      <c r="S35" s="21">
        <f t="shared" si="8"/>
        <v>147.6</v>
      </c>
      <c r="T35" s="21">
        <f t="shared" si="9"/>
        <v>0.22916666666666669</v>
      </c>
      <c r="U35" s="46">
        <v>160</v>
      </c>
      <c r="V35" s="47">
        <f t="shared" si="10"/>
        <v>196.8</v>
      </c>
      <c r="W35" s="46">
        <f t="shared" si="11"/>
        <v>0.171875</v>
      </c>
      <c r="X35" s="53">
        <v>120</v>
      </c>
      <c r="Y35" s="53">
        <f t="shared" si="12"/>
        <v>147.6</v>
      </c>
      <c r="Z35" s="46"/>
      <c r="AA35" s="21">
        <v>120</v>
      </c>
      <c r="AB35" s="22">
        <f t="shared" si="1"/>
        <v>147.6</v>
      </c>
      <c r="AC35" s="21">
        <f t="shared" si="13"/>
        <v>0.22916666666666669</v>
      </c>
      <c r="AD35" s="21">
        <v>120</v>
      </c>
      <c r="AE35" s="22">
        <f t="shared" si="14"/>
        <v>147.6</v>
      </c>
      <c r="AF35" s="21">
        <f t="shared" si="15"/>
        <v>0.22916666666666669</v>
      </c>
      <c r="AG35" s="21">
        <v>110</v>
      </c>
      <c r="AH35" s="22">
        <f t="shared" si="16"/>
        <v>135.30000000000001</v>
      </c>
      <c r="AI35" s="21">
        <f t="shared" si="17"/>
        <v>0.25</v>
      </c>
      <c r="AJ35" s="21">
        <v>120</v>
      </c>
      <c r="AK35" s="22">
        <f t="shared" si="18"/>
        <v>147.6</v>
      </c>
      <c r="AL35" s="21">
        <f t="shared" si="19"/>
        <v>0.22916666666666669</v>
      </c>
      <c r="AM35" s="21">
        <v>130</v>
      </c>
      <c r="AN35" s="21">
        <f t="shared" si="27"/>
        <v>159.9</v>
      </c>
      <c r="AO35" s="21">
        <f t="shared" si="21"/>
        <v>0.21153846153846154</v>
      </c>
      <c r="AP35" s="21">
        <v>55</v>
      </c>
      <c r="AQ35" s="22">
        <f t="shared" si="22"/>
        <v>67.650000000000006</v>
      </c>
      <c r="AR35" s="21">
        <f t="shared" si="23"/>
        <v>0.5</v>
      </c>
      <c r="AS35" s="21">
        <v>130</v>
      </c>
      <c r="AT35" s="21">
        <f t="shared" si="24"/>
        <v>159.9</v>
      </c>
      <c r="AU35" s="21">
        <f t="shared" si="25"/>
        <v>0.21153846153846154</v>
      </c>
    </row>
    <row r="36" spans="2:47" x14ac:dyDescent="0.25">
      <c r="B36" s="3">
        <v>31</v>
      </c>
      <c r="C36" s="144"/>
      <c r="D36" s="147"/>
      <c r="E36" s="4" t="s">
        <v>35</v>
      </c>
      <c r="F36" s="5">
        <v>0.3</v>
      </c>
      <c r="G36" s="1" t="s">
        <v>38</v>
      </c>
      <c r="H36" s="21">
        <f t="shared" si="2"/>
        <v>61.5</v>
      </c>
      <c r="I36" s="21">
        <v>70</v>
      </c>
      <c r="J36" s="22">
        <f t="shared" si="3"/>
        <v>86.1</v>
      </c>
      <c r="K36" s="21">
        <f t="shared" si="4"/>
        <v>0.21428571428571427</v>
      </c>
      <c r="L36" s="21">
        <v>90</v>
      </c>
      <c r="M36" s="21">
        <f t="shared" si="26"/>
        <v>110.7</v>
      </c>
      <c r="N36" s="21">
        <f t="shared" si="5"/>
        <v>0.16666666666666666</v>
      </c>
      <c r="O36" s="21">
        <v>125</v>
      </c>
      <c r="P36" s="21">
        <f t="shared" si="6"/>
        <v>153.75</v>
      </c>
      <c r="Q36" s="21">
        <f t="shared" si="7"/>
        <v>0.12</v>
      </c>
      <c r="R36" s="21">
        <v>60</v>
      </c>
      <c r="S36" s="21">
        <f t="shared" si="8"/>
        <v>73.8</v>
      </c>
      <c r="T36" s="21">
        <f t="shared" si="9"/>
        <v>0.25</v>
      </c>
      <c r="U36" s="46">
        <v>130</v>
      </c>
      <c r="V36" s="47">
        <f t="shared" si="10"/>
        <v>159.9</v>
      </c>
      <c r="W36" s="46">
        <f t="shared" si="11"/>
        <v>0.11538461538461536</v>
      </c>
      <c r="X36" s="53">
        <v>60</v>
      </c>
      <c r="Y36" s="53">
        <f t="shared" si="12"/>
        <v>73.8</v>
      </c>
      <c r="Z36" s="46"/>
      <c r="AA36" s="21">
        <v>75</v>
      </c>
      <c r="AB36" s="22">
        <f t="shared" si="1"/>
        <v>92.25</v>
      </c>
      <c r="AC36" s="21">
        <f t="shared" si="13"/>
        <v>0.19999999999999998</v>
      </c>
      <c r="AD36" s="21">
        <v>70</v>
      </c>
      <c r="AE36" s="22">
        <f t="shared" si="14"/>
        <v>86.1</v>
      </c>
      <c r="AF36" s="21">
        <f t="shared" si="15"/>
        <v>0.21428571428571427</v>
      </c>
      <c r="AG36" s="21">
        <v>70</v>
      </c>
      <c r="AH36" s="22">
        <f t="shared" si="16"/>
        <v>86.1</v>
      </c>
      <c r="AI36" s="21">
        <f t="shared" si="17"/>
        <v>0.21428571428571427</v>
      </c>
      <c r="AJ36" s="21">
        <v>60</v>
      </c>
      <c r="AK36" s="22">
        <f t="shared" si="18"/>
        <v>73.8</v>
      </c>
      <c r="AL36" s="21">
        <f t="shared" si="19"/>
        <v>0.25</v>
      </c>
      <c r="AM36" s="21">
        <v>100</v>
      </c>
      <c r="AN36" s="21">
        <f t="shared" si="27"/>
        <v>123</v>
      </c>
      <c r="AO36" s="21">
        <f t="shared" si="21"/>
        <v>0.15</v>
      </c>
      <c r="AP36" s="21">
        <v>50</v>
      </c>
      <c r="AQ36" s="22">
        <f t="shared" si="22"/>
        <v>61.5</v>
      </c>
      <c r="AR36" s="21">
        <f t="shared" si="23"/>
        <v>0.3</v>
      </c>
      <c r="AS36" s="21">
        <v>60</v>
      </c>
      <c r="AT36" s="21">
        <f t="shared" si="24"/>
        <v>73.8</v>
      </c>
      <c r="AU36" s="21">
        <f t="shared" si="25"/>
        <v>0.25</v>
      </c>
    </row>
    <row r="37" spans="2:47" x14ac:dyDescent="0.25">
      <c r="B37" s="3">
        <v>32</v>
      </c>
      <c r="C37" s="145"/>
      <c r="D37" s="148"/>
      <c r="E37" s="4" t="s">
        <v>36</v>
      </c>
      <c r="F37" s="5">
        <v>1</v>
      </c>
      <c r="G37" s="1" t="s">
        <v>38</v>
      </c>
      <c r="H37" s="21">
        <f t="shared" si="2"/>
        <v>135.30000000000001</v>
      </c>
      <c r="I37" s="21">
        <v>130</v>
      </c>
      <c r="J37" s="22">
        <f t="shared" si="3"/>
        <v>159.9</v>
      </c>
      <c r="K37" s="21">
        <f t="shared" si="4"/>
        <v>0.84615384615384615</v>
      </c>
      <c r="L37" s="21">
        <v>250</v>
      </c>
      <c r="M37" s="21">
        <f t="shared" si="26"/>
        <v>307.5</v>
      </c>
      <c r="N37" s="21">
        <f t="shared" si="5"/>
        <v>0.44000000000000006</v>
      </c>
      <c r="O37" s="21">
        <v>400</v>
      </c>
      <c r="P37" s="21">
        <f t="shared" si="6"/>
        <v>492</v>
      </c>
      <c r="Q37" s="21">
        <f t="shared" si="7"/>
        <v>0.27500000000000002</v>
      </c>
      <c r="R37" s="21">
        <v>270</v>
      </c>
      <c r="S37" s="21">
        <f t="shared" si="8"/>
        <v>332.1</v>
      </c>
      <c r="T37" s="21">
        <f t="shared" si="9"/>
        <v>0.40740740740740744</v>
      </c>
      <c r="U37" s="46">
        <v>400</v>
      </c>
      <c r="V37" s="47">
        <f t="shared" si="10"/>
        <v>492</v>
      </c>
      <c r="W37" s="46">
        <f t="shared" si="11"/>
        <v>0.27500000000000002</v>
      </c>
      <c r="X37" s="53">
        <v>290</v>
      </c>
      <c r="Y37" s="53">
        <f t="shared" si="12"/>
        <v>356.7</v>
      </c>
      <c r="Z37" s="46"/>
      <c r="AA37" s="21">
        <v>260</v>
      </c>
      <c r="AB37" s="22">
        <f t="shared" si="1"/>
        <v>319.8</v>
      </c>
      <c r="AC37" s="21">
        <f t="shared" si="13"/>
        <v>0.42307692307692307</v>
      </c>
      <c r="AD37" s="21">
        <v>200</v>
      </c>
      <c r="AE37" s="22">
        <f t="shared" si="14"/>
        <v>246</v>
      </c>
      <c r="AF37" s="21">
        <f t="shared" si="15"/>
        <v>0.55000000000000004</v>
      </c>
      <c r="AG37" s="21">
        <v>220</v>
      </c>
      <c r="AH37" s="22">
        <f t="shared" si="16"/>
        <v>270.60000000000002</v>
      </c>
      <c r="AI37" s="21">
        <f t="shared" si="17"/>
        <v>0.5</v>
      </c>
      <c r="AJ37" s="21">
        <v>210</v>
      </c>
      <c r="AK37" s="22">
        <f t="shared" si="18"/>
        <v>258.3</v>
      </c>
      <c r="AL37" s="21">
        <f t="shared" si="19"/>
        <v>0.52380952380952384</v>
      </c>
      <c r="AM37" s="21">
        <v>260</v>
      </c>
      <c r="AN37" s="21">
        <f t="shared" si="27"/>
        <v>319.8</v>
      </c>
      <c r="AO37" s="21">
        <f t="shared" si="21"/>
        <v>0.42307692307692307</v>
      </c>
      <c r="AP37" s="21">
        <v>110</v>
      </c>
      <c r="AQ37" s="22">
        <f t="shared" si="22"/>
        <v>135.30000000000001</v>
      </c>
      <c r="AR37" s="21">
        <f t="shared" si="23"/>
        <v>1</v>
      </c>
      <c r="AS37" s="21">
        <v>270</v>
      </c>
      <c r="AT37" s="21">
        <f t="shared" si="24"/>
        <v>332.1</v>
      </c>
      <c r="AU37" s="21">
        <f t="shared" si="25"/>
        <v>0.40740740740740744</v>
      </c>
    </row>
    <row r="38" spans="2:47" ht="20.25" customHeight="1" x14ac:dyDescent="0.25">
      <c r="B38" s="3">
        <v>33</v>
      </c>
      <c r="C38" s="146" t="s">
        <v>39</v>
      </c>
      <c r="D38" s="143" t="s">
        <v>40</v>
      </c>
      <c r="E38" s="4" t="s">
        <v>41</v>
      </c>
      <c r="F38" s="5">
        <v>2</v>
      </c>
      <c r="G38" s="1" t="s">
        <v>7</v>
      </c>
      <c r="H38" s="21">
        <f t="shared" si="2"/>
        <v>492</v>
      </c>
      <c r="I38" s="21">
        <v>450</v>
      </c>
      <c r="J38" s="22">
        <f t="shared" si="3"/>
        <v>553.5</v>
      </c>
      <c r="K38" s="21">
        <f t="shared" si="4"/>
        <v>1.7777777777777777</v>
      </c>
      <c r="L38" s="21">
        <v>900</v>
      </c>
      <c r="M38" s="21">
        <f t="shared" si="26"/>
        <v>1107</v>
      </c>
      <c r="N38" s="21">
        <f t="shared" si="5"/>
        <v>0.88888888888888884</v>
      </c>
      <c r="O38" s="21">
        <v>420</v>
      </c>
      <c r="P38" s="21">
        <f t="shared" si="6"/>
        <v>516.6</v>
      </c>
      <c r="Q38" s="21">
        <f t="shared" si="7"/>
        <v>1.9047619047619047</v>
      </c>
      <c r="R38" s="21">
        <v>800</v>
      </c>
      <c r="S38" s="21">
        <f t="shared" si="8"/>
        <v>984</v>
      </c>
      <c r="T38" s="21">
        <f t="shared" si="9"/>
        <v>1</v>
      </c>
      <c r="U38" s="46">
        <v>400</v>
      </c>
      <c r="V38" s="47">
        <f t="shared" si="10"/>
        <v>492</v>
      </c>
      <c r="W38" s="46">
        <f t="shared" si="11"/>
        <v>2</v>
      </c>
      <c r="X38" s="53">
        <v>400</v>
      </c>
      <c r="Y38" s="53">
        <f t="shared" si="12"/>
        <v>492</v>
      </c>
      <c r="Z38" s="46"/>
      <c r="AA38" s="21">
        <v>950</v>
      </c>
      <c r="AB38" s="22">
        <f t="shared" si="1"/>
        <v>1168.5</v>
      </c>
      <c r="AC38" s="21">
        <f t="shared" si="13"/>
        <v>0.84210526315789469</v>
      </c>
      <c r="AD38" s="21">
        <v>1200</v>
      </c>
      <c r="AE38" s="22">
        <f t="shared" si="14"/>
        <v>1476</v>
      </c>
      <c r="AF38" s="21">
        <f t="shared" si="15"/>
        <v>0.66666666666666663</v>
      </c>
      <c r="AG38" s="21">
        <v>500</v>
      </c>
      <c r="AH38" s="22">
        <f t="shared" si="16"/>
        <v>615</v>
      </c>
      <c r="AI38" s="21">
        <f t="shared" si="17"/>
        <v>1.6</v>
      </c>
      <c r="AJ38" s="21">
        <v>900</v>
      </c>
      <c r="AK38" s="22">
        <f t="shared" si="18"/>
        <v>1107</v>
      </c>
      <c r="AL38" s="21">
        <f t="shared" si="19"/>
        <v>0.88888888888888884</v>
      </c>
      <c r="AM38" s="21">
        <v>800</v>
      </c>
      <c r="AN38" s="21">
        <f t="shared" si="27"/>
        <v>984</v>
      </c>
      <c r="AO38" s="21">
        <f t="shared" si="21"/>
        <v>1</v>
      </c>
      <c r="AP38" s="21">
        <v>700</v>
      </c>
      <c r="AQ38" s="22">
        <f t="shared" si="22"/>
        <v>861</v>
      </c>
      <c r="AR38" s="21">
        <f t="shared" si="23"/>
        <v>1.1428571428571428</v>
      </c>
      <c r="AS38" s="21">
        <v>1100</v>
      </c>
      <c r="AT38" s="21">
        <f t="shared" si="24"/>
        <v>1353</v>
      </c>
      <c r="AU38" s="21">
        <f t="shared" si="25"/>
        <v>0.72727272727272729</v>
      </c>
    </row>
    <row r="39" spans="2:47" x14ac:dyDescent="0.25">
      <c r="B39" s="3">
        <v>34</v>
      </c>
      <c r="C39" s="147"/>
      <c r="D39" s="144"/>
      <c r="E39" s="4" t="s">
        <v>42</v>
      </c>
      <c r="F39" s="5">
        <v>2</v>
      </c>
      <c r="G39" s="1" t="s">
        <v>7</v>
      </c>
      <c r="H39" s="21">
        <f t="shared" si="2"/>
        <v>602.70000000000005</v>
      </c>
      <c r="I39" s="21">
        <v>550</v>
      </c>
      <c r="J39" s="22">
        <f t="shared" si="3"/>
        <v>676.5</v>
      </c>
      <c r="K39" s="21">
        <f t="shared" si="4"/>
        <v>1.781818181818182</v>
      </c>
      <c r="L39" s="21">
        <v>1100</v>
      </c>
      <c r="M39" s="21">
        <f t="shared" si="26"/>
        <v>1353</v>
      </c>
      <c r="N39" s="21">
        <f t="shared" si="5"/>
        <v>0.89090909090909098</v>
      </c>
      <c r="O39" s="21">
        <v>490</v>
      </c>
      <c r="P39" s="21">
        <f t="shared" si="6"/>
        <v>602.70000000000005</v>
      </c>
      <c r="Q39" s="21">
        <f t="shared" si="7"/>
        <v>2</v>
      </c>
      <c r="R39" s="21">
        <v>900</v>
      </c>
      <c r="S39" s="21">
        <f t="shared" si="8"/>
        <v>1107</v>
      </c>
      <c r="T39" s="21">
        <f t="shared" si="9"/>
        <v>1.088888888888889</v>
      </c>
      <c r="U39" s="46">
        <v>500</v>
      </c>
      <c r="V39" s="47">
        <f t="shared" si="10"/>
        <v>615</v>
      </c>
      <c r="W39" s="46">
        <f t="shared" si="11"/>
        <v>1.9600000000000002</v>
      </c>
      <c r="X39" s="53">
        <v>500</v>
      </c>
      <c r="Y39" s="53">
        <f t="shared" si="12"/>
        <v>615</v>
      </c>
      <c r="Z39" s="46"/>
      <c r="AA39" s="21">
        <v>1300</v>
      </c>
      <c r="AB39" s="22">
        <f t="shared" si="1"/>
        <v>1599</v>
      </c>
      <c r="AC39" s="21">
        <f t="shared" si="13"/>
        <v>0.75384615384615394</v>
      </c>
      <c r="AD39" s="21">
        <v>1250</v>
      </c>
      <c r="AE39" s="22">
        <f t="shared" si="14"/>
        <v>1537.5</v>
      </c>
      <c r="AF39" s="21">
        <f t="shared" si="15"/>
        <v>0.78400000000000003</v>
      </c>
      <c r="AG39" s="21">
        <v>750</v>
      </c>
      <c r="AH39" s="22">
        <f t="shared" si="16"/>
        <v>922.5</v>
      </c>
      <c r="AI39" s="21">
        <f t="shared" si="17"/>
        <v>1.3066666666666669</v>
      </c>
      <c r="AJ39" s="21">
        <v>1250</v>
      </c>
      <c r="AK39" s="22">
        <f t="shared" si="18"/>
        <v>1537.5</v>
      </c>
      <c r="AL39" s="21">
        <f t="shared" si="19"/>
        <v>0.78400000000000003</v>
      </c>
      <c r="AM39" s="21">
        <v>900</v>
      </c>
      <c r="AN39" s="21">
        <f t="shared" si="27"/>
        <v>1107</v>
      </c>
      <c r="AO39" s="21">
        <f t="shared" si="21"/>
        <v>1.088888888888889</v>
      </c>
      <c r="AP39" s="21">
        <v>850</v>
      </c>
      <c r="AQ39" s="22">
        <f t="shared" si="22"/>
        <v>1045.5</v>
      </c>
      <c r="AR39" s="21">
        <f t="shared" si="23"/>
        <v>1.1529411764705884</v>
      </c>
      <c r="AS39" s="21">
        <v>1100</v>
      </c>
      <c r="AT39" s="21">
        <f t="shared" si="24"/>
        <v>1353</v>
      </c>
      <c r="AU39" s="21">
        <f t="shared" si="25"/>
        <v>0.89090909090909098</v>
      </c>
    </row>
    <row r="40" spans="2:47" x14ac:dyDescent="0.25">
      <c r="B40" s="3">
        <v>35</v>
      </c>
      <c r="C40" s="147"/>
      <c r="D40" s="144"/>
      <c r="E40" s="4" t="s">
        <v>43</v>
      </c>
      <c r="F40" s="5">
        <v>1.5</v>
      </c>
      <c r="G40" s="1" t="s">
        <v>7</v>
      </c>
      <c r="H40" s="21">
        <f t="shared" si="2"/>
        <v>799.5</v>
      </c>
      <c r="I40" s="21">
        <v>650</v>
      </c>
      <c r="J40" s="22">
        <f t="shared" si="3"/>
        <v>799.5</v>
      </c>
      <c r="K40" s="21">
        <f t="shared" si="4"/>
        <v>1.5</v>
      </c>
      <c r="L40" s="21">
        <v>1300</v>
      </c>
      <c r="M40" s="21">
        <f t="shared" si="26"/>
        <v>1599</v>
      </c>
      <c r="N40" s="21">
        <f t="shared" si="5"/>
        <v>0.75</v>
      </c>
      <c r="O40" s="21">
        <v>700</v>
      </c>
      <c r="P40" s="21">
        <f t="shared" si="6"/>
        <v>861</v>
      </c>
      <c r="Q40" s="21">
        <f t="shared" si="7"/>
        <v>1.3928571428571428</v>
      </c>
      <c r="R40" s="21">
        <v>1000</v>
      </c>
      <c r="S40" s="21">
        <f t="shared" si="8"/>
        <v>1230</v>
      </c>
      <c r="T40" s="21">
        <f t="shared" si="9"/>
        <v>0.97500000000000009</v>
      </c>
      <c r="U40" s="46">
        <v>700</v>
      </c>
      <c r="V40" s="47">
        <f t="shared" si="10"/>
        <v>861</v>
      </c>
      <c r="W40" s="46">
        <f t="shared" si="11"/>
        <v>1.3928571428571428</v>
      </c>
      <c r="X40" s="53">
        <v>700</v>
      </c>
      <c r="Y40" s="53">
        <f t="shared" si="12"/>
        <v>861</v>
      </c>
      <c r="Z40" s="46"/>
      <c r="AA40" s="21">
        <v>1400</v>
      </c>
      <c r="AB40" s="22">
        <f t="shared" si="1"/>
        <v>1722</v>
      </c>
      <c r="AC40" s="21">
        <f t="shared" si="13"/>
        <v>0.6964285714285714</v>
      </c>
      <c r="AD40" s="21">
        <v>1350</v>
      </c>
      <c r="AE40" s="22">
        <f t="shared" si="14"/>
        <v>1660.5</v>
      </c>
      <c r="AF40" s="21">
        <f t="shared" si="15"/>
        <v>0.72222222222222221</v>
      </c>
      <c r="AG40" s="21">
        <v>1000</v>
      </c>
      <c r="AH40" s="22">
        <f t="shared" si="16"/>
        <v>1230</v>
      </c>
      <c r="AI40" s="21">
        <f t="shared" si="17"/>
        <v>0.97500000000000009</v>
      </c>
      <c r="AJ40" s="21">
        <v>1520</v>
      </c>
      <c r="AK40" s="22">
        <f t="shared" si="18"/>
        <v>1869.6</v>
      </c>
      <c r="AL40" s="21">
        <f t="shared" si="19"/>
        <v>0.64144736842105265</v>
      </c>
      <c r="AM40" s="21">
        <v>1000</v>
      </c>
      <c r="AN40" s="21">
        <f t="shared" si="27"/>
        <v>1230</v>
      </c>
      <c r="AO40" s="21">
        <f t="shared" si="21"/>
        <v>0.97500000000000009</v>
      </c>
      <c r="AP40" s="21">
        <v>1000</v>
      </c>
      <c r="AQ40" s="22">
        <f t="shared" si="22"/>
        <v>1230</v>
      </c>
      <c r="AR40" s="21">
        <f t="shared" si="23"/>
        <v>0.97500000000000009</v>
      </c>
      <c r="AS40" s="21">
        <v>1300</v>
      </c>
      <c r="AT40" s="21">
        <f t="shared" si="24"/>
        <v>1599</v>
      </c>
      <c r="AU40" s="21">
        <f t="shared" si="25"/>
        <v>0.75</v>
      </c>
    </row>
    <row r="41" spans="2:47" x14ac:dyDescent="0.25">
      <c r="B41" s="3">
        <v>36</v>
      </c>
      <c r="C41" s="147"/>
      <c r="D41" s="144"/>
      <c r="E41" s="4" t="s">
        <v>44</v>
      </c>
      <c r="F41" s="5">
        <v>1.5</v>
      </c>
      <c r="G41" s="1" t="s">
        <v>7</v>
      </c>
      <c r="H41" s="21">
        <f t="shared" si="2"/>
        <v>1094.7</v>
      </c>
      <c r="I41" s="21">
        <v>890</v>
      </c>
      <c r="J41" s="22">
        <f t="shared" si="3"/>
        <v>1094.7</v>
      </c>
      <c r="K41" s="21">
        <f t="shared" si="4"/>
        <v>1.5</v>
      </c>
      <c r="L41" s="21">
        <v>1500</v>
      </c>
      <c r="M41" s="21">
        <f t="shared" si="26"/>
        <v>1845</v>
      </c>
      <c r="N41" s="21">
        <f t="shared" si="5"/>
        <v>0.89000000000000012</v>
      </c>
      <c r="O41" s="21">
        <v>990</v>
      </c>
      <c r="P41" s="21">
        <f t="shared" si="6"/>
        <v>1217.7</v>
      </c>
      <c r="Q41" s="21">
        <f t="shared" si="7"/>
        <v>1.3484848484848486</v>
      </c>
      <c r="R41" s="21">
        <v>1300</v>
      </c>
      <c r="S41" s="21">
        <f t="shared" si="8"/>
        <v>1599</v>
      </c>
      <c r="T41" s="21">
        <f t="shared" si="9"/>
        <v>1.0269230769230768</v>
      </c>
      <c r="U41" s="46">
        <v>1000</v>
      </c>
      <c r="V41" s="47">
        <f t="shared" si="10"/>
        <v>1230</v>
      </c>
      <c r="W41" s="46">
        <f t="shared" si="11"/>
        <v>1.335</v>
      </c>
      <c r="X41" s="53">
        <v>1000</v>
      </c>
      <c r="Y41" s="53">
        <f t="shared" si="12"/>
        <v>1230</v>
      </c>
      <c r="Z41" s="46"/>
      <c r="AA41" s="21">
        <v>1500</v>
      </c>
      <c r="AB41" s="22">
        <f t="shared" si="1"/>
        <v>1845</v>
      </c>
      <c r="AC41" s="21">
        <f t="shared" si="13"/>
        <v>0.89000000000000012</v>
      </c>
      <c r="AD41" s="21">
        <v>1500</v>
      </c>
      <c r="AE41" s="22">
        <f t="shared" si="14"/>
        <v>1845</v>
      </c>
      <c r="AF41" s="21">
        <f t="shared" si="15"/>
        <v>0.89000000000000012</v>
      </c>
      <c r="AG41" s="21">
        <v>1500</v>
      </c>
      <c r="AH41" s="22">
        <f t="shared" si="16"/>
        <v>1845</v>
      </c>
      <c r="AI41" s="21">
        <f t="shared" si="17"/>
        <v>0.89000000000000012</v>
      </c>
      <c r="AJ41" s="21">
        <v>1800</v>
      </c>
      <c r="AK41" s="22">
        <f t="shared" si="18"/>
        <v>2214</v>
      </c>
      <c r="AL41" s="21">
        <f t="shared" si="19"/>
        <v>0.7416666666666667</v>
      </c>
      <c r="AM41" s="21">
        <v>1200</v>
      </c>
      <c r="AN41" s="21">
        <f t="shared" si="27"/>
        <v>1476</v>
      </c>
      <c r="AO41" s="21">
        <f t="shared" si="21"/>
        <v>1.1125</v>
      </c>
      <c r="AP41" s="21">
        <v>1175</v>
      </c>
      <c r="AQ41" s="22">
        <f t="shared" si="22"/>
        <v>1445.25</v>
      </c>
      <c r="AR41" s="21">
        <f t="shared" si="23"/>
        <v>1.1361702127659574</v>
      </c>
      <c r="AS41" s="21">
        <v>1550</v>
      </c>
      <c r="AT41" s="21">
        <f t="shared" si="24"/>
        <v>1906.5</v>
      </c>
      <c r="AU41" s="21">
        <f t="shared" si="25"/>
        <v>0.8612903225806452</v>
      </c>
    </row>
    <row r="42" spans="2:47" x14ac:dyDescent="0.25">
      <c r="B42" s="3">
        <v>37</v>
      </c>
      <c r="C42" s="148"/>
      <c r="D42" s="145"/>
      <c r="E42" s="4" t="s">
        <v>45</v>
      </c>
      <c r="F42" s="5">
        <v>1.5</v>
      </c>
      <c r="G42" s="1" t="s">
        <v>7</v>
      </c>
      <c r="H42" s="21">
        <f t="shared" si="2"/>
        <v>1586.7</v>
      </c>
      <c r="I42" s="21">
        <v>1290</v>
      </c>
      <c r="J42" s="22">
        <f t="shared" si="3"/>
        <v>1586.7</v>
      </c>
      <c r="K42" s="21">
        <f t="shared" si="4"/>
        <v>1.5</v>
      </c>
      <c r="L42" s="21">
        <v>1700</v>
      </c>
      <c r="M42" s="21">
        <f t="shared" si="26"/>
        <v>2091</v>
      </c>
      <c r="N42" s="21">
        <f t="shared" si="5"/>
        <v>1.138235294117647</v>
      </c>
      <c r="O42" s="21">
        <v>1510</v>
      </c>
      <c r="P42" s="21">
        <f t="shared" si="6"/>
        <v>1857.3</v>
      </c>
      <c r="Q42" s="21">
        <f t="shared" si="7"/>
        <v>1.2814569536423841</v>
      </c>
      <c r="R42" s="21">
        <v>1700</v>
      </c>
      <c r="S42" s="21">
        <f t="shared" si="8"/>
        <v>2091</v>
      </c>
      <c r="T42" s="21">
        <f t="shared" si="9"/>
        <v>1.138235294117647</v>
      </c>
      <c r="U42" s="46">
        <v>1500</v>
      </c>
      <c r="V42" s="47">
        <f t="shared" si="10"/>
        <v>1845</v>
      </c>
      <c r="W42" s="46">
        <f t="shared" si="11"/>
        <v>1.29</v>
      </c>
      <c r="X42" s="53">
        <v>1500</v>
      </c>
      <c r="Y42" s="53">
        <f t="shared" si="12"/>
        <v>1845</v>
      </c>
      <c r="Z42" s="46"/>
      <c r="AA42" s="21">
        <v>2100</v>
      </c>
      <c r="AB42" s="22">
        <f t="shared" si="1"/>
        <v>2583</v>
      </c>
      <c r="AC42" s="21">
        <f t="shared" si="13"/>
        <v>0.92142857142857149</v>
      </c>
      <c r="AD42" s="21">
        <v>1800</v>
      </c>
      <c r="AE42" s="22">
        <f t="shared" si="14"/>
        <v>2214</v>
      </c>
      <c r="AF42" s="21">
        <f t="shared" si="15"/>
        <v>1.075</v>
      </c>
      <c r="AG42" s="21">
        <v>2600</v>
      </c>
      <c r="AH42" s="22">
        <f t="shared" si="16"/>
        <v>3198</v>
      </c>
      <c r="AI42" s="21">
        <f t="shared" si="17"/>
        <v>0.74423076923076925</v>
      </c>
      <c r="AJ42" s="21">
        <v>1910</v>
      </c>
      <c r="AK42" s="22">
        <f t="shared" si="18"/>
        <v>2349.3000000000002</v>
      </c>
      <c r="AL42" s="21">
        <f t="shared" si="19"/>
        <v>1.0130890052356021</v>
      </c>
      <c r="AM42" s="21">
        <v>2000</v>
      </c>
      <c r="AN42" s="21">
        <f t="shared" si="27"/>
        <v>2460</v>
      </c>
      <c r="AO42" s="21">
        <f t="shared" si="21"/>
        <v>0.96750000000000003</v>
      </c>
      <c r="AP42" s="21">
        <v>1750</v>
      </c>
      <c r="AQ42" s="22">
        <f t="shared" si="22"/>
        <v>2152.5</v>
      </c>
      <c r="AR42" s="21">
        <f t="shared" si="23"/>
        <v>1.1057142857142859</v>
      </c>
      <c r="AS42" s="21">
        <v>1950</v>
      </c>
      <c r="AT42" s="21">
        <f t="shared" si="24"/>
        <v>2398.5</v>
      </c>
      <c r="AU42" s="21">
        <f t="shared" si="25"/>
        <v>0.99230769230769234</v>
      </c>
    </row>
    <row r="43" spans="2:47" ht="18.75" customHeight="1" x14ac:dyDescent="0.25">
      <c r="B43" s="3">
        <v>38</v>
      </c>
      <c r="C43" s="146" t="s">
        <v>39</v>
      </c>
      <c r="D43" s="146" t="s">
        <v>46</v>
      </c>
      <c r="E43" s="4" t="s">
        <v>41</v>
      </c>
      <c r="F43" s="5">
        <v>1.5</v>
      </c>
      <c r="G43" s="1" t="s">
        <v>20</v>
      </c>
      <c r="H43" s="21">
        <f t="shared" si="2"/>
        <v>79.95</v>
      </c>
      <c r="I43" s="21">
        <v>65</v>
      </c>
      <c r="J43" s="22">
        <f t="shared" si="3"/>
        <v>79.95</v>
      </c>
      <c r="K43" s="21">
        <f t="shared" si="4"/>
        <v>1.5</v>
      </c>
      <c r="L43" s="21">
        <v>120</v>
      </c>
      <c r="M43" s="21">
        <f t="shared" si="26"/>
        <v>147.6</v>
      </c>
      <c r="N43" s="21">
        <f t="shared" si="5"/>
        <v>0.81250000000000011</v>
      </c>
      <c r="O43" s="21">
        <v>70</v>
      </c>
      <c r="P43" s="21">
        <f t="shared" si="6"/>
        <v>86.1</v>
      </c>
      <c r="Q43" s="21">
        <f t="shared" si="7"/>
        <v>1.392857142857143</v>
      </c>
      <c r="R43" s="21">
        <v>120</v>
      </c>
      <c r="S43" s="21">
        <f t="shared" si="8"/>
        <v>147.6</v>
      </c>
      <c r="T43" s="21">
        <f t="shared" si="9"/>
        <v>0.81250000000000011</v>
      </c>
      <c r="U43" s="46">
        <v>69</v>
      </c>
      <c r="V43" s="47">
        <f t="shared" si="10"/>
        <v>84.87</v>
      </c>
      <c r="W43" s="46">
        <f t="shared" si="11"/>
        <v>1.4130434782608696</v>
      </c>
      <c r="X43" s="53">
        <v>69</v>
      </c>
      <c r="Y43" s="53">
        <f t="shared" si="12"/>
        <v>84.87</v>
      </c>
      <c r="Z43" s="46"/>
      <c r="AA43" s="21">
        <v>155</v>
      </c>
      <c r="AB43" s="22">
        <f t="shared" si="1"/>
        <v>190.65</v>
      </c>
      <c r="AC43" s="21">
        <f t="shared" si="13"/>
        <v>0.62903225806451613</v>
      </c>
      <c r="AD43" s="21">
        <v>140</v>
      </c>
      <c r="AE43" s="22">
        <f t="shared" si="14"/>
        <v>172.2</v>
      </c>
      <c r="AF43" s="21">
        <f t="shared" si="15"/>
        <v>0.69642857142857151</v>
      </c>
      <c r="AG43" s="21">
        <v>100</v>
      </c>
      <c r="AH43" s="22">
        <f t="shared" si="16"/>
        <v>123</v>
      </c>
      <c r="AI43" s="21">
        <f t="shared" si="17"/>
        <v>0.97500000000000009</v>
      </c>
      <c r="AJ43" s="21">
        <v>160</v>
      </c>
      <c r="AK43" s="22">
        <f t="shared" si="18"/>
        <v>196.8</v>
      </c>
      <c r="AL43" s="21">
        <f t="shared" si="19"/>
        <v>0.609375</v>
      </c>
      <c r="AM43" s="21">
        <v>100</v>
      </c>
      <c r="AN43" s="21">
        <f t="shared" si="27"/>
        <v>123</v>
      </c>
      <c r="AO43" s="21">
        <f t="shared" si="21"/>
        <v>0.97500000000000009</v>
      </c>
      <c r="AP43" s="21">
        <v>140</v>
      </c>
      <c r="AQ43" s="22">
        <f t="shared" si="22"/>
        <v>172.2</v>
      </c>
      <c r="AR43" s="21">
        <f t="shared" si="23"/>
        <v>0.69642857142857151</v>
      </c>
      <c r="AS43" s="21">
        <v>110</v>
      </c>
      <c r="AT43" s="21">
        <f t="shared" si="24"/>
        <v>135.30000000000001</v>
      </c>
      <c r="AU43" s="21">
        <f t="shared" si="25"/>
        <v>0.88636363636363624</v>
      </c>
    </row>
    <row r="44" spans="2:47" x14ac:dyDescent="0.25">
      <c r="B44" s="3">
        <v>39</v>
      </c>
      <c r="C44" s="147"/>
      <c r="D44" s="147"/>
      <c r="E44" s="4" t="s">
        <v>42</v>
      </c>
      <c r="F44" s="5">
        <v>1.5</v>
      </c>
      <c r="G44" s="1" t="s">
        <v>20</v>
      </c>
      <c r="H44" s="21">
        <f t="shared" si="2"/>
        <v>92.25</v>
      </c>
      <c r="I44" s="21">
        <v>75</v>
      </c>
      <c r="J44" s="22">
        <f t="shared" si="3"/>
        <v>92.25</v>
      </c>
      <c r="K44" s="21">
        <f t="shared" si="4"/>
        <v>1.5</v>
      </c>
      <c r="L44" s="21">
        <v>130</v>
      </c>
      <c r="M44" s="21">
        <f t="shared" si="26"/>
        <v>159.9</v>
      </c>
      <c r="N44" s="21">
        <f t="shared" si="5"/>
        <v>0.86538461538461531</v>
      </c>
      <c r="O44" s="21">
        <v>120</v>
      </c>
      <c r="P44" s="21">
        <f t="shared" si="6"/>
        <v>147.6</v>
      </c>
      <c r="Q44" s="21">
        <f t="shared" si="7"/>
        <v>0.9375</v>
      </c>
      <c r="R44" s="21">
        <v>140</v>
      </c>
      <c r="S44" s="21">
        <f t="shared" si="8"/>
        <v>172.2</v>
      </c>
      <c r="T44" s="21">
        <f t="shared" si="9"/>
        <v>0.8035714285714286</v>
      </c>
      <c r="U44" s="46">
        <v>120</v>
      </c>
      <c r="V44" s="47">
        <f t="shared" si="10"/>
        <v>147.6</v>
      </c>
      <c r="W44" s="46">
        <f t="shared" si="11"/>
        <v>0.9375</v>
      </c>
      <c r="X44" s="53">
        <v>120</v>
      </c>
      <c r="Y44" s="53">
        <f t="shared" si="12"/>
        <v>147.6</v>
      </c>
      <c r="Z44" s="46"/>
      <c r="AA44" s="21">
        <v>155</v>
      </c>
      <c r="AB44" s="22">
        <f t="shared" si="1"/>
        <v>190.65</v>
      </c>
      <c r="AC44" s="21">
        <f t="shared" si="13"/>
        <v>0.72580645161290314</v>
      </c>
      <c r="AD44" s="21">
        <v>140</v>
      </c>
      <c r="AE44" s="22">
        <f t="shared" si="14"/>
        <v>172.2</v>
      </c>
      <c r="AF44" s="21">
        <f t="shared" si="15"/>
        <v>0.8035714285714286</v>
      </c>
      <c r="AG44" s="21">
        <v>140</v>
      </c>
      <c r="AH44" s="22">
        <f t="shared" si="16"/>
        <v>172.2</v>
      </c>
      <c r="AI44" s="21">
        <f t="shared" si="17"/>
        <v>0.8035714285714286</v>
      </c>
      <c r="AJ44" s="21">
        <v>160</v>
      </c>
      <c r="AK44" s="22">
        <f t="shared" si="18"/>
        <v>196.8</v>
      </c>
      <c r="AL44" s="21">
        <f t="shared" si="19"/>
        <v>0.703125</v>
      </c>
      <c r="AM44" s="21">
        <v>120</v>
      </c>
      <c r="AN44" s="21">
        <f t="shared" si="27"/>
        <v>147.6</v>
      </c>
      <c r="AO44" s="21">
        <f t="shared" si="21"/>
        <v>0.9375</v>
      </c>
      <c r="AP44" s="21">
        <v>170</v>
      </c>
      <c r="AQ44" s="22">
        <f t="shared" si="22"/>
        <v>209.1</v>
      </c>
      <c r="AR44" s="21">
        <f t="shared" si="23"/>
        <v>0.66176470588235292</v>
      </c>
      <c r="AS44" s="21">
        <v>110</v>
      </c>
      <c r="AT44" s="21">
        <f t="shared" si="24"/>
        <v>135.30000000000001</v>
      </c>
      <c r="AU44" s="21">
        <f t="shared" si="25"/>
        <v>1.0227272727272727</v>
      </c>
    </row>
    <row r="45" spans="2:47" x14ac:dyDescent="0.25">
      <c r="B45" s="3">
        <v>40</v>
      </c>
      <c r="C45" s="147"/>
      <c r="D45" s="147"/>
      <c r="E45" s="4" t="s">
        <v>43</v>
      </c>
      <c r="F45" s="5">
        <v>1</v>
      </c>
      <c r="G45" s="1" t="s">
        <v>20</v>
      </c>
      <c r="H45" s="21">
        <f t="shared" si="2"/>
        <v>116.85</v>
      </c>
      <c r="I45" s="21">
        <v>95</v>
      </c>
      <c r="J45" s="22">
        <f t="shared" si="3"/>
        <v>116.85</v>
      </c>
      <c r="K45" s="21">
        <f t="shared" si="4"/>
        <v>1</v>
      </c>
      <c r="L45" s="21">
        <v>130</v>
      </c>
      <c r="M45" s="21">
        <f t="shared" si="26"/>
        <v>159.9</v>
      </c>
      <c r="N45" s="21">
        <f t="shared" si="5"/>
        <v>0.73076923076923073</v>
      </c>
      <c r="O45" s="21">
        <v>135</v>
      </c>
      <c r="P45" s="21">
        <f t="shared" si="6"/>
        <v>166.05</v>
      </c>
      <c r="Q45" s="21">
        <f t="shared" si="7"/>
        <v>0.70370370370370361</v>
      </c>
      <c r="R45" s="21">
        <v>160</v>
      </c>
      <c r="S45" s="21">
        <f t="shared" si="8"/>
        <v>196.8</v>
      </c>
      <c r="T45" s="21">
        <f t="shared" si="9"/>
        <v>0.59374999999999989</v>
      </c>
      <c r="U45" s="46">
        <v>130</v>
      </c>
      <c r="V45" s="47">
        <f t="shared" si="10"/>
        <v>159.9</v>
      </c>
      <c r="W45" s="46">
        <f t="shared" si="11"/>
        <v>0.73076923076923073</v>
      </c>
      <c r="X45" s="53">
        <v>130</v>
      </c>
      <c r="Y45" s="53">
        <f t="shared" si="12"/>
        <v>159.9</v>
      </c>
      <c r="Z45" s="46"/>
      <c r="AA45" s="21">
        <v>155</v>
      </c>
      <c r="AB45" s="22">
        <f t="shared" si="1"/>
        <v>190.65</v>
      </c>
      <c r="AC45" s="21">
        <f t="shared" si="13"/>
        <v>0.61290322580645151</v>
      </c>
      <c r="AD45" s="21">
        <v>140</v>
      </c>
      <c r="AE45" s="22">
        <f t="shared" si="14"/>
        <v>172.2</v>
      </c>
      <c r="AF45" s="21">
        <f t="shared" si="15"/>
        <v>0.6785714285714286</v>
      </c>
      <c r="AG45" s="21">
        <v>190</v>
      </c>
      <c r="AH45" s="22">
        <f t="shared" si="16"/>
        <v>233.7</v>
      </c>
      <c r="AI45" s="21">
        <f t="shared" si="17"/>
        <v>0.5</v>
      </c>
      <c r="AJ45" s="21">
        <v>160</v>
      </c>
      <c r="AK45" s="22">
        <f t="shared" si="18"/>
        <v>196.8</v>
      </c>
      <c r="AL45" s="21">
        <f t="shared" si="19"/>
        <v>0.59374999999999989</v>
      </c>
      <c r="AM45" s="21">
        <v>150</v>
      </c>
      <c r="AN45" s="21">
        <f t="shared" si="27"/>
        <v>184.5</v>
      </c>
      <c r="AO45" s="21">
        <f t="shared" si="21"/>
        <v>0.6333333333333333</v>
      </c>
      <c r="AP45" s="21">
        <v>200</v>
      </c>
      <c r="AQ45" s="22">
        <f t="shared" si="22"/>
        <v>246</v>
      </c>
      <c r="AR45" s="21">
        <f t="shared" si="23"/>
        <v>0.47499999999999998</v>
      </c>
      <c r="AS45" s="21">
        <v>115</v>
      </c>
      <c r="AT45" s="21">
        <f t="shared" si="24"/>
        <v>141.44999999999999</v>
      </c>
      <c r="AU45" s="21">
        <f t="shared" si="25"/>
        <v>0.82608695652173914</v>
      </c>
    </row>
    <row r="46" spans="2:47" x14ac:dyDescent="0.25">
      <c r="B46" s="3">
        <v>41</v>
      </c>
      <c r="C46" s="147"/>
      <c r="D46" s="147"/>
      <c r="E46" s="4" t="s">
        <v>44</v>
      </c>
      <c r="F46" s="5">
        <v>1</v>
      </c>
      <c r="G46" s="1" t="s">
        <v>20</v>
      </c>
      <c r="H46" s="21">
        <f t="shared" si="2"/>
        <v>129.15</v>
      </c>
      <c r="I46" s="21">
        <v>105</v>
      </c>
      <c r="J46" s="22">
        <f t="shared" si="3"/>
        <v>129.15</v>
      </c>
      <c r="K46" s="21">
        <f t="shared" si="4"/>
        <v>1</v>
      </c>
      <c r="L46" s="21">
        <v>150</v>
      </c>
      <c r="M46" s="21">
        <f t="shared" si="26"/>
        <v>184.5</v>
      </c>
      <c r="N46" s="21">
        <f t="shared" si="5"/>
        <v>0.70000000000000007</v>
      </c>
      <c r="O46" s="21">
        <v>150</v>
      </c>
      <c r="P46" s="21">
        <f t="shared" si="6"/>
        <v>184.5</v>
      </c>
      <c r="Q46" s="21">
        <f t="shared" si="7"/>
        <v>0.70000000000000007</v>
      </c>
      <c r="R46" s="21">
        <v>200</v>
      </c>
      <c r="S46" s="21">
        <f t="shared" si="8"/>
        <v>246</v>
      </c>
      <c r="T46" s="21">
        <f t="shared" si="9"/>
        <v>0.52500000000000002</v>
      </c>
      <c r="U46" s="46">
        <v>150</v>
      </c>
      <c r="V46" s="47">
        <f t="shared" si="10"/>
        <v>184.5</v>
      </c>
      <c r="W46" s="46">
        <f t="shared" si="11"/>
        <v>0.70000000000000007</v>
      </c>
      <c r="X46" s="53">
        <v>150</v>
      </c>
      <c r="Y46" s="53">
        <f t="shared" si="12"/>
        <v>184.5</v>
      </c>
      <c r="Z46" s="46"/>
      <c r="AA46" s="21">
        <v>200</v>
      </c>
      <c r="AB46" s="22">
        <f t="shared" si="1"/>
        <v>246</v>
      </c>
      <c r="AC46" s="21">
        <f t="shared" si="13"/>
        <v>0.52500000000000002</v>
      </c>
      <c r="AD46" s="21">
        <v>160</v>
      </c>
      <c r="AE46" s="22">
        <f t="shared" si="14"/>
        <v>196.8</v>
      </c>
      <c r="AF46" s="21">
        <f t="shared" si="15"/>
        <v>0.65625</v>
      </c>
      <c r="AG46" s="21">
        <v>290</v>
      </c>
      <c r="AH46" s="22">
        <f t="shared" si="16"/>
        <v>356.7</v>
      </c>
      <c r="AI46" s="21">
        <f t="shared" si="17"/>
        <v>0.36206896551724138</v>
      </c>
      <c r="AJ46" s="21">
        <v>170</v>
      </c>
      <c r="AK46" s="22">
        <f t="shared" si="18"/>
        <v>209.1</v>
      </c>
      <c r="AL46" s="21">
        <f t="shared" si="19"/>
        <v>0.61764705882352944</v>
      </c>
      <c r="AM46" s="21">
        <v>190</v>
      </c>
      <c r="AN46" s="21">
        <f t="shared" si="27"/>
        <v>233.7</v>
      </c>
      <c r="AO46" s="21">
        <f t="shared" si="21"/>
        <v>0.55263157894736847</v>
      </c>
      <c r="AP46" s="21">
        <v>235</v>
      </c>
      <c r="AQ46" s="22">
        <f t="shared" si="22"/>
        <v>289.05</v>
      </c>
      <c r="AR46" s="21">
        <f t="shared" si="23"/>
        <v>0.44680851063829785</v>
      </c>
      <c r="AS46" s="21">
        <v>145</v>
      </c>
      <c r="AT46" s="21">
        <f t="shared" si="24"/>
        <v>178.35</v>
      </c>
      <c r="AU46" s="21">
        <f t="shared" si="25"/>
        <v>0.72413793103448276</v>
      </c>
    </row>
    <row r="47" spans="2:47" x14ac:dyDescent="0.25">
      <c r="B47" s="3">
        <v>42</v>
      </c>
      <c r="C47" s="148"/>
      <c r="D47" s="148"/>
      <c r="E47" s="4" t="s">
        <v>45</v>
      </c>
      <c r="F47" s="5">
        <v>1</v>
      </c>
      <c r="G47" s="1" t="s">
        <v>20</v>
      </c>
      <c r="H47" s="21">
        <f t="shared" si="2"/>
        <v>196.8</v>
      </c>
      <c r="I47" s="21">
        <v>175</v>
      </c>
      <c r="J47" s="22">
        <f t="shared" si="3"/>
        <v>215.25</v>
      </c>
      <c r="K47" s="21">
        <f t="shared" si="4"/>
        <v>0.91428571428571437</v>
      </c>
      <c r="L47" s="21">
        <v>210</v>
      </c>
      <c r="M47" s="21">
        <f t="shared" si="26"/>
        <v>258.3</v>
      </c>
      <c r="N47" s="21">
        <f t="shared" si="5"/>
        <v>0.76190476190476186</v>
      </c>
      <c r="O47" s="21">
        <v>280</v>
      </c>
      <c r="P47" s="21">
        <f t="shared" si="6"/>
        <v>344.4</v>
      </c>
      <c r="Q47" s="21">
        <f t="shared" si="7"/>
        <v>0.57142857142857151</v>
      </c>
      <c r="R47" s="21">
        <v>300</v>
      </c>
      <c r="S47" s="21">
        <f t="shared" si="8"/>
        <v>369</v>
      </c>
      <c r="T47" s="21">
        <f t="shared" si="9"/>
        <v>0.53333333333333333</v>
      </c>
      <c r="U47" s="46">
        <v>275</v>
      </c>
      <c r="V47" s="47">
        <f t="shared" si="10"/>
        <v>338.25</v>
      </c>
      <c r="W47" s="46">
        <f t="shared" si="11"/>
        <v>0.5818181818181819</v>
      </c>
      <c r="X47" s="53">
        <v>275</v>
      </c>
      <c r="Y47" s="53">
        <f t="shared" si="12"/>
        <v>338.25</v>
      </c>
      <c r="Z47" s="46"/>
      <c r="AA47" s="21">
        <v>350</v>
      </c>
      <c r="AB47" s="22">
        <f t="shared" si="1"/>
        <v>430.5</v>
      </c>
      <c r="AC47" s="21">
        <f t="shared" si="13"/>
        <v>0.45714285714285718</v>
      </c>
      <c r="AD47" s="21">
        <v>160</v>
      </c>
      <c r="AE47" s="22">
        <f t="shared" si="14"/>
        <v>196.8</v>
      </c>
      <c r="AF47" s="21">
        <f t="shared" si="15"/>
        <v>1</v>
      </c>
      <c r="AG47" s="21">
        <v>500</v>
      </c>
      <c r="AH47" s="22">
        <f t="shared" si="16"/>
        <v>615</v>
      </c>
      <c r="AI47" s="21">
        <f t="shared" si="17"/>
        <v>0.32</v>
      </c>
      <c r="AJ47" s="21">
        <v>190</v>
      </c>
      <c r="AK47" s="22">
        <f t="shared" si="18"/>
        <v>233.7</v>
      </c>
      <c r="AL47" s="21">
        <f t="shared" si="19"/>
        <v>0.8421052631578948</v>
      </c>
      <c r="AM47" s="21">
        <v>250</v>
      </c>
      <c r="AN47" s="21">
        <f t="shared" si="27"/>
        <v>307.5</v>
      </c>
      <c r="AO47" s="21">
        <f t="shared" si="21"/>
        <v>0.64</v>
      </c>
      <c r="AP47" s="21">
        <v>350</v>
      </c>
      <c r="AQ47" s="22">
        <f t="shared" si="22"/>
        <v>430.5</v>
      </c>
      <c r="AR47" s="21">
        <f t="shared" si="23"/>
        <v>0.45714285714285718</v>
      </c>
      <c r="AS47" s="21">
        <v>255</v>
      </c>
      <c r="AT47" s="21">
        <f t="shared" si="24"/>
        <v>313.64999999999998</v>
      </c>
      <c r="AU47" s="21">
        <f t="shared" si="25"/>
        <v>0.62745098039215697</v>
      </c>
    </row>
    <row r="48" spans="2:47" ht="18.75" customHeight="1" x14ac:dyDescent="0.25">
      <c r="B48" s="3">
        <v>43</v>
      </c>
      <c r="C48" s="136" t="s">
        <v>47</v>
      </c>
      <c r="D48" s="139" t="s">
        <v>48</v>
      </c>
      <c r="E48" s="140"/>
      <c r="F48" s="5">
        <v>1</v>
      </c>
      <c r="G48" s="1" t="s">
        <v>7</v>
      </c>
      <c r="H48" s="21">
        <f t="shared" si="2"/>
        <v>492</v>
      </c>
      <c r="I48" s="21">
        <v>600</v>
      </c>
      <c r="J48" s="22">
        <f t="shared" si="3"/>
        <v>738</v>
      </c>
      <c r="K48" s="21">
        <f t="shared" si="4"/>
        <v>0.66666666666666663</v>
      </c>
      <c r="L48" s="21">
        <v>600</v>
      </c>
      <c r="M48" s="21">
        <f t="shared" si="26"/>
        <v>738</v>
      </c>
      <c r="N48" s="21">
        <f t="shared" si="5"/>
        <v>0.66666666666666663</v>
      </c>
      <c r="O48" s="21">
        <v>405</v>
      </c>
      <c r="P48" s="21">
        <f t="shared" si="6"/>
        <v>498.15</v>
      </c>
      <c r="Q48" s="21">
        <f t="shared" si="7"/>
        <v>0.98765432098765438</v>
      </c>
      <c r="R48" s="21">
        <v>600</v>
      </c>
      <c r="S48" s="21">
        <f t="shared" si="8"/>
        <v>738</v>
      </c>
      <c r="T48" s="21">
        <f t="shared" si="9"/>
        <v>0.66666666666666663</v>
      </c>
      <c r="U48" s="46">
        <v>400</v>
      </c>
      <c r="V48" s="47">
        <f t="shared" si="10"/>
        <v>492</v>
      </c>
      <c r="W48" s="46">
        <f t="shared" si="11"/>
        <v>1</v>
      </c>
      <c r="X48" s="53">
        <v>400</v>
      </c>
      <c r="Y48" s="53">
        <f t="shared" si="12"/>
        <v>492</v>
      </c>
      <c r="Z48" s="46"/>
      <c r="AA48" s="21">
        <v>620</v>
      </c>
      <c r="AB48" s="22">
        <f t="shared" si="1"/>
        <v>762.6</v>
      </c>
      <c r="AC48" s="21">
        <f t="shared" si="13"/>
        <v>0.64516129032258063</v>
      </c>
      <c r="AD48" s="21">
        <v>550</v>
      </c>
      <c r="AE48" s="22">
        <f t="shared" si="14"/>
        <v>676.5</v>
      </c>
      <c r="AF48" s="21">
        <f t="shared" si="15"/>
        <v>0.72727272727272729</v>
      </c>
      <c r="AG48" s="21">
        <v>550</v>
      </c>
      <c r="AH48" s="22">
        <f t="shared" si="16"/>
        <v>676.5</v>
      </c>
      <c r="AI48" s="21">
        <f t="shared" si="17"/>
        <v>0.72727272727272729</v>
      </c>
      <c r="AJ48" s="21">
        <v>600</v>
      </c>
      <c r="AK48" s="22">
        <f t="shared" si="18"/>
        <v>738</v>
      </c>
      <c r="AL48" s="21">
        <f t="shared" si="19"/>
        <v>0.66666666666666663</v>
      </c>
      <c r="AM48" s="21">
        <v>550</v>
      </c>
      <c r="AN48" s="21">
        <f t="shared" si="27"/>
        <v>676.5</v>
      </c>
      <c r="AO48" s="21">
        <f t="shared" si="21"/>
        <v>0.72727272727272729</v>
      </c>
      <c r="AP48" s="21">
        <v>480</v>
      </c>
      <c r="AQ48" s="22">
        <f t="shared" si="22"/>
        <v>590.4</v>
      </c>
      <c r="AR48" s="21">
        <f t="shared" si="23"/>
        <v>0.83333333333333337</v>
      </c>
      <c r="AS48" s="21">
        <v>430</v>
      </c>
      <c r="AT48" s="21">
        <f t="shared" si="24"/>
        <v>528.9</v>
      </c>
      <c r="AU48" s="21">
        <f t="shared" si="25"/>
        <v>0.93023255813953487</v>
      </c>
    </row>
    <row r="49" spans="2:47" ht="24.75" customHeight="1" x14ac:dyDescent="0.25">
      <c r="B49" s="3">
        <v>44</v>
      </c>
      <c r="C49" s="137"/>
      <c r="D49" s="139" t="s">
        <v>49</v>
      </c>
      <c r="E49" s="140"/>
      <c r="F49" s="5">
        <v>1</v>
      </c>
      <c r="G49" s="1" t="s">
        <v>7</v>
      </c>
      <c r="H49" s="21">
        <f t="shared" si="2"/>
        <v>971.69999999999993</v>
      </c>
      <c r="I49" s="21">
        <v>790</v>
      </c>
      <c r="J49" s="22">
        <f t="shared" si="3"/>
        <v>971.69999999999993</v>
      </c>
      <c r="K49" s="21">
        <f t="shared" si="4"/>
        <v>1</v>
      </c>
      <c r="L49" s="21">
        <v>900</v>
      </c>
      <c r="M49" s="21">
        <f t="shared" si="26"/>
        <v>1107</v>
      </c>
      <c r="N49" s="21">
        <f t="shared" si="5"/>
        <v>0.87777777777777777</v>
      </c>
      <c r="O49" s="21">
        <v>1750</v>
      </c>
      <c r="P49" s="21">
        <f t="shared" si="6"/>
        <v>2152.5</v>
      </c>
      <c r="Q49" s="21">
        <f t="shared" si="7"/>
        <v>0.4514285714285714</v>
      </c>
      <c r="R49" s="21">
        <v>1250</v>
      </c>
      <c r="S49" s="21">
        <f t="shared" si="8"/>
        <v>1537.5</v>
      </c>
      <c r="T49" s="21">
        <f t="shared" si="9"/>
        <v>0.63200000000000001</v>
      </c>
      <c r="U49" s="46">
        <v>1800</v>
      </c>
      <c r="V49" s="47">
        <f t="shared" si="10"/>
        <v>2214</v>
      </c>
      <c r="W49" s="46">
        <f t="shared" si="11"/>
        <v>0.43888888888888888</v>
      </c>
      <c r="X49" s="53">
        <v>1300</v>
      </c>
      <c r="Y49" s="53">
        <f t="shared" si="12"/>
        <v>1599</v>
      </c>
      <c r="Z49" s="46"/>
      <c r="AA49" s="21">
        <v>1300</v>
      </c>
      <c r="AB49" s="22">
        <f t="shared" si="1"/>
        <v>1599</v>
      </c>
      <c r="AC49" s="21">
        <f t="shared" si="13"/>
        <v>0.60769230769230764</v>
      </c>
      <c r="AD49" s="21">
        <v>1100</v>
      </c>
      <c r="AE49" s="22">
        <f t="shared" si="14"/>
        <v>1353</v>
      </c>
      <c r="AF49" s="21">
        <f t="shared" si="15"/>
        <v>0.71818181818181814</v>
      </c>
      <c r="AG49" s="21">
        <v>950</v>
      </c>
      <c r="AH49" s="22">
        <f t="shared" si="16"/>
        <v>1168.5</v>
      </c>
      <c r="AI49" s="21">
        <f t="shared" si="17"/>
        <v>0.83157894736842097</v>
      </c>
      <c r="AJ49" s="21">
        <v>1200</v>
      </c>
      <c r="AK49" s="22">
        <f t="shared" si="18"/>
        <v>1476</v>
      </c>
      <c r="AL49" s="21">
        <f t="shared" si="19"/>
        <v>0.65833333333333333</v>
      </c>
      <c r="AM49" s="21">
        <v>1100</v>
      </c>
      <c r="AN49" s="21">
        <f t="shared" si="27"/>
        <v>1353</v>
      </c>
      <c r="AO49" s="21">
        <f t="shared" si="21"/>
        <v>0.71818181818181814</v>
      </c>
      <c r="AP49" s="21">
        <v>799</v>
      </c>
      <c r="AQ49" s="22">
        <f t="shared" si="22"/>
        <v>982.77</v>
      </c>
      <c r="AR49" s="21">
        <f t="shared" si="23"/>
        <v>0.98873591989987475</v>
      </c>
      <c r="AS49" s="21">
        <v>970</v>
      </c>
      <c r="AT49" s="21">
        <f t="shared" si="24"/>
        <v>1193.0999999999999</v>
      </c>
      <c r="AU49" s="21">
        <f t="shared" si="25"/>
        <v>0.81443298969072164</v>
      </c>
    </row>
    <row r="50" spans="2:47" ht="15" customHeight="1" x14ac:dyDescent="0.25">
      <c r="B50" s="3">
        <v>45</v>
      </c>
      <c r="C50" s="137"/>
      <c r="D50" s="139" t="s">
        <v>50</v>
      </c>
      <c r="E50" s="140"/>
      <c r="F50" s="5">
        <v>1</v>
      </c>
      <c r="G50" s="1" t="s">
        <v>7</v>
      </c>
      <c r="H50" s="21">
        <f t="shared" si="2"/>
        <v>1215.24</v>
      </c>
      <c r="I50" s="21">
        <v>990</v>
      </c>
      <c r="J50" s="22">
        <f t="shared" si="3"/>
        <v>1217.7</v>
      </c>
      <c r="K50" s="21">
        <f t="shared" si="4"/>
        <v>0.99797979797979797</v>
      </c>
      <c r="L50" s="21">
        <v>1200</v>
      </c>
      <c r="M50" s="21">
        <f t="shared" si="26"/>
        <v>1476</v>
      </c>
      <c r="N50" s="21">
        <f t="shared" si="5"/>
        <v>0.82333333333333336</v>
      </c>
      <c r="O50" s="21">
        <v>1330</v>
      </c>
      <c r="P50" s="21">
        <f t="shared" si="6"/>
        <v>1635.8999999999999</v>
      </c>
      <c r="Q50" s="21">
        <f t="shared" si="7"/>
        <v>0.74285714285714288</v>
      </c>
      <c r="R50" s="21">
        <v>1600</v>
      </c>
      <c r="S50" s="21">
        <f t="shared" si="8"/>
        <v>1968</v>
      </c>
      <c r="T50" s="21">
        <f t="shared" si="9"/>
        <v>0.61750000000000005</v>
      </c>
      <c r="U50" s="46">
        <v>1300</v>
      </c>
      <c r="V50" s="47">
        <f t="shared" si="10"/>
        <v>1599</v>
      </c>
      <c r="W50" s="46">
        <f t="shared" si="11"/>
        <v>0.76</v>
      </c>
      <c r="X50" s="53">
        <v>1300</v>
      </c>
      <c r="Y50" s="53">
        <f t="shared" si="12"/>
        <v>1599</v>
      </c>
      <c r="Z50" s="46"/>
      <c r="AA50" s="21">
        <v>1650</v>
      </c>
      <c r="AB50" s="22">
        <f t="shared" si="1"/>
        <v>2029.5</v>
      </c>
      <c r="AC50" s="21">
        <f t="shared" si="13"/>
        <v>0.59878787878787876</v>
      </c>
      <c r="AD50" s="21">
        <v>1400</v>
      </c>
      <c r="AE50" s="22">
        <f t="shared" si="14"/>
        <v>1722</v>
      </c>
      <c r="AF50" s="21">
        <f t="shared" si="15"/>
        <v>0.70571428571428574</v>
      </c>
      <c r="AG50" s="21">
        <v>1300</v>
      </c>
      <c r="AH50" s="22">
        <f t="shared" si="16"/>
        <v>1599</v>
      </c>
      <c r="AI50" s="21">
        <f t="shared" si="17"/>
        <v>0.76</v>
      </c>
      <c r="AJ50" s="21">
        <v>1620</v>
      </c>
      <c r="AK50" s="22">
        <f t="shared" si="18"/>
        <v>1992.6</v>
      </c>
      <c r="AL50" s="21">
        <f t="shared" si="19"/>
        <v>0.60987654320987661</v>
      </c>
      <c r="AM50" s="21">
        <v>1500</v>
      </c>
      <c r="AN50" s="21">
        <f t="shared" si="27"/>
        <v>1845</v>
      </c>
      <c r="AO50" s="21">
        <f t="shared" si="21"/>
        <v>0.65866666666666662</v>
      </c>
      <c r="AP50" s="21">
        <v>988</v>
      </c>
      <c r="AQ50" s="22">
        <f t="shared" si="22"/>
        <v>1215.24</v>
      </c>
      <c r="AR50" s="21">
        <f t="shared" si="23"/>
        <v>1</v>
      </c>
      <c r="AS50" s="21">
        <v>1250</v>
      </c>
      <c r="AT50" s="21">
        <f t="shared" si="24"/>
        <v>1537.5</v>
      </c>
      <c r="AU50" s="21">
        <f t="shared" si="25"/>
        <v>0.79039999999999999</v>
      </c>
    </row>
    <row r="51" spans="2:47" ht="24.75" customHeight="1" x14ac:dyDescent="0.25">
      <c r="B51" s="3">
        <v>46</v>
      </c>
      <c r="C51" s="137"/>
      <c r="D51" s="139" t="s">
        <v>51</v>
      </c>
      <c r="E51" s="140"/>
      <c r="F51" s="5">
        <v>1</v>
      </c>
      <c r="G51" s="1" t="s">
        <v>7</v>
      </c>
      <c r="H51" s="21">
        <f t="shared" si="2"/>
        <v>1820.3999999999999</v>
      </c>
      <c r="I51" s="21">
        <v>1690</v>
      </c>
      <c r="J51" s="22">
        <f t="shared" si="3"/>
        <v>2078.6999999999998</v>
      </c>
      <c r="K51" s="21">
        <f t="shared" si="4"/>
        <v>0.87573964497041423</v>
      </c>
      <c r="L51" s="21">
        <v>1500</v>
      </c>
      <c r="M51" s="21">
        <f t="shared" si="26"/>
        <v>1845</v>
      </c>
      <c r="N51" s="21">
        <f t="shared" si="5"/>
        <v>0.98666666666666658</v>
      </c>
      <c r="O51" s="21">
        <v>1550</v>
      </c>
      <c r="P51" s="21">
        <f t="shared" si="6"/>
        <v>1906.5</v>
      </c>
      <c r="Q51" s="21">
        <f t="shared" si="7"/>
        <v>0.95483870967741924</v>
      </c>
      <c r="R51" s="21">
        <v>1800</v>
      </c>
      <c r="S51" s="21">
        <f t="shared" si="8"/>
        <v>2214</v>
      </c>
      <c r="T51" s="21">
        <f t="shared" si="9"/>
        <v>0.82222222222222219</v>
      </c>
      <c r="U51" s="46">
        <v>1500</v>
      </c>
      <c r="V51" s="47">
        <f t="shared" si="10"/>
        <v>1845</v>
      </c>
      <c r="W51" s="46">
        <f t="shared" si="11"/>
        <v>0.98666666666666658</v>
      </c>
      <c r="X51" s="53">
        <v>1500</v>
      </c>
      <c r="Y51" s="53">
        <f t="shared" si="12"/>
        <v>1845</v>
      </c>
      <c r="Z51" s="46"/>
      <c r="AA51" s="21">
        <v>1750</v>
      </c>
      <c r="AB51" s="22">
        <f t="shared" si="1"/>
        <v>2152.5</v>
      </c>
      <c r="AC51" s="21">
        <f t="shared" si="13"/>
        <v>0.84571428571428564</v>
      </c>
      <c r="AD51" s="21">
        <v>1500</v>
      </c>
      <c r="AE51" s="22">
        <f t="shared" si="14"/>
        <v>1845</v>
      </c>
      <c r="AF51" s="21">
        <f t="shared" si="15"/>
        <v>0.98666666666666658</v>
      </c>
      <c r="AG51" s="21">
        <v>1690</v>
      </c>
      <c r="AH51" s="22">
        <f t="shared" si="16"/>
        <v>2078.6999999999998</v>
      </c>
      <c r="AI51" s="21">
        <f t="shared" si="17"/>
        <v>0.87573964497041423</v>
      </c>
      <c r="AJ51" s="21">
        <v>1680</v>
      </c>
      <c r="AK51" s="22">
        <f t="shared" si="18"/>
        <v>2066.4</v>
      </c>
      <c r="AL51" s="21">
        <f t="shared" si="19"/>
        <v>0.88095238095238082</v>
      </c>
      <c r="AM51" s="21">
        <v>1600</v>
      </c>
      <c r="AN51" s="21">
        <f t="shared" si="27"/>
        <v>1968</v>
      </c>
      <c r="AO51" s="21">
        <f t="shared" si="21"/>
        <v>0.92499999999999993</v>
      </c>
      <c r="AP51" s="21">
        <v>1680</v>
      </c>
      <c r="AQ51" s="22">
        <f t="shared" si="22"/>
        <v>2066.4</v>
      </c>
      <c r="AR51" s="21">
        <f t="shared" si="23"/>
        <v>0.88095238095238082</v>
      </c>
      <c r="AS51" s="21">
        <v>1480</v>
      </c>
      <c r="AT51" s="21">
        <f t="shared" si="24"/>
        <v>1820.3999999999999</v>
      </c>
      <c r="AU51" s="21">
        <f t="shared" si="25"/>
        <v>1</v>
      </c>
    </row>
    <row r="52" spans="2:47" ht="24.75" customHeight="1" x14ac:dyDescent="0.25">
      <c r="B52" s="3">
        <v>47</v>
      </c>
      <c r="C52" s="137"/>
      <c r="D52" s="139" t="s">
        <v>52</v>
      </c>
      <c r="E52" s="140"/>
      <c r="F52" s="5">
        <v>1</v>
      </c>
      <c r="G52" s="1" t="s">
        <v>7</v>
      </c>
      <c r="H52" s="21">
        <f t="shared" si="2"/>
        <v>2583</v>
      </c>
      <c r="I52" s="21">
        <v>3490</v>
      </c>
      <c r="J52" s="22">
        <f t="shared" si="3"/>
        <v>4292.7</v>
      </c>
      <c r="K52" s="21">
        <f t="shared" si="4"/>
        <v>0.60171919770773641</v>
      </c>
      <c r="L52" s="21">
        <v>2100</v>
      </c>
      <c r="M52" s="21">
        <f t="shared" si="26"/>
        <v>2583</v>
      </c>
      <c r="N52" s="21">
        <f t="shared" si="5"/>
        <v>1</v>
      </c>
      <c r="O52" s="21">
        <v>2500</v>
      </c>
      <c r="P52" s="21">
        <f t="shared" si="6"/>
        <v>3075</v>
      </c>
      <c r="Q52" s="21">
        <f t="shared" si="7"/>
        <v>0.84</v>
      </c>
      <c r="R52" s="21">
        <v>4100</v>
      </c>
      <c r="S52" s="21">
        <f t="shared" si="8"/>
        <v>5043</v>
      </c>
      <c r="T52" s="21">
        <f t="shared" si="9"/>
        <v>0.51219512195121952</v>
      </c>
      <c r="U52" s="46">
        <v>2400</v>
      </c>
      <c r="V52" s="47">
        <f t="shared" si="10"/>
        <v>2952</v>
      </c>
      <c r="W52" s="46">
        <f t="shared" si="11"/>
        <v>0.875</v>
      </c>
      <c r="X52" s="53">
        <v>2400</v>
      </c>
      <c r="Y52" s="53">
        <f t="shared" si="12"/>
        <v>2952</v>
      </c>
      <c r="Z52" s="46"/>
      <c r="AA52" s="21">
        <v>4050</v>
      </c>
      <c r="AB52" s="22">
        <f t="shared" si="1"/>
        <v>4981.5</v>
      </c>
      <c r="AC52" s="21">
        <f t="shared" si="13"/>
        <v>0.51851851851851849</v>
      </c>
      <c r="AD52" s="21">
        <v>3200</v>
      </c>
      <c r="AE52" s="22">
        <f t="shared" si="14"/>
        <v>3936</v>
      </c>
      <c r="AF52" s="21">
        <f t="shared" si="15"/>
        <v>0.65625</v>
      </c>
      <c r="AG52" s="21">
        <v>3600</v>
      </c>
      <c r="AH52" s="22">
        <f t="shared" si="16"/>
        <v>4428</v>
      </c>
      <c r="AI52" s="21">
        <f t="shared" si="17"/>
        <v>0.58333333333333337</v>
      </c>
      <c r="AJ52" s="21">
        <v>3000</v>
      </c>
      <c r="AK52" s="22">
        <f t="shared" si="18"/>
        <v>3690</v>
      </c>
      <c r="AL52" s="21">
        <f t="shared" si="19"/>
        <v>0.7</v>
      </c>
      <c r="AM52" s="21">
        <v>3600</v>
      </c>
      <c r="AN52" s="21">
        <f t="shared" si="27"/>
        <v>4428</v>
      </c>
      <c r="AO52" s="21">
        <f t="shared" si="21"/>
        <v>0.58333333333333337</v>
      </c>
      <c r="AP52" s="21">
        <v>2106</v>
      </c>
      <c r="AQ52" s="22">
        <f t="shared" si="22"/>
        <v>2590.38</v>
      </c>
      <c r="AR52" s="21">
        <f t="shared" si="23"/>
        <v>0.99715099715099709</v>
      </c>
      <c r="AS52" s="21">
        <v>2530</v>
      </c>
      <c r="AT52" s="21">
        <f t="shared" si="24"/>
        <v>3111.9</v>
      </c>
      <c r="AU52" s="21">
        <f t="shared" si="25"/>
        <v>0.83003952569169959</v>
      </c>
    </row>
    <row r="53" spans="2:47" ht="20.25" customHeight="1" x14ac:dyDescent="0.25">
      <c r="B53" s="3">
        <v>48</v>
      </c>
      <c r="C53" s="137"/>
      <c r="D53" s="139" t="s">
        <v>53</v>
      </c>
      <c r="E53" s="140"/>
      <c r="F53" s="5">
        <v>0.2</v>
      </c>
      <c r="G53" s="1" t="s">
        <v>20</v>
      </c>
      <c r="H53" s="21">
        <f t="shared" si="2"/>
        <v>22.14</v>
      </c>
      <c r="I53" s="21">
        <v>25</v>
      </c>
      <c r="J53" s="22">
        <f t="shared" si="3"/>
        <v>30.75</v>
      </c>
      <c r="K53" s="21">
        <f t="shared" si="4"/>
        <v>0.14399999999999999</v>
      </c>
      <c r="L53" s="21">
        <v>40</v>
      </c>
      <c r="M53" s="21">
        <f t="shared" si="26"/>
        <v>49.2</v>
      </c>
      <c r="N53" s="21">
        <f t="shared" si="5"/>
        <v>9.0000000000000011E-2</v>
      </c>
      <c r="O53" s="21">
        <v>20</v>
      </c>
      <c r="P53" s="21">
        <f t="shared" si="6"/>
        <v>24.6</v>
      </c>
      <c r="Q53" s="21">
        <f t="shared" si="7"/>
        <v>0.18000000000000002</v>
      </c>
      <c r="R53" s="21">
        <v>40</v>
      </c>
      <c r="S53" s="21">
        <f t="shared" si="8"/>
        <v>49.2</v>
      </c>
      <c r="T53" s="21">
        <f t="shared" si="9"/>
        <v>9.0000000000000011E-2</v>
      </c>
      <c r="U53" s="46">
        <v>18</v>
      </c>
      <c r="V53" s="47">
        <f t="shared" si="10"/>
        <v>22.14</v>
      </c>
      <c r="W53" s="46">
        <f t="shared" si="11"/>
        <v>0.2</v>
      </c>
      <c r="X53" s="53">
        <v>18</v>
      </c>
      <c r="Y53" s="53">
        <f t="shared" si="12"/>
        <v>22.14</v>
      </c>
      <c r="Z53" s="46"/>
      <c r="AA53" s="21">
        <v>40</v>
      </c>
      <c r="AB53" s="22">
        <f t="shared" si="1"/>
        <v>49.2</v>
      </c>
      <c r="AC53" s="21">
        <f t="shared" si="13"/>
        <v>9.0000000000000011E-2</v>
      </c>
      <c r="AD53" s="21">
        <v>35</v>
      </c>
      <c r="AE53" s="22">
        <f t="shared" si="14"/>
        <v>43.05</v>
      </c>
      <c r="AF53" s="21">
        <f t="shared" si="15"/>
        <v>0.10285714285714287</v>
      </c>
      <c r="AG53" s="21">
        <v>20</v>
      </c>
      <c r="AH53" s="22">
        <f t="shared" si="16"/>
        <v>24.6</v>
      </c>
      <c r="AI53" s="21">
        <f t="shared" si="17"/>
        <v>0.18000000000000002</v>
      </c>
      <c r="AJ53" s="21">
        <v>32</v>
      </c>
      <c r="AK53" s="22">
        <f t="shared" si="18"/>
        <v>39.36</v>
      </c>
      <c r="AL53" s="21">
        <f t="shared" si="19"/>
        <v>0.1125</v>
      </c>
      <c r="AM53" s="21">
        <v>80</v>
      </c>
      <c r="AN53" s="21">
        <f t="shared" si="27"/>
        <v>98.4</v>
      </c>
      <c r="AO53" s="21">
        <f t="shared" si="21"/>
        <v>4.5000000000000005E-2</v>
      </c>
      <c r="AP53" s="21">
        <v>40</v>
      </c>
      <c r="AQ53" s="22">
        <f t="shared" si="22"/>
        <v>49.2</v>
      </c>
      <c r="AR53" s="21">
        <f t="shared" si="23"/>
        <v>9.0000000000000011E-2</v>
      </c>
      <c r="AS53" s="21">
        <v>40</v>
      </c>
      <c r="AT53" s="21">
        <f t="shared" si="24"/>
        <v>49.2</v>
      </c>
      <c r="AU53" s="21">
        <f t="shared" si="25"/>
        <v>9.0000000000000011E-2</v>
      </c>
    </row>
    <row r="54" spans="2:47" x14ac:dyDescent="0.25">
      <c r="B54" s="3">
        <v>49</v>
      </c>
      <c r="C54" s="137"/>
      <c r="D54" s="139" t="s">
        <v>54</v>
      </c>
      <c r="E54" s="140"/>
      <c r="F54" s="5">
        <v>0.2</v>
      </c>
      <c r="G54" s="1" t="s">
        <v>20</v>
      </c>
      <c r="H54" s="21">
        <f t="shared" si="2"/>
        <v>43.05</v>
      </c>
      <c r="I54" s="21">
        <v>45</v>
      </c>
      <c r="J54" s="22">
        <f t="shared" si="3"/>
        <v>55.35</v>
      </c>
      <c r="K54" s="21">
        <f t="shared" si="4"/>
        <v>0.15555555555555556</v>
      </c>
      <c r="L54" s="21">
        <v>70</v>
      </c>
      <c r="M54" s="21">
        <f t="shared" si="26"/>
        <v>86.1</v>
      </c>
      <c r="N54" s="21">
        <f t="shared" si="5"/>
        <v>0.1</v>
      </c>
      <c r="O54" s="21">
        <v>40</v>
      </c>
      <c r="P54" s="21">
        <f t="shared" si="6"/>
        <v>49.2</v>
      </c>
      <c r="Q54" s="21">
        <f t="shared" si="7"/>
        <v>0.17499999999999999</v>
      </c>
      <c r="R54" s="21">
        <v>75</v>
      </c>
      <c r="S54" s="21">
        <f t="shared" si="8"/>
        <v>92.25</v>
      </c>
      <c r="T54" s="21">
        <f t="shared" si="9"/>
        <v>9.3333333333333324E-2</v>
      </c>
      <c r="U54" s="46">
        <v>39.5</v>
      </c>
      <c r="V54" s="47">
        <f t="shared" si="10"/>
        <v>48.585000000000001</v>
      </c>
      <c r="W54" s="46">
        <f t="shared" si="11"/>
        <v>0.17721518987341772</v>
      </c>
      <c r="X54" s="53">
        <v>39</v>
      </c>
      <c r="Y54" s="53">
        <f t="shared" si="12"/>
        <v>47.97</v>
      </c>
      <c r="Z54" s="46"/>
      <c r="AA54" s="21">
        <v>75</v>
      </c>
      <c r="AB54" s="22">
        <f t="shared" si="1"/>
        <v>92.25</v>
      </c>
      <c r="AC54" s="21">
        <f t="shared" si="13"/>
        <v>9.3333333333333324E-2</v>
      </c>
      <c r="AD54" s="21">
        <v>70</v>
      </c>
      <c r="AE54" s="22">
        <f t="shared" si="14"/>
        <v>86.1</v>
      </c>
      <c r="AF54" s="21">
        <f t="shared" si="15"/>
        <v>0.1</v>
      </c>
      <c r="AG54" s="21">
        <v>35</v>
      </c>
      <c r="AH54" s="22">
        <f t="shared" si="16"/>
        <v>43.05</v>
      </c>
      <c r="AI54" s="21">
        <f t="shared" si="17"/>
        <v>0.2</v>
      </c>
      <c r="AJ54" s="21">
        <v>70</v>
      </c>
      <c r="AK54" s="22">
        <f t="shared" si="18"/>
        <v>86.1</v>
      </c>
      <c r="AL54" s="21">
        <f t="shared" si="19"/>
        <v>0.1</v>
      </c>
      <c r="AM54" s="21">
        <v>100</v>
      </c>
      <c r="AN54" s="21">
        <f t="shared" si="27"/>
        <v>123</v>
      </c>
      <c r="AO54" s="21">
        <f t="shared" si="21"/>
        <v>6.9999999999999993E-2</v>
      </c>
      <c r="AP54" s="21">
        <v>70</v>
      </c>
      <c r="AQ54" s="22">
        <f t="shared" si="22"/>
        <v>86.1</v>
      </c>
      <c r="AR54" s="21">
        <f t="shared" si="23"/>
        <v>0.1</v>
      </c>
      <c r="AS54" s="21">
        <v>60</v>
      </c>
      <c r="AT54" s="21">
        <f t="shared" si="24"/>
        <v>73.8</v>
      </c>
      <c r="AU54" s="21">
        <f t="shared" si="25"/>
        <v>0.11666666666666668</v>
      </c>
    </row>
    <row r="55" spans="2:47" ht="30.75" customHeight="1" x14ac:dyDescent="0.25">
      <c r="B55" s="3">
        <v>50</v>
      </c>
      <c r="C55" s="137"/>
      <c r="D55" s="139" t="s">
        <v>55</v>
      </c>
      <c r="E55" s="140"/>
      <c r="F55" s="5">
        <v>0.5</v>
      </c>
      <c r="G55" s="1" t="s">
        <v>7</v>
      </c>
      <c r="H55" s="21">
        <f t="shared" si="2"/>
        <v>233.7</v>
      </c>
      <c r="I55" s="21">
        <v>350</v>
      </c>
      <c r="J55" s="22">
        <f t="shared" si="3"/>
        <v>430.5</v>
      </c>
      <c r="K55" s="21">
        <f t="shared" si="4"/>
        <v>0.27142857142857141</v>
      </c>
      <c r="L55" s="21">
        <v>700</v>
      </c>
      <c r="M55" s="21">
        <f t="shared" si="26"/>
        <v>861</v>
      </c>
      <c r="N55" s="21">
        <f t="shared" si="5"/>
        <v>0.1357142857142857</v>
      </c>
      <c r="O55" s="21">
        <v>1800</v>
      </c>
      <c r="P55" s="21">
        <f t="shared" si="6"/>
        <v>2214</v>
      </c>
      <c r="Q55" s="21">
        <f t="shared" si="7"/>
        <v>5.2777777777777778E-2</v>
      </c>
      <c r="R55" s="21">
        <v>500</v>
      </c>
      <c r="S55" s="21">
        <f t="shared" si="8"/>
        <v>615</v>
      </c>
      <c r="T55" s="21">
        <f t="shared" si="9"/>
        <v>0.19</v>
      </c>
      <c r="U55" s="46">
        <v>2000</v>
      </c>
      <c r="V55" s="47">
        <f t="shared" si="10"/>
        <v>2460</v>
      </c>
      <c r="W55" s="46">
        <f t="shared" si="11"/>
        <v>4.7500000000000001E-2</v>
      </c>
      <c r="X55" s="53">
        <v>900</v>
      </c>
      <c r="Y55" s="53">
        <f t="shared" si="12"/>
        <v>1107</v>
      </c>
      <c r="Z55" s="46"/>
      <c r="AA55" s="21">
        <v>390</v>
      </c>
      <c r="AB55" s="22">
        <f t="shared" si="1"/>
        <v>479.7</v>
      </c>
      <c r="AC55" s="21">
        <f t="shared" si="13"/>
        <v>0.24358974358974358</v>
      </c>
      <c r="AD55" s="21">
        <v>330</v>
      </c>
      <c r="AE55" s="22">
        <f t="shared" si="14"/>
        <v>405.9</v>
      </c>
      <c r="AF55" s="21">
        <f t="shared" si="15"/>
        <v>0.2878787878787879</v>
      </c>
      <c r="AG55" s="21">
        <v>500</v>
      </c>
      <c r="AH55" s="22">
        <f t="shared" si="16"/>
        <v>615</v>
      </c>
      <c r="AI55" s="21">
        <f t="shared" si="17"/>
        <v>0.19</v>
      </c>
      <c r="AJ55" s="21">
        <v>350</v>
      </c>
      <c r="AK55" s="22">
        <f t="shared" si="18"/>
        <v>430.5</v>
      </c>
      <c r="AL55" s="21">
        <f t="shared" si="19"/>
        <v>0.27142857142857141</v>
      </c>
      <c r="AM55" s="21">
        <v>460</v>
      </c>
      <c r="AN55" s="21">
        <f t="shared" si="27"/>
        <v>565.79999999999995</v>
      </c>
      <c r="AO55" s="21">
        <f t="shared" si="21"/>
        <v>0.20652173913043478</v>
      </c>
      <c r="AP55" s="21">
        <v>190</v>
      </c>
      <c r="AQ55" s="22">
        <f t="shared" si="22"/>
        <v>233.7</v>
      </c>
      <c r="AR55" s="21">
        <f t="shared" si="23"/>
        <v>0.5</v>
      </c>
      <c r="AS55" s="21">
        <v>315</v>
      </c>
      <c r="AT55" s="21">
        <f t="shared" si="24"/>
        <v>387.45</v>
      </c>
      <c r="AU55" s="21">
        <f t="shared" si="25"/>
        <v>0.30158730158730157</v>
      </c>
    </row>
    <row r="56" spans="2:47" ht="30" customHeight="1" x14ac:dyDescent="0.25">
      <c r="B56" s="3">
        <v>51</v>
      </c>
      <c r="C56" s="137"/>
      <c r="D56" s="139" t="s">
        <v>56</v>
      </c>
      <c r="E56" s="140"/>
      <c r="F56" s="5">
        <v>0.5</v>
      </c>
      <c r="G56" s="1" t="s">
        <v>7</v>
      </c>
      <c r="H56" s="21">
        <f t="shared" si="2"/>
        <v>313.64999999999998</v>
      </c>
      <c r="I56" s="21">
        <v>850</v>
      </c>
      <c r="J56" s="22">
        <f t="shared" si="3"/>
        <v>1045.5</v>
      </c>
      <c r="K56" s="21">
        <f t="shared" si="4"/>
        <v>0.15</v>
      </c>
      <c r="L56" s="21">
        <v>1000</v>
      </c>
      <c r="M56" s="21">
        <f t="shared" si="26"/>
        <v>1230</v>
      </c>
      <c r="N56" s="21">
        <f t="shared" si="5"/>
        <v>0.1275</v>
      </c>
      <c r="O56" s="21">
        <v>2500</v>
      </c>
      <c r="P56" s="21">
        <f t="shared" si="6"/>
        <v>3075</v>
      </c>
      <c r="Q56" s="21">
        <f t="shared" si="7"/>
        <v>5.0999999999999997E-2</v>
      </c>
      <c r="R56" s="21">
        <v>1500</v>
      </c>
      <c r="S56" s="21">
        <f t="shared" si="8"/>
        <v>1845</v>
      </c>
      <c r="T56" s="21">
        <f t="shared" si="9"/>
        <v>8.4999999999999992E-2</v>
      </c>
      <c r="U56" s="46">
        <v>3000</v>
      </c>
      <c r="V56" s="47">
        <f t="shared" si="10"/>
        <v>3690</v>
      </c>
      <c r="W56" s="46">
        <f t="shared" si="11"/>
        <v>4.2499999999999996E-2</v>
      </c>
      <c r="X56" s="53">
        <v>1300</v>
      </c>
      <c r="Y56" s="53">
        <f t="shared" si="12"/>
        <v>1599</v>
      </c>
      <c r="Z56" s="46"/>
      <c r="AA56" s="21">
        <v>1000</v>
      </c>
      <c r="AB56" s="22">
        <f t="shared" si="1"/>
        <v>1230</v>
      </c>
      <c r="AC56" s="21">
        <f t="shared" si="13"/>
        <v>0.1275</v>
      </c>
      <c r="AD56" s="21">
        <v>700</v>
      </c>
      <c r="AE56" s="22">
        <f t="shared" si="14"/>
        <v>861</v>
      </c>
      <c r="AF56" s="21">
        <f t="shared" si="15"/>
        <v>0.18214285714285713</v>
      </c>
      <c r="AG56" s="21">
        <v>600</v>
      </c>
      <c r="AH56" s="22">
        <f t="shared" si="16"/>
        <v>738</v>
      </c>
      <c r="AI56" s="21">
        <f t="shared" si="17"/>
        <v>0.21249999999999999</v>
      </c>
      <c r="AJ56" s="21">
        <v>800</v>
      </c>
      <c r="AK56" s="22">
        <f t="shared" si="18"/>
        <v>984</v>
      </c>
      <c r="AL56" s="21">
        <f t="shared" si="19"/>
        <v>0.15937499999999999</v>
      </c>
      <c r="AM56" s="21">
        <v>1100</v>
      </c>
      <c r="AN56" s="21">
        <f t="shared" si="27"/>
        <v>1353</v>
      </c>
      <c r="AO56" s="21">
        <f t="shared" si="21"/>
        <v>0.11590909090909091</v>
      </c>
      <c r="AP56" s="21">
        <v>255</v>
      </c>
      <c r="AQ56" s="22">
        <f t="shared" si="22"/>
        <v>313.64999999999998</v>
      </c>
      <c r="AR56" s="21">
        <f t="shared" si="23"/>
        <v>0.5</v>
      </c>
      <c r="AS56" s="21">
        <v>780</v>
      </c>
      <c r="AT56" s="21">
        <f t="shared" si="24"/>
        <v>959.4</v>
      </c>
      <c r="AU56" s="21">
        <f t="shared" si="25"/>
        <v>0.16346153846153846</v>
      </c>
    </row>
    <row r="57" spans="2:47" ht="32.25" customHeight="1" x14ac:dyDescent="0.25">
      <c r="B57" s="3">
        <v>52</v>
      </c>
      <c r="C57" s="137"/>
      <c r="D57" s="139" t="s">
        <v>57</v>
      </c>
      <c r="E57" s="140"/>
      <c r="F57" s="5">
        <v>0.1</v>
      </c>
      <c r="G57" s="1" t="s">
        <v>7</v>
      </c>
      <c r="H57" s="21">
        <f t="shared" si="2"/>
        <v>375.15</v>
      </c>
      <c r="I57" s="21">
        <v>400</v>
      </c>
      <c r="J57" s="22">
        <f t="shared" si="3"/>
        <v>492</v>
      </c>
      <c r="K57" s="21">
        <f t="shared" si="4"/>
        <v>7.6249999999999998E-2</v>
      </c>
      <c r="L57" s="21">
        <v>1750</v>
      </c>
      <c r="M57" s="21">
        <f t="shared" si="26"/>
        <v>2152.5</v>
      </c>
      <c r="N57" s="21">
        <f t="shared" si="5"/>
        <v>1.7428571428571429E-2</v>
      </c>
      <c r="O57" s="21">
        <v>8000</v>
      </c>
      <c r="P57" s="21">
        <f t="shared" si="6"/>
        <v>9840</v>
      </c>
      <c r="Q57" s="21">
        <f t="shared" si="7"/>
        <v>3.8124999999999999E-3</v>
      </c>
      <c r="R57" s="21">
        <v>400</v>
      </c>
      <c r="S57" s="21">
        <f t="shared" si="8"/>
        <v>492</v>
      </c>
      <c r="T57" s="21">
        <f t="shared" si="9"/>
        <v>7.6249999999999998E-2</v>
      </c>
      <c r="U57" s="46">
        <v>10000</v>
      </c>
      <c r="V57" s="47">
        <f t="shared" si="10"/>
        <v>12300</v>
      </c>
      <c r="W57" s="46">
        <f t="shared" si="11"/>
        <v>3.0500000000000002E-3</v>
      </c>
      <c r="X57" s="53">
        <v>500</v>
      </c>
      <c r="Y57" s="53">
        <f t="shared" si="12"/>
        <v>615</v>
      </c>
      <c r="Z57" s="46"/>
      <c r="AA57" s="21">
        <v>500</v>
      </c>
      <c r="AB57" s="22">
        <f t="shared" si="1"/>
        <v>615</v>
      </c>
      <c r="AC57" s="21">
        <f t="shared" si="13"/>
        <v>6.0999999999999999E-2</v>
      </c>
      <c r="AD57" s="21">
        <v>1500</v>
      </c>
      <c r="AE57" s="22">
        <f t="shared" si="14"/>
        <v>1845</v>
      </c>
      <c r="AF57" s="21">
        <f t="shared" si="15"/>
        <v>2.0333333333333332E-2</v>
      </c>
      <c r="AG57" s="21">
        <v>450</v>
      </c>
      <c r="AH57" s="22">
        <f t="shared" si="16"/>
        <v>553.5</v>
      </c>
      <c r="AI57" s="21">
        <f t="shared" si="17"/>
        <v>6.777777777777777E-2</v>
      </c>
      <c r="AJ57" s="21">
        <v>430</v>
      </c>
      <c r="AK57" s="22">
        <f t="shared" si="18"/>
        <v>528.9</v>
      </c>
      <c r="AL57" s="21">
        <f t="shared" si="19"/>
        <v>7.0930232558139544E-2</v>
      </c>
      <c r="AM57" s="21">
        <v>1000</v>
      </c>
      <c r="AN57" s="21">
        <f t="shared" si="27"/>
        <v>1230</v>
      </c>
      <c r="AO57" s="21">
        <f t="shared" si="21"/>
        <v>3.0499999999999999E-2</v>
      </c>
      <c r="AP57" s="21">
        <v>400</v>
      </c>
      <c r="AQ57" s="22">
        <f t="shared" si="22"/>
        <v>492</v>
      </c>
      <c r="AR57" s="21">
        <f t="shared" si="23"/>
        <v>7.6249999999999998E-2</v>
      </c>
      <c r="AS57" s="21">
        <v>305</v>
      </c>
      <c r="AT57" s="21">
        <f t="shared" si="24"/>
        <v>375.15</v>
      </c>
      <c r="AU57" s="21">
        <f t="shared" si="25"/>
        <v>0.1</v>
      </c>
    </row>
    <row r="58" spans="2:47" ht="27.75" customHeight="1" x14ac:dyDescent="0.25">
      <c r="B58" s="3">
        <v>53</v>
      </c>
      <c r="C58" s="137"/>
      <c r="D58" s="139" t="s">
        <v>58</v>
      </c>
      <c r="E58" s="140"/>
      <c r="F58" s="5">
        <v>0.4</v>
      </c>
      <c r="G58" s="1" t="s">
        <v>7</v>
      </c>
      <c r="H58" s="21">
        <f t="shared" si="2"/>
        <v>492</v>
      </c>
      <c r="I58" s="21">
        <v>400</v>
      </c>
      <c r="J58" s="22">
        <f t="shared" si="3"/>
        <v>492</v>
      </c>
      <c r="K58" s="21">
        <f t="shared" si="4"/>
        <v>0.4</v>
      </c>
      <c r="L58" s="21">
        <v>500</v>
      </c>
      <c r="M58" s="21">
        <f t="shared" si="26"/>
        <v>615</v>
      </c>
      <c r="N58" s="21">
        <f t="shared" si="5"/>
        <v>0.32000000000000006</v>
      </c>
      <c r="O58" s="21">
        <v>1500</v>
      </c>
      <c r="P58" s="21">
        <f t="shared" si="6"/>
        <v>1845</v>
      </c>
      <c r="Q58" s="21">
        <f t="shared" si="7"/>
        <v>0.10666666666666667</v>
      </c>
      <c r="R58" s="21">
        <v>400</v>
      </c>
      <c r="S58" s="21">
        <f t="shared" si="8"/>
        <v>492</v>
      </c>
      <c r="T58" s="21">
        <f t="shared" si="9"/>
        <v>0.4</v>
      </c>
      <c r="U58" s="46">
        <v>2000</v>
      </c>
      <c r="V58" s="47">
        <f t="shared" si="10"/>
        <v>2460</v>
      </c>
      <c r="W58" s="46">
        <f t="shared" si="11"/>
        <v>8.0000000000000016E-2</v>
      </c>
      <c r="X58" s="53">
        <v>1000</v>
      </c>
      <c r="Y58" s="53">
        <f t="shared" si="12"/>
        <v>1230</v>
      </c>
      <c r="Z58" s="46"/>
      <c r="AA58" s="21">
        <v>1000</v>
      </c>
      <c r="AB58" s="22">
        <f t="shared" si="1"/>
        <v>1230</v>
      </c>
      <c r="AC58" s="21">
        <f t="shared" si="13"/>
        <v>0.16000000000000003</v>
      </c>
      <c r="AD58" s="21">
        <v>500</v>
      </c>
      <c r="AE58" s="22">
        <f t="shared" si="14"/>
        <v>615</v>
      </c>
      <c r="AF58" s="21">
        <f t="shared" si="15"/>
        <v>0.32000000000000006</v>
      </c>
      <c r="AG58" s="21">
        <v>500</v>
      </c>
      <c r="AH58" s="22">
        <f t="shared" si="16"/>
        <v>615</v>
      </c>
      <c r="AI58" s="21">
        <f t="shared" si="17"/>
        <v>0.32000000000000006</v>
      </c>
      <c r="AJ58" s="21">
        <v>850</v>
      </c>
      <c r="AK58" s="22">
        <f t="shared" si="18"/>
        <v>1045.5</v>
      </c>
      <c r="AL58" s="21">
        <f t="shared" si="19"/>
        <v>0.18823529411764706</v>
      </c>
      <c r="AM58" s="21">
        <v>500</v>
      </c>
      <c r="AN58" s="21">
        <f t="shared" si="27"/>
        <v>615</v>
      </c>
      <c r="AO58" s="21">
        <f t="shared" si="21"/>
        <v>0.32000000000000006</v>
      </c>
      <c r="AP58" s="21">
        <v>542</v>
      </c>
      <c r="AQ58" s="22">
        <f t="shared" si="22"/>
        <v>666.66</v>
      </c>
      <c r="AR58" s="21">
        <f t="shared" si="23"/>
        <v>0.29520295202952029</v>
      </c>
      <c r="AS58" s="21">
        <v>490</v>
      </c>
      <c r="AT58" s="21">
        <f t="shared" si="24"/>
        <v>602.70000000000005</v>
      </c>
      <c r="AU58" s="21">
        <f t="shared" si="25"/>
        <v>0.32653061224489793</v>
      </c>
    </row>
    <row r="59" spans="2:47" ht="28.5" customHeight="1" x14ac:dyDescent="0.25">
      <c r="B59" s="3">
        <v>54</v>
      </c>
      <c r="C59" s="137"/>
      <c r="D59" s="139" t="s">
        <v>59</v>
      </c>
      <c r="E59" s="140"/>
      <c r="F59" s="5">
        <v>0.5</v>
      </c>
      <c r="G59" s="1" t="s">
        <v>7</v>
      </c>
      <c r="H59" s="21">
        <f t="shared" si="2"/>
        <v>738</v>
      </c>
      <c r="I59" s="21">
        <v>900</v>
      </c>
      <c r="J59" s="22">
        <f t="shared" si="3"/>
        <v>1107</v>
      </c>
      <c r="K59" s="21">
        <f t="shared" si="4"/>
        <v>0.33333333333333331</v>
      </c>
      <c r="L59" s="21">
        <v>800</v>
      </c>
      <c r="M59" s="21">
        <f t="shared" si="26"/>
        <v>984</v>
      </c>
      <c r="N59" s="21">
        <f t="shared" si="5"/>
        <v>0.375</v>
      </c>
      <c r="O59" s="21">
        <v>2000</v>
      </c>
      <c r="P59" s="21">
        <f t="shared" si="6"/>
        <v>2460</v>
      </c>
      <c r="Q59" s="21">
        <f t="shared" si="7"/>
        <v>0.15</v>
      </c>
      <c r="R59" s="21">
        <v>700</v>
      </c>
      <c r="S59" s="21">
        <f t="shared" si="8"/>
        <v>861</v>
      </c>
      <c r="T59" s="21">
        <f t="shared" si="9"/>
        <v>0.42857142857142855</v>
      </c>
      <c r="U59" s="46">
        <v>3000</v>
      </c>
      <c r="V59" s="47">
        <f t="shared" si="10"/>
        <v>3690</v>
      </c>
      <c r="W59" s="46">
        <f t="shared" si="11"/>
        <v>0.1</v>
      </c>
      <c r="X59" s="53">
        <v>1500</v>
      </c>
      <c r="Y59" s="53">
        <f t="shared" si="12"/>
        <v>1845</v>
      </c>
      <c r="Z59" s="46"/>
      <c r="AA59" s="21">
        <v>1450</v>
      </c>
      <c r="AB59" s="22">
        <f t="shared" si="1"/>
        <v>1783.5</v>
      </c>
      <c r="AC59" s="21">
        <f t="shared" si="13"/>
        <v>0.20689655172413793</v>
      </c>
      <c r="AD59" s="21">
        <v>900</v>
      </c>
      <c r="AE59" s="22">
        <f t="shared" si="14"/>
        <v>1107</v>
      </c>
      <c r="AF59" s="21">
        <f t="shared" si="15"/>
        <v>0.33333333333333331</v>
      </c>
      <c r="AG59" s="21">
        <v>600</v>
      </c>
      <c r="AH59" s="22">
        <f t="shared" si="16"/>
        <v>738</v>
      </c>
      <c r="AI59" s="21">
        <f t="shared" si="17"/>
        <v>0.5</v>
      </c>
      <c r="AJ59" s="21">
        <v>850</v>
      </c>
      <c r="AK59" s="22">
        <f t="shared" si="18"/>
        <v>1045.5</v>
      </c>
      <c r="AL59" s="21">
        <f t="shared" si="19"/>
        <v>0.35294117647058826</v>
      </c>
      <c r="AM59" s="21">
        <v>1000</v>
      </c>
      <c r="AN59" s="21">
        <f t="shared" si="27"/>
        <v>1230</v>
      </c>
      <c r="AO59" s="21">
        <f t="shared" si="21"/>
        <v>0.3</v>
      </c>
      <c r="AP59" s="21">
        <v>800</v>
      </c>
      <c r="AQ59" s="22">
        <f t="shared" si="22"/>
        <v>984</v>
      </c>
      <c r="AR59" s="21">
        <f t="shared" si="23"/>
        <v>0.375</v>
      </c>
      <c r="AS59" s="21">
        <v>810</v>
      </c>
      <c r="AT59" s="21">
        <f t="shared" si="24"/>
        <v>996.3</v>
      </c>
      <c r="AU59" s="21">
        <f t="shared" si="25"/>
        <v>0.37037037037037041</v>
      </c>
    </row>
    <row r="60" spans="2:47" x14ac:dyDescent="0.25">
      <c r="B60" s="3">
        <v>55</v>
      </c>
      <c r="C60" s="137"/>
      <c r="D60" s="139" t="s">
        <v>60</v>
      </c>
      <c r="E60" s="140"/>
      <c r="F60" s="5">
        <v>0.3</v>
      </c>
      <c r="G60" s="1"/>
      <c r="H60" s="21">
        <f t="shared" si="2"/>
        <v>430.5</v>
      </c>
      <c r="I60" s="21">
        <v>500</v>
      </c>
      <c r="J60" s="22">
        <f t="shared" si="3"/>
        <v>615</v>
      </c>
      <c r="K60" s="21">
        <f t="shared" si="4"/>
        <v>0.21</v>
      </c>
      <c r="L60" s="21">
        <v>1000</v>
      </c>
      <c r="M60" s="21">
        <f t="shared" si="26"/>
        <v>1230</v>
      </c>
      <c r="N60" s="21">
        <f t="shared" si="5"/>
        <v>0.105</v>
      </c>
      <c r="O60" s="21">
        <v>400</v>
      </c>
      <c r="P60" s="21">
        <f t="shared" si="6"/>
        <v>492</v>
      </c>
      <c r="Q60" s="21">
        <f t="shared" si="7"/>
        <v>0.26250000000000001</v>
      </c>
      <c r="R60" s="21">
        <v>600</v>
      </c>
      <c r="S60" s="21">
        <f t="shared" si="8"/>
        <v>738</v>
      </c>
      <c r="T60" s="21">
        <f t="shared" si="9"/>
        <v>0.17500000000000002</v>
      </c>
      <c r="U60" s="46">
        <v>350</v>
      </c>
      <c r="V60" s="47">
        <f t="shared" si="10"/>
        <v>430.5</v>
      </c>
      <c r="W60" s="46">
        <f t="shared" si="11"/>
        <v>0.3</v>
      </c>
      <c r="X60" s="53">
        <v>350</v>
      </c>
      <c r="Y60" s="53">
        <f t="shared" si="12"/>
        <v>430.5</v>
      </c>
      <c r="Z60" s="46"/>
      <c r="AA60" s="21">
        <v>600</v>
      </c>
      <c r="AB60" s="22">
        <f t="shared" si="1"/>
        <v>738</v>
      </c>
      <c r="AC60" s="21">
        <f t="shared" si="13"/>
        <v>0.17500000000000002</v>
      </c>
      <c r="AD60" s="21">
        <v>500</v>
      </c>
      <c r="AE60" s="22">
        <f t="shared" si="14"/>
        <v>615</v>
      </c>
      <c r="AF60" s="21">
        <f t="shared" si="15"/>
        <v>0.21</v>
      </c>
      <c r="AG60" s="21">
        <v>500</v>
      </c>
      <c r="AH60" s="22">
        <f t="shared" si="16"/>
        <v>615</v>
      </c>
      <c r="AI60" s="21">
        <f t="shared" si="17"/>
        <v>0.21</v>
      </c>
      <c r="AJ60" s="21">
        <v>600</v>
      </c>
      <c r="AK60" s="22">
        <f t="shared" si="18"/>
        <v>738</v>
      </c>
      <c r="AL60" s="21">
        <f t="shared" si="19"/>
        <v>0.17500000000000002</v>
      </c>
      <c r="AM60" s="21">
        <v>600</v>
      </c>
      <c r="AN60" s="21">
        <f t="shared" si="27"/>
        <v>738</v>
      </c>
      <c r="AO60" s="21">
        <f t="shared" si="21"/>
        <v>0.17500000000000002</v>
      </c>
      <c r="AP60" s="21">
        <v>550</v>
      </c>
      <c r="AQ60" s="22">
        <f t="shared" si="22"/>
        <v>676.5</v>
      </c>
      <c r="AR60" s="21">
        <f t="shared" si="23"/>
        <v>0.19090909090909089</v>
      </c>
      <c r="AS60" s="21">
        <v>555</v>
      </c>
      <c r="AT60" s="21">
        <f t="shared" si="24"/>
        <v>682.65</v>
      </c>
      <c r="AU60" s="21">
        <f t="shared" si="25"/>
        <v>0.18918918918918917</v>
      </c>
    </row>
    <row r="61" spans="2:47" ht="25.5" customHeight="1" x14ac:dyDescent="0.25">
      <c r="B61" s="3">
        <v>56</v>
      </c>
      <c r="C61" s="138"/>
      <c r="D61" s="139" t="s">
        <v>61</v>
      </c>
      <c r="E61" s="140"/>
      <c r="F61" s="5">
        <v>0.3</v>
      </c>
      <c r="G61" s="1"/>
      <c r="H61" s="21">
        <f t="shared" si="2"/>
        <v>209.1</v>
      </c>
      <c r="I61" s="21">
        <v>700</v>
      </c>
      <c r="J61" s="22">
        <f t="shared" si="3"/>
        <v>861</v>
      </c>
      <c r="K61" s="21">
        <f t="shared" si="4"/>
        <v>7.2857142857142856E-2</v>
      </c>
      <c r="L61" s="21">
        <v>500</v>
      </c>
      <c r="M61" s="21">
        <f t="shared" si="26"/>
        <v>615</v>
      </c>
      <c r="N61" s="21">
        <f t="shared" si="5"/>
        <v>0.10199999999999999</v>
      </c>
      <c r="O61" s="21">
        <v>400</v>
      </c>
      <c r="P61" s="21">
        <f t="shared" si="6"/>
        <v>492</v>
      </c>
      <c r="Q61" s="21">
        <f t="shared" si="7"/>
        <v>0.1275</v>
      </c>
      <c r="R61" s="21">
        <v>800</v>
      </c>
      <c r="S61" s="21">
        <f t="shared" si="8"/>
        <v>984</v>
      </c>
      <c r="T61" s="21">
        <f t="shared" si="9"/>
        <v>6.3750000000000001E-2</v>
      </c>
      <c r="U61" s="46">
        <v>450</v>
      </c>
      <c r="V61" s="47">
        <f t="shared" si="10"/>
        <v>553.5</v>
      </c>
      <c r="W61" s="46">
        <f t="shared" si="11"/>
        <v>0.11333333333333333</v>
      </c>
      <c r="X61" s="53">
        <v>450</v>
      </c>
      <c r="Y61" s="53">
        <f t="shared" si="12"/>
        <v>553.5</v>
      </c>
      <c r="Z61" s="46"/>
      <c r="AA61" s="21">
        <v>750</v>
      </c>
      <c r="AB61" s="22">
        <f t="shared" si="1"/>
        <v>922.5</v>
      </c>
      <c r="AC61" s="21">
        <f t="shared" si="13"/>
        <v>6.7999999999999991E-2</v>
      </c>
      <c r="AD61" s="21">
        <v>750</v>
      </c>
      <c r="AE61" s="22">
        <f t="shared" si="14"/>
        <v>922.5</v>
      </c>
      <c r="AF61" s="21">
        <f t="shared" si="15"/>
        <v>6.7999999999999991E-2</v>
      </c>
      <c r="AG61" s="21">
        <v>170</v>
      </c>
      <c r="AH61" s="22">
        <f t="shared" si="16"/>
        <v>209.1</v>
      </c>
      <c r="AI61" s="21">
        <f t="shared" si="17"/>
        <v>0.3</v>
      </c>
      <c r="AJ61" s="21">
        <v>500</v>
      </c>
      <c r="AK61" s="22">
        <f t="shared" si="18"/>
        <v>615</v>
      </c>
      <c r="AL61" s="21">
        <f t="shared" si="19"/>
        <v>0.10199999999999999</v>
      </c>
      <c r="AM61" s="21">
        <v>600</v>
      </c>
      <c r="AN61" s="21">
        <f t="shared" si="27"/>
        <v>738</v>
      </c>
      <c r="AO61" s="21">
        <f t="shared" si="21"/>
        <v>8.4999999999999992E-2</v>
      </c>
      <c r="AP61" s="21">
        <v>380</v>
      </c>
      <c r="AQ61" s="22">
        <f t="shared" si="22"/>
        <v>467.4</v>
      </c>
      <c r="AR61" s="21">
        <f t="shared" si="23"/>
        <v>0.13421052631578947</v>
      </c>
      <c r="AS61" s="21">
        <v>810</v>
      </c>
      <c r="AT61" s="21">
        <f t="shared" si="24"/>
        <v>996.3</v>
      </c>
      <c r="AU61" s="21">
        <f t="shared" si="25"/>
        <v>6.2962962962962971E-2</v>
      </c>
    </row>
    <row r="62" spans="2:47" x14ac:dyDescent="0.25">
      <c r="B62" s="3">
        <v>57</v>
      </c>
      <c r="C62" s="141" t="s">
        <v>62</v>
      </c>
      <c r="D62" s="142"/>
      <c r="E62" s="6" t="s">
        <v>63</v>
      </c>
      <c r="F62" s="5">
        <v>0.5</v>
      </c>
      <c r="G62" s="1" t="s">
        <v>7</v>
      </c>
      <c r="H62" s="21">
        <f t="shared" si="2"/>
        <v>2201.6999999999998</v>
      </c>
      <c r="I62" s="21">
        <v>1790</v>
      </c>
      <c r="J62" s="22">
        <f t="shared" si="3"/>
        <v>2201.6999999999998</v>
      </c>
      <c r="K62" s="21">
        <f t="shared" si="4"/>
        <v>0.5</v>
      </c>
      <c r="L62" s="21">
        <v>2200</v>
      </c>
      <c r="M62" s="21">
        <f t="shared" si="26"/>
        <v>2706</v>
      </c>
      <c r="N62" s="21">
        <f t="shared" si="5"/>
        <v>0.4068181818181818</v>
      </c>
      <c r="O62" s="21">
        <v>1900</v>
      </c>
      <c r="P62" s="21">
        <f t="shared" si="6"/>
        <v>2337</v>
      </c>
      <c r="Q62" s="21">
        <f t="shared" si="7"/>
        <v>0.47105263157894733</v>
      </c>
      <c r="R62" s="21">
        <v>2400</v>
      </c>
      <c r="S62" s="21">
        <f t="shared" si="8"/>
        <v>2952</v>
      </c>
      <c r="T62" s="21">
        <f t="shared" si="9"/>
        <v>0.37291666666666662</v>
      </c>
      <c r="U62" s="46">
        <v>1885</v>
      </c>
      <c r="V62" s="47">
        <f t="shared" si="10"/>
        <v>2318.5500000000002</v>
      </c>
      <c r="W62" s="46">
        <f t="shared" si="11"/>
        <v>0.47480106100795749</v>
      </c>
      <c r="X62" s="53">
        <v>1885</v>
      </c>
      <c r="Y62" s="53">
        <f t="shared" si="12"/>
        <v>2318.5500000000002</v>
      </c>
      <c r="Z62" s="46"/>
      <c r="AA62" s="21">
        <v>2450</v>
      </c>
      <c r="AB62" s="22">
        <f t="shared" si="1"/>
        <v>3013.5</v>
      </c>
      <c r="AC62" s="21">
        <f t="shared" si="13"/>
        <v>0.36530612244897959</v>
      </c>
      <c r="AD62" s="21">
        <v>2200</v>
      </c>
      <c r="AE62" s="22">
        <f t="shared" si="14"/>
        <v>2706</v>
      </c>
      <c r="AF62" s="21">
        <f t="shared" si="15"/>
        <v>0.4068181818181818</v>
      </c>
      <c r="AG62" s="21">
        <v>2500</v>
      </c>
      <c r="AH62" s="22">
        <f t="shared" si="16"/>
        <v>3075</v>
      </c>
      <c r="AI62" s="21">
        <f t="shared" si="17"/>
        <v>0.35799999999999998</v>
      </c>
      <c r="AJ62" s="21">
        <v>2100</v>
      </c>
      <c r="AK62" s="22">
        <f t="shared" si="18"/>
        <v>2583</v>
      </c>
      <c r="AL62" s="21">
        <f t="shared" si="19"/>
        <v>0.42619047619047618</v>
      </c>
      <c r="AM62" s="21">
        <v>2000</v>
      </c>
      <c r="AN62" s="21">
        <f t="shared" si="27"/>
        <v>2460</v>
      </c>
      <c r="AO62" s="21">
        <f t="shared" si="21"/>
        <v>0.44749999999999995</v>
      </c>
      <c r="AP62" s="21">
        <v>2416</v>
      </c>
      <c r="AQ62" s="22">
        <f t="shared" si="22"/>
        <v>2971.68</v>
      </c>
      <c r="AR62" s="21">
        <f t="shared" si="23"/>
        <v>0.37044701986754963</v>
      </c>
      <c r="AS62" s="21">
        <v>2100</v>
      </c>
      <c r="AT62" s="21">
        <f t="shared" si="24"/>
        <v>2583</v>
      </c>
      <c r="AU62" s="21">
        <f t="shared" si="25"/>
        <v>0.42619047619047618</v>
      </c>
    </row>
    <row r="63" spans="2:47" x14ac:dyDescent="0.25">
      <c r="B63" s="3">
        <v>58</v>
      </c>
      <c r="C63" s="141" t="s">
        <v>64</v>
      </c>
      <c r="D63" s="142"/>
      <c r="E63" s="6" t="s">
        <v>63</v>
      </c>
      <c r="F63" s="5">
        <v>0.5</v>
      </c>
      <c r="G63" s="1" t="s">
        <v>7</v>
      </c>
      <c r="H63" s="21">
        <f t="shared" si="2"/>
        <v>2201.6999999999998</v>
      </c>
      <c r="I63" s="21">
        <v>1790</v>
      </c>
      <c r="J63" s="22">
        <f t="shared" si="3"/>
        <v>2201.6999999999998</v>
      </c>
      <c r="K63" s="21">
        <f t="shared" si="4"/>
        <v>0.5</v>
      </c>
      <c r="L63" s="21">
        <v>2200</v>
      </c>
      <c r="M63" s="21">
        <f t="shared" si="26"/>
        <v>2706</v>
      </c>
      <c r="N63" s="21">
        <f t="shared" si="5"/>
        <v>0.4068181818181818</v>
      </c>
      <c r="O63" s="21">
        <v>1900</v>
      </c>
      <c r="P63" s="21">
        <f t="shared" si="6"/>
        <v>2337</v>
      </c>
      <c r="Q63" s="21">
        <f t="shared" si="7"/>
        <v>0.47105263157894733</v>
      </c>
      <c r="R63" s="21">
        <v>2400</v>
      </c>
      <c r="S63" s="21">
        <f t="shared" si="8"/>
        <v>2952</v>
      </c>
      <c r="T63" s="21">
        <f t="shared" si="9"/>
        <v>0.37291666666666662</v>
      </c>
      <c r="U63" s="46">
        <v>1885</v>
      </c>
      <c r="V63" s="47">
        <f t="shared" si="10"/>
        <v>2318.5500000000002</v>
      </c>
      <c r="W63" s="46">
        <f t="shared" si="11"/>
        <v>0.47480106100795749</v>
      </c>
      <c r="X63" s="53">
        <v>1885</v>
      </c>
      <c r="Y63" s="53">
        <f t="shared" si="12"/>
        <v>2318.5500000000002</v>
      </c>
      <c r="Z63" s="46"/>
      <c r="AA63" s="21">
        <v>2450</v>
      </c>
      <c r="AB63" s="22">
        <f t="shared" si="1"/>
        <v>3013.5</v>
      </c>
      <c r="AC63" s="21">
        <f t="shared" si="13"/>
        <v>0.36530612244897959</v>
      </c>
      <c r="AD63" s="21">
        <v>2200</v>
      </c>
      <c r="AE63" s="22">
        <f t="shared" si="14"/>
        <v>2706</v>
      </c>
      <c r="AF63" s="21">
        <f t="shared" si="15"/>
        <v>0.4068181818181818</v>
      </c>
      <c r="AG63" s="21">
        <v>2800</v>
      </c>
      <c r="AH63" s="22">
        <f t="shared" si="16"/>
        <v>3444</v>
      </c>
      <c r="AI63" s="21">
        <f t="shared" si="17"/>
        <v>0.31964285714285712</v>
      </c>
      <c r="AJ63" s="21">
        <v>2100</v>
      </c>
      <c r="AK63" s="22">
        <f t="shared" si="18"/>
        <v>2583</v>
      </c>
      <c r="AL63" s="21">
        <f t="shared" si="19"/>
        <v>0.42619047619047618</v>
      </c>
      <c r="AM63" s="21">
        <v>2000</v>
      </c>
      <c r="AN63" s="21">
        <f t="shared" si="27"/>
        <v>2460</v>
      </c>
      <c r="AO63" s="21">
        <f t="shared" si="21"/>
        <v>0.44749999999999995</v>
      </c>
      <c r="AP63" s="21">
        <v>2416</v>
      </c>
      <c r="AQ63" s="22">
        <f t="shared" si="22"/>
        <v>2971.68</v>
      </c>
      <c r="AR63" s="21">
        <f t="shared" si="23"/>
        <v>0.37044701986754963</v>
      </c>
      <c r="AS63" s="21">
        <v>2100</v>
      </c>
      <c r="AT63" s="21">
        <f t="shared" si="24"/>
        <v>2583</v>
      </c>
      <c r="AU63" s="21">
        <f t="shared" si="25"/>
        <v>0.42619047619047618</v>
      </c>
    </row>
    <row r="64" spans="2:47" x14ac:dyDescent="0.25">
      <c r="B64" s="3">
        <v>59</v>
      </c>
      <c r="C64" s="141" t="s">
        <v>65</v>
      </c>
      <c r="D64" s="142"/>
      <c r="E64" s="6" t="s">
        <v>63</v>
      </c>
      <c r="F64" s="5">
        <v>0.5</v>
      </c>
      <c r="G64" s="1" t="s">
        <v>7</v>
      </c>
      <c r="H64" s="21">
        <f t="shared" si="2"/>
        <v>3444</v>
      </c>
      <c r="I64" s="21">
        <v>2890</v>
      </c>
      <c r="J64" s="22">
        <f t="shared" si="3"/>
        <v>3554.7</v>
      </c>
      <c r="K64" s="21">
        <f t="shared" si="4"/>
        <v>0.48442906574394468</v>
      </c>
      <c r="L64" s="21">
        <v>2800</v>
      </c>
      <c r="M64" s="21">
        <f t="shared" si="26"/>
        <v>3444</v>
      </c>
      <c r="N64" s="21">
        <f t="shared" si="5"/>
        <v>0.5</v>
      </c>
      <c r="O64" s="21">
        <v>3050</v>
      </c>
      <c r="P64" s="21">
        <f t="shared" si="6"/>
        <v>3751.5</v>
      </c>
      <c r="Q64" s="21">
        <f t="shared" si="7"/>
        <v>0.45901639344262296</v>
      </c>
      <c r="R64" s="21">
        <v>3500</v>
      </c>
      <c r="S64" s="21">
        <f t="shared" si="8"/>
        <v>4305</v>
      </c>
      <c r="T64" s="21">
        <f t="shared" si="9"/>
        <v>0.4</v>
      </c>
      <c r="U64" s="46">
        <v>3020</v>
      </c>
      <c r="V64" s="47">
        <f t="shared" si="10"/>
        <v>3714.6</v>
      </c>
      <c r="W64" s="46">
        <f t="shared" si="11"/>
        <v>0.46357615894039739</v>
      </c>
      <c r="X64" s="53">
        <v>3020</v>
      </c>
      <c r="Y64" s="53">
        <f t="shared" si="12"/>
        <v>3714.6</v>
      </c>
      <c r="Z64" s="46"/>
      <c r="AA64" s="21">
        <v>3500</v>
      </c>
      <c r="AB64" s="22">
        <f t="shared" si="1"/>
        <v>4305</v>
      </c>
      <c r="AC64" s="21">
        <f t="shared" si="13"/>
        <v>0.4</v>
      </c>
      <c r="AD64" s="21">
        <v>3100</v>
      </c>
      <c r="AE64" s="22">
        <f t="shared" si="14"/>
        <v>3813</v>
      </c>
      <c r="AF64" s="21">
        <f t="shared" si="15"/>
        <v>0.45161290322580644</v>
      </c>
      <c r="AG64" s="21">
        <v>5500</v>
      </c>
      <c r="AH64" s="22">
        <f t="shared" si="16"/>
        <v>6765</v>
      </c>
      <c r="AI64" s="21">
        <f t="shared" si="17"/>
        <v>0.25454545454545452</v>
      </c>
      <c r="AJ64" s="21">
        <v>3300</v>
      </c>
      <c r="AK64" s="22">
        <f t="shared" si="18"/>
        <v>4059</v>
      </c>
      <c r="AL64" s="21">
        <f t="shared" si="19"/>
        <v>0.42424242424242425</v>
      </c>
      <c r="AM64" s="21">
        <v>3300</v>
      </c>
      <c r="AN64" s="21">
        <f t="shared" si="27"/>
        <v>4059</v>
      </c>
      <c r="AO64" s="21">
        <f t="shared" si="21"/>
        <v>0.42424242424242425</v>
      </c>
      <c r="AP64" s="21">
        <v>3889</v>
      </c>
      <c r="AQ64" s="22">
        <f t="shared" si="22"/>
        <v>4783.47</v>
      </c>
      <c r="AR64" s="21">
        <f t="shared" si="23"/>
        <v>0.3599897145795834</v>
      </c>
      <c r="AS64" s="21">
        <v>3300</v>
      </c>
      <c r="AT64" s="21">
        <f t="shared" si="24"/>
        <v>4059</v>
      </c>
      <c r="AU64" s="21">
        <f t="shared" si="25"/>
        <v>0.42424242424242425</v>
      </c>
    </row>
    <row r="65" spans="2:47" x14ac:dyDescent="0.25">
      <c r="B65" s="3">
        <v>60</v>
      </c>
      <c r="C65" s="141" t="s">
        <v>66</v>
      </c>
      <c r="D65" s="142"/>
      <c r="E65" s="6" t="s">
        <v>63</v>
      </c>
      <c r="F65" s="5">
        <v>0.5</v>
      </c>
      <c r="G65" s="1" t="s">
        <v>7</v>
      </c>
      <c r="H65" s="21">
        <f t="shared" si="2"/>
        <v>4428</v>
      </c>
      <c r="I65" s="21">
        <v>4890</v>
      </c>
      <c r="J65" s="22">
        <f t="shared" si="3"/>
        <v>6014.7</v>
      </c>
      <c r="K65" s="21">
        <f t="shared" si="4"/>
        <v>0.36809815950920244</v>
      </c>
      <c r="L65" s="21">
        <v>5400</v>
      </c>
      <c r="M65" s="21">
        <f t="shared" si="26"/>
        <v>6642</v>
      </c>
      <c r="N65" s="21">
        <f t="shared" si="5"/>
        <v>0.33333333333333331</v>
      </c>
      <c r="O65" s="21">
        <v>3600</v>
      </c>
      <c r="P65" s="21">
        <f t="shared" si="6"/>
        <v>4428</v>
      </c>
      <c r="Q65" s="21">
        <f t="shared" si="7"/>
        <v>0.5</v>
      </c>
      <c r="R65" s="21">
        <v>6200</v>
      </c>
      <c r="S65" s="21">
        <f t="shared" si="8"/>
        <v>7626</v>
      </c>
      <c r="T65" s="21">
        <f t="shared" si="9"/>
        <v>0.29032258064516131</v>
      </c>
      <c r="U65" s="46">
        <v>3610</v>
      </c>
      <c r="V65" s="47">
        <f t="shared" si="10"/>
        <v>4440.3</v>
      </c>
      <c r="W65" s="46">
        <f t="shared" si="11"/>
        <v>0.49861495844875342</v>
      </c>
      <c r="X65" s="53">
        <v>3610</v>
      </c>
      <c r="Y65" s="53">
        <f t="shared" si="12"/>
        <v>4440.3</v>
      </c>
      <c r="Z65" s="46"/>
      <c r="AA65" s="21">
        <v>6250</v>
      </c>
      <c r="AB65" s="22">
        <f t="shared" si="1"/>
        <v>7687.5</v>
      </c>
      <c r="AC65" s="21">
        <f t="shared" si="13"/>
        <v>0.28799999999999998</v>
      </c>
      <c r="AD65" s="21">
        <v>6000</v>
      </c>
      <c r="AE65" s="22">
        <f t="shared" si="14"/>
        <v>7380</v>
      </c>
      <c r="AF65" s="21">
        <f t="shared" si="15"/>
        <v>0.3</v>
      </c>
      <c r="AG65" s="21">
        <v>7000</v>
      </c>
      <c r="AH65" s="22">
        <f t="shared" si="16"/>
        <v>8610</v>
      </c>
      <c r="AI65" s="21">
        <f t="shared" si="17"/>
        <v>0.25714285714285712</v>
      </c>
      <c r="AJ65" s="21">
        <v>6000</v>
      </c>
      <c r="AK65" s="22">
        <f t="shared" si="18"/>
        <v>7380</v>
      </c>
      <c r="AL65" s="21">
        <f t="shared" si="19"/>
        <v>0.3</v>
      </c>
      <c r="AM65" s="21">
        <v>5900</v>
      </c>
      <c r="AN65" s="21">
        <f t="shared" si="27"/>
        <v>7257</v>
      </c>
      <c r="AO65" s="21">
        <f t="shared" si="21"/>
        <v>0.30508474576271188</v>
      </c>
      <c r="AP65" s="21">
        <v>5448</v>
      </c>
      <c r="AQ65" s="22">
        <f t="shared" si="22"/>
        <v>6701.04</v>
      </c>
      <c r="AR65" s="21">
        <f t="shared" si="23"/>
        <v>0.33039647577092512</v>
      </c>
      <c r="AS65" s="21">
        <v>5850</v>
      </c>
      <c r="AT65" s="21">
        <f t="shared" si="24"/>
        <v>7195.5</v>
      </c>
      <c r="AU65" s="21">
        <f t="shared" si="25"/>
        <v>0.30769230769230771</v>
      </c>
    </row>
    <row r="66" spans="2:47" ht="20.25" customHeight="1" x14ac:dyDescent="0.25">
      <c r="B66" s="3">
        <v>61</v>
      </c>
      <c r="C66" s="141" t="s">
        <v>67</v>
      </c>
      <c r="D66" s="142"/>
      <c r="E66" s="6" t="s">
        <v>68</v>
      </c>
      <c r="F66" s="5">
        <v>0.5</v>
      </c>
      <c r="G66" s="1" t="s">
        <v>7</v>
      </c>
      <c r="H66" s="21">
        <f t="shared" si="2"/>
        <v>1709.7</v>
      </c>
      <c r="I66" s="21">
        <v>1390</v>
      </c>
      <c r="J66" s="22">
        <f t="shared" si="3"/>
        <v>1709.7</v>
      </c>
      <c r="K66" s="21">
        <f t="shared" si="4"/>
        <v>0.5</v>
      </c>
      <c r="L66" s="21">
        <v>2300</v>
      </c>
      <c r="M66" s="21">
        <f t="shared" si="26"/>
        <v>2829</v>
      </c>
      <c r="N66" s="21">
        <f t="shared" si="5"/>
        <v>0.30217391304347829</v>
      </c>
      <c r="O66" s="21">
        <v>1750</v>
      </c>
      <c r="P66" s="21">
        <f t="shared" si="6"/>
        <v>2152.5</v>
      </c>
      <c r="Q66" s="21">
        <f t="shared" si="7"/>
        <v>0.39714285714285713</v>
      </c>
      <c r="R66" s="21">
        <v>1500</v>
      </c>
      <c r="S66" s="21">
        <f t="shared" si="8"/>
        <v>1845</v>
      </c>
      <c r="T66" s="21">
        <f t="shared" si="9"/>
        <v>0.46333333333333332</v>
      </c>
      <c r="U66" s="46">
        <v>1740</v>
      </c>
      <c r="V66" s="47">
        <f t="shared" si="10"/>
        <v>2140.1999999999998</v>
      </c>
      <c r="W66" s="46">
        <f t="shared" si="11"/>
        <v>0.39942528735632188</v>
      </c>
      <c r="X66" s="53">
        <v>1740</v>
      </c>
      <c r="Y66" s="53">
        <f t="shared" si="12"/>
        <v>2140.1999999999998</v>
      </c>
      <c r="Z66" s="46"/>
      <c r="AA66" s="21">
        <v>1700</v>
      </c>
      <c r="AB66" s="22">
        <f t="shared" si="1"/>
        <v>2091</v>
      </c>
      <c r="AC66" s="21">
        <f t="shared" si="13"/>
        <v>0.4088235294117647</v>
      </c>
      <c r="AD66" s="21">
        <v>1500</v>
      </c>
      <c r="AE66" s="22">
        <f t="shared" si="14"/>
        <v>1845</v>
      </c>
      <c r="AF66" s="21">
        <f t="shared" si="15"/>
        <v>0.46333333333333332</v>
      </c>
      <c r="AG66" s="21">
        <v>2800</v>
      </c>
      <c r="AH66" s="22">
        <f t="shared" si="16"/>
        <v>3444</v>
      </c>
      <c r="AI66" s="21">
        <f t="shared" si="17"/>
        <v>0.24821428571428572</v>
      </c>
      <c r="AJ66" s="21">
        <v>1500</v>
      </c>
      <c r="AK66" s="22">
        <f t="shared" si="18"/>
        <v>1845</v>
      </c>
      <c r="AL66" s="21">
        <f t="shared" si="19"/>
        <v>0.46333333333333332</v>
      </c>
      <c r="AM66" s="21">
        <v>1700</v>
      </c>
      <c r="AN66" s="21">
        <f t="shared" si="27"/>
        <v>2091</v>
      </c>
      <c r="AO66" s="21">
        <f t="shared" si="21"/>
        <v>0.4088235294117647</v>
      </c>
      <c r="AP66" s="21">
        <v>1630</v>
      </c>
      <c r="AQ66" s="22">
        <f t="shared" si="22"/>
        <v>2004.8999999999999</v>
      </c>
      <c r="AR66" s="21">
        <f t="shared" si="23"/>
        <v>0.42638036809815955</v>
      </c>
      <c r="AS66" s="21">
        <v>1650</v>
      </c>
      <c r="AT66" s="21">
        <f t="shared" si="24"/>
        <v>2029.5</v>
      </c>
      <c r="AU66" s="21">
        <f t="shared" si="25"/>
        <v>0.4212121212121212</v>
      </c>
    </row>
    <row r="67" spans="2:47" x14ac:dyDescent="0.25">
      <c r="B67" s="3">
        <v>62</v>
      </c>
      <c r="C67" s="141" t="s">
        <v>69</v>
      </c>
      <c r="D67" s="142"/>
      <c r="E67" s="4" t="s">
        <v>68</v>
      </c>
      <c r="F67" s="5">
        <v>0.9</v>
      </c>
      <c r="G67" s="1" t="s">
        <v>7</v>
      </c>
      <c r="H67" s="21">
        <f t="shared" si="2"/>
        <v>1709.7</v>
      </c>
      <c r="I67" s="21">
        <v>1390</v>
      </c>
      <c r="J67" s="22">
        <f t="shared" si="3"/>
        <v>1709.7</v>
      </c>
      <c r="K67" s="21">
        <f t="shared" si="4"/>
        <v>0.9</v>
      </c>
      <c r="L67" s="21">
        <v>2900</v>
      </c>
      <c r="M67" s="21">
        <f t="shared" si="26"/>
        <v>3567</v>
      </c>
      <c r="N67" s="21">
        <f t="shared" si="5"/>
        <v>0.43137931034482763</v>
      </c>
      <c r="O67" s="21">
        <v>1400</v>
      </c>
      <c r="P67" s="21">
        <f t="shared" si="6"/>
        <v>1722</v>
      </c>
      <c r="Q67" s="21">
        <f t="shared" si="7"/>
        <v>0.89357142857142857</v>
      </c>
      <c r="R67" s="21">
        <v>1500</v>
      </c>
      <c r="S67" s="21">
        <f t="shared" si="8"/>
        <v>1845</v>
      </c>
      <c r="T67" s="21">
        <f t="shared" si="9"/>
        <v>0.83399999999999996</v>
      </c>
      <c r="U67" s="46">
        <v>1399</v>
      </c>
      <c r="V67" s="47">
        <f t="shared" si="10"/>
        <v>1720.77</v>
      </c>
      <c r="W67" s="46">
        <f t="shared" si="11"/>
        <v>0.89421015010721949</v>
      </c>
      <c r="X67" s="53">
        <v>1399</v>
      </c>
      <c r="Y67" s="53">
        <f t="shared" si="12"/>
        <v>1720.77</v>
      </c>
      <c r="Z67" s="46"/>
      <c r="AA67" s="21">
        <v>1700</v>
      </c>
      <c r="AB67" s="22">
        <f t="shared" si="1"/>
        <v>2091</v>
      </c>
      <c r="AC67" s="21">
        <f t="shared" si="13"/>
        <v>0.73588235294117643</v>
      </c>
      <c r="AD67" s="21">
        <v>1700</v>
      </c>
      <c r="AE67" s="22">
        <f t="shared" si="14"/>
        <v>2091</v>
      </c>
      <c r="AF67" s="21">
        <f t="shared" si="15"/>
        <v>0.73588235294117643</v>
      </c>
      <c r="AG67" s="21">
        <v>3000</v>
      </c>
      <c r="AH67" s="22">
        <f t="shared" si="16"/>
        <v>3690</v>
      </c>
      <c r="AI67" s="21">
        <f t="shared" si="17"/>
        <v>0.41699999999999998</v>
      </c>
      <c r="AJ67" s="21">
        <v>2350</v>
      </c>
      <c r="AK67" s="22">
        <f t="shared" si="18"/>
        <v>2890.5</v>
      </c>
      <c r="AL67" s="21">
        <f t="shared" si="19"/>
        <v>0.53234042553191485</v>
      </c>
      <c r="AM67" s="21">
        <v>1700</v>
      </c>
      <c r="AN67" s="21">
        <f t="shared" si="27"/>
        <v>2091</v>
      </c>
      <c r="AO67" s="21">
        <f t="shared" si="21"/>
        <v>0.73588235294117643</v>
      </c>
      <c r="AP67" s="21">
        <v>1630</v>
      </c>
      <c r="AQ67" s="22">
        <f t="shared" si="22"/>
        <v>2004.8999999999999</v>
      </c>
      <c r="AR67" s="21">
        <f t="shared" si="23"/>
        <v>0.76748466257668724</v>
      </c>
      <c r="AS67" s="21">
        <v>1550</v>
      </c>
      <c r="AT67" s="21">
        <f t="shared" si="24"/>
        <v>1906.5</v>
      </c>
      <c r="AU67" s="21">
        <f t="shared" si="25"/>
        <v>0.80709677419354842</v>
      </c>
    </row>
    <row r="68" spans="2:47" x14ac:dyDescent="0.25">
      <c r="B68" s="3">
        <v>63</v>
      </c>
      <c r="C68" s="141" t="s">
        <v>70</v>
      </c>
      <c r="D68" s="142"/>
      <c r="E68" s="4" t="s">
        <v>71</v>
      </c>
      <c r="F68" s="5">
        <v>0.9</v>
      </c>
      <c r="G68" s="1" t="s">
        <v>7</v>
      </c>
      <c r="H68" s="21">
        <f t="shared" si="2"/>
        <v>4484.58</v>
      </c>
      <c r="I68" s="21">
        <v>3790</v>
      </c>
      <c r="J68" s="22">
        <f t="shared" si="3"/>
        <v>4661.7</v>
      </c>
      <c r="K68" s="21">
        <f t="shared" si="4"/>
        <v>0.86580474934036944</v>
      </c>
      <c r="L68" s="21">
        <v>3700</v>
      </c>
      <c r="M68" s="21">
        <f t="shared" si="26"/>
        <v>4551</v>
      </c>
      <c r="N68" s="21">
        <f t="shared" si="5"/>
        <v>0.88686486486486493</v>
      </c>
      <c r="O68" s="21">
        <v>3700</v>
      </c>
      <c r="P68" s="21">
        <f t="shared" si="6"/>
        <v>4551</v>
      </c>
      <c r="Q68" s="21">
        <f t="shared" si="7"/>
        <v>0.88686486486486493</v>
      </c>
      <c r="R68" s="21">
        <v>4000</v>
      </c>
      <c r="S68" s="21">
        <f t="shared" si="8"/>
        <v>4920</v>
      </c>
      <c r="T68" s="21">
        <f t="shared" si="9"/>
        <v>0.82035000000000002</v>
      </c>
      <c r="U68" s="46">
        <v>3690</v>
      </c>
      <c r="V68" s="47">
        <f t="shared" si="10"/>
        <v>4538.7</v>
      </c>
      <c r="W68" s="46">
        <f t="shared" si="11"/>
        <v>0.88926829268292684</v>
      </c>
      <c r="X68" s="53">
        <v>3690</v>
      </c>
      <c r="Y68" s="53">
        <f t="shared" si="12"/>
        <v>4538.7</v>
      </c>
      <c r="Z68" s="46"/>
      <c r="AA68" s="21">
        <v>4100</v>
      </c>
      <c r="AB68" s="22">
        <f t="shared" si="1"/>
        <v>5043</v>
      </c>
      <c r="AC68" s="21">
        <f t="shared" si="13"/>
        <v>0.80034146341463419</v>
      </c>
      <c r="AD68" s="21">
        <v>3900</v>
      </c>
      <c r="AE68" s="22">
        <f t="shared" si="14"/>
        <v>4797</v>
      </c>
      <c r="AF68" s="21">
        <f t="shared" si="15"/>
        <v>0.8413846153846154</v>
      </c>
      <c r="AG68" s="21">
        <v>6000</v>
      </c>
      <c r="AH68" s="22">
        <f t="shared" si="16"/>
        <v>7380</v>
      </c>
      <c r="AI68" s="21">
        <f t="shared" si="17"/>
        <v>0.54690000000000005</v>
      </c>
      <c r="AJ68" s="21">
        <v>5100</v>
      </c>
      <c r="AK68" s="22">
        <f t="shared" si="18"/>
        <v>6273</v>
      </c>
      <c r="AL68" s="21">
        <f t="shared" si="19"/>
        <v>0.64341176470588235</v>
      </c>
      <c r="AM68" s="21">
        <v>3800</v>
      </c>
      <c r="AN68" s="21">
        <f t="shared" si="27"/>
        <v>4674</v>
      </c>
      <c r="AO68" s="21">
        <f t="shared" si="21"/>
        <v>0.8635263157894737</v>
      </c>
      <c r="AP68" s="21">
        <v>3646</v>
      </c>
      <c r="AQ68" s="22">
        <f t="shared" si="22"/>
        <v>4484.58</v>
      </c>
      <c r="AR68" s="21">
        <f t="shared" si="23"/>
        <v>0.9</v>
      </c>
      <c r="AS68" s="21">
        <v>3800</v>
      </c>
      <c r="AT68" s="21">
        <f t="shared" si="24"/>
        <v>4674</v>
      </c>
      <c r="AU68" s="21">
        <f t="shared" si="25"/>
        <v>0.8635263157894737</v>
      </c>
    </row>
    <row r="69" spans="2:47" x14ac:dyDescent="0.25">
      <c r="B69" s="3">
        <v>64</v>
      </c>
      <c r="C69" s="141" t="s">
        <v>72</v>
      </c>
      <c r="D69" s="142"/>
      <c r="E69" s="4" t="s">
        <v>71</v>
      </c>
      <c r="F69" s="5">
        <v>0.9</v>
      </c>
      <c r="G69" s="1" t="s">
        <v>7</v>
      </c>
      <c r="H69" s="21">
        <f t="shared" si="2"/>
        <v>4484.58</v>
      </c>
      <c r="I69" s="28">
        <v>4790</v>
      </c>
      <c r="J69" s="29">
        <f t="shared" si="3"/>
        <v>5891.7</v>
      </c>
      <c r="K69" s="21">
        <f t="shared" si="4"/>
        <v>0.6850521920668059</v>
      </c>
      <c r="L69" s="21">
        <v>4900</v>
      </c>
      <c r="M69" s="21">
        <f t="shared" si="26"/>
        <v>6027</v>
      </c>
      <c r="N69" s="21">
        <f t="shared" si="5"/>
        <v>0.66967346938775518</v>
      </c>
      <c r="O69" s="21">
        <v>3700</v>
      </c>
      <c r="P69" s="21">
        <f t="shared" si="6"/>
        <v>4551</v>
      </c>
      <c r="Q69" s="21">
        <f t="shared" si="7"/>
        <v>0.88686486486486493</v>
      </c>
      <c r="R69" s="21">
        <v>6000</v>
      </c>
      <c r="S69" s="21">
        <f t="shared" si="8"/>
        <v>7380</v>
      </c>
      <c r="T69" s="21">
        <f t="shared" si="9"/>
        <v>0.54690000000000005</v>
      </c>
      <c r="U69" s="46">
        <v>3690</v>
      </c>
      <c r="V69" s="47">
        <f t="shared" si="10"/>
        <v>4538.7</v>
      </c>
      <c r="W69" s="46">
        <f t="shared" si="11"/>
        <v>0.88926829268292684</v>
      </c>
      <c r="X69" s="53">
        <v>3690</v>
      </c>
      <c r="Y69" s="53">
        <f t="shared" si="12"/>
        <v>4538.7</v>
      </c>
      <c r="Z69" s="46"/>
      <c r="AA69" s="21">
        <v>6200</v>
      </c>
      <c r="AB69" s="22">
        <f t="shared" si="1"/>
        <v>7626</v>
      </c>
      <c r="AC69" s="21">
        <f t="shared" si="13"/>
        <v>0.529258064516129</v>
      </c>
      <c r="AD69" s="21">
        <v>5700</v>
      </c>
      <c r="AE69" s="22">
        <f t="shared" si="14"/>
        <v>7011</v>
      </c>
      <c r="AF69" s="21">
        <f t="shared" si="15"/>
        <v>0.5756842105263158</v>
      </c>
      <c r="AG69" s="21">
        <v>7200</v>
      </c>
      <c r="AH69" s="22">
        <f t="shared" si="16"/>
        <v>8856</v>
      </c>
      <c r="AI69" s="21">
        <f t="shared" si="17"/>
        <v>0.45574999999999999</v>
      </c>
      <c r="AJ69" s="21">
        <v>6500</v>
      </c>
      <c r="AK69" s="22">
        <f t="shared" si="18"/>
        <v>7995</v>
      </c>
      <c r="AL69" s="21">
        <f t="shared" si="19"/>
        <v>0.50483076923076931</v>
      </c>
      <c r="AM69" s="21">
        <v>5900</v>
      </c>
      <c r="AN69" s="21">
        <f t="shared" si="27"/>
        <v>7257</v>
      </c>
      <c r="AO69" s="21">
        <f t="shared" si="21"/>
        <v>0.55616949152542372</v>
      </c>
      <c r="AP69" s="21">
        <v>3646</v>
      </c>
      <c r="AQ69" s="22">
        <f t="shared" si="22"/>
        <v>4484.58</v>
      </c>
      <c r="AR69" s="21">
        <f t="shared" si="23"/>
        <v>0.9</v>
      </c>
      <c r="AS69" s="21">
        <v>5900</v>
      </c>
      <c r="AT69" s="21">
        <f t="shared" si="24"/>
        <v>7257</v>
      </c>
      <c r="AU69" s="21">
        <f t="shared" si="25"/>
        <v>0.55616949152542372</v>
      </c>
    </row>
    <row r="70" spans="2:47" ht="24.75" x14ac:dyDescent="0.25">
      <c r="B70" s="3">
        <v>65</v>
      </c>
      <c r="C70" s="141" t="s">
        <v>73</v>
      </c>
      <c r="D70" s="142"/>
      <c r="E70" s="6" t="s">
        <v>74</v>
      </c>
      <c r="F70" s="5">
        <v>0.9</v>
      </c>
      <c r="G70" s="1" t="s">
        <v>7</v>
      </c>
      <c r="H70" s="21">
        <f t="shared" si="2"/>
        <v>1845</v>
      </c>
      <c r="I70" s="21">
        <v>1890</v>
      </c>
      <c r="J70" s="22">
        <f t="shared" si="3"/>
        <v>2324.6999999999998</v>
      </c>
      <c r="K70" s="21">
        <f t="shared" si="4"/>
        <v>0.71428571428571441</v>
      </c>
      <c r="L70" s="21">
        <v>2700</v>
      </c>
      <c r="M70" s="21">
        <f t="shared" si="26"/>
        <v>3321</v>
      </c>
      <c r="N70" s="21">
        <f t="shared" si="5"/>
        <v>0.5</v>
      </c>
      <c r="O70" s="21">
        <v>1850</v>
      </c>
      <c r="P70" s="21">
        <f t="shared" si="6"/>
        <v>2275.5</v>
      </c>
      <c r="Q70" s="21">
        <f t="shared" si="7"/>
        <v>0.72972972972972983</v>
      </c>
      <c r="R70" s="21">
        <v>2800</v>
      </c>
      <c r="S70" s="21">
        <f t="shared" si="8"/>
        <v>3444</v>
      </c>
      <c r="T70" s="21">
        <f t="shared" si="9"/>
        <v>0.48214285714285715</v>
      </c>
      <c r="U70" s="46">
        <v>1830</v>
      </c>
      <c r="V70" s="47">
        <f t="shared" si="10"/>
        <v>2250.9</v>
      </c>
      <c r="W70" s="46">
        <f t="shared" si="11"/>
        <v>0.73770491803278693</v>
      </c>
      <c r="X70" s="53">
        <v>1830</v>
      </c>
      <c r="Y70" s="53">
        <f t="shared" si="12"/>
        <v>2250.9</v>
      </c>
      <c r="Z70" s="46"/>
      <c r="AA70" s="21">
        <v>2750</v>
      </c>
      <c r="AB70" s="22">
        <f t="shared" ref="AB70:AB74" si="28">AA70*1.23</f>
        <v>3382.5</v>
      </c>
      <c r="AC70" s="21">
        <f t="shared" si="13"/>
        <v>0.49090909090909091</v>
      </c>
      <c r="AD70" s="21">
        <v>2500</v>
      </c>
      <c r="AE70" s="22">
        <f t="shared" si="14"/>
        <v>3075</v>
      </c>
      <c r="AF70" s="21">
        <f t="shared" si="15"/>
        <v>0.54</v>
      </c>
      <c r="AG70" s="21">
        <v>2800</v>
      </c>
      <c r="AH70" s="22">
        <f t="shared" si="16"/>
        <v>3444</v>
      </c>
      <c r="AI70" s="21">
        <f t="shared" si="17"/>
        <v>0.48214285714285715</v>
      </c>
      <c r="AJ70" s="21">
        <v>1500</v>
      </c>
      <c r="AK70" s="22">
        <f t="shared" si="18"/>
        <v>1845</v>
      </c>
      <c r="AL70" s="21">
        <f t="shared" si="19"/>
        <v>0.9</v>
      </c>
      <c r="AM70" s="21">
        <v>2400</v>
      </c>
      <c r="AN70" s="21">
        <f t="shared" si="27"/>
        <v>2952</v>
      </c>
      <c r="AO70" s="21">
        <f t="shared" si="21"/>
        <v>0.5625</v>
      </c>
      <c r="AP70" s="21">
        <v>2088</v>
      </c>
      <c r="AQ70" s="22">
        <f t="shared" si="22"/>
        <v>2568.2399999999998</v>
      </c>
      <c r="AR70" s="21">
        <f t="shared" si="23"/>
        <v>0.64655172413793116</v>
      </c>
      <c r="AS70" s="21">
        <v>2300</v>
      </c>
      <c r="AT70" s="21">
        <f t="shared" si="24"/>
        <v>2829</v>
      </c>
      <c r="AU70" s="21">
        <f t="shared" si="25"/>
        <v>0.58695652173913049</v>
      </c>
    </row>
    <row r="71" spans="2:47" ht="24.75" x14ac:dyDescent="0.25">
      <c r="B71" s="3">
        <v>66</v>
      </c>
      <c r="C71" s="141" t="s">
        <v>75</v>
      </c>
      <c r="D71" s="142"/>
      <c r="E71" s="6" t="s">
        <v>74</v>
      </c>
      <c r="F71" s="5">
        <v>0.9</v>
      </c>
      <c r="G71" s="1" t="s">
        <v>7</v>
      </c>
      <c r="H71" s="21">
        <f t="shared" ref="H71:H74" si="29">MIN(J71,M71,P71,S71,V71,AB71,AE71,AH71,AK71,AN71,AQ71,AT71)</f>
        <v>2250.9</v>
      </c>
      <c r="I71" s="21">
        <v>1890</v>
      </c>
      <c r="J71" s="22">
        <f t="shared" ref="J71:J74" si="30">I71*1.23</f>
        <v>2324.6999999999998</v>
      </c>
      <c r="K71" s="21">
        <f t="shared" ref="K71:K74" si="31">H71/J71*F71</f>
        <v>0.87142857142857155</v>
      </c>
      <c r="L71" s="21">
        <v>3200</v>
      </c>
      <c r="M71" s="21">
        <f t="shared" si="26"/>
        <v>3936</v>
      </c>
      <c r="N71" s="21">
        <f t="shared" ref="N71:N74" si="32">H71/M71*F71</f>
        <v>0.51468750000000008</v>
      </c>
      <c r="O71" s="21">
        <v>1850</v>
      </c>
      <c r="P71" s="21">
        <f t="shared" ref="P71:P74" si="33">O71*1.23</f>
        <v>2275.5</v>
      </c>
      <c r="Q71" s="21">
        <f t="shared" ref="Q71:Q74" si="34">H71/P71*F71</f>
        <v>0.89027027027027028</v>
      </c>
      <c r="R71" s="21">
        <v>2800</v>
      </c>
      <c r="S71" s="21">
        <f t="shared" ref="S71:S74" si="35">R71*1.23</f>
        <v>3444</v>
      </c>
      <c r="T71" s="21">
        <f t="shared" ref="T71:T74" si="36">H71/S71*F71</f>
        <v>0.58821428571428569</v>
      </c>
      <c r="U71" s="46">
        <v>1830</v>
      </c>
      <c r="V71" s="47">
        <f t="shared" ref="V71:V74" si="37">U71*1.23</f>
        <v>2250.9</v>
      </c>
      <c r="W71" s="46">
        <f t="shared" ref="W71:W74" si="38">H71/V71*F71</f>
        <v>0.9</v>
      </c>
      <c r="X71" s="53">
        <v>1830</v>
      </c>
      <c r="Y71" s="53">
        <f t="shared" ref="Y71:Y74" si="39">X71*1.23</f>
        <v>2250.9</v>
      </c>
      <c r="Z71" s="46"/>
      <c r="AA71" s="21">
        <v>2750</v>
      </c>
      <c r="AB71" s="22">
        <f t="shared" si="28"/>
        <v>3382.5</v>
      </c>
      <c r="AC71" s="21">
        <f t="shared" ref="AC71:AC74" si="40">H71/AB71*F71</f>
        <v>0.59890909090909095</v>
      </c>
      <c r="AD71" s="21">
        <v>2500</v>
      </c>
      <c r="AE71" s="22">
        <f t="shared" ref="AE71:AE74" si="41">AD71*1.23</f>
        <v>3075</v>
      </c>
      <c r="AF71" s="21">
        <f t="shared" ref="AF71:AF74" si="42">H71/AE71*F71</f>
        <v>0.65880000000000005</v>
      </c>
      <c r="AG71" s="21">
        <v>3100</v>
      </c>
      <c r="AH71" s="22">
        <f t="shared" ref="AH71:AH74" si="43">AG71*1.23</f>
        <v>3813</v>
      </c>
      <c r="AI71" s="21">
        <f t="shared" ref="AI71:AI74" si="44">H71/AH71*F71</f>
        <v>0.53129032258064524</v>
      </c>
      <c r="AJ71" s="21">
        <v>2350</v>
      </c>
      <c r="AK71" s="22">
        <f t="shared" ref="AK71:AK74" si="45">AJ71*1.23</f>
        <v>2890.5</v>
      </c>
      <c r="AL71" s="21">
        <f t="shared" ref="AL71:AL74" si="46">H71/AK71*F71</f>
        <v>0.70085106382978724</v>
      </c>
      <c r="AM71" s="21">
        <v>2400</v>
      </c>
      <c r="AN71" s="21">
        <f t="shared" si="27"/>
        <v>2952</v>
      </c>
      <c r="AO71" s="21">
        <f t="shared" ref="AO71:AO74" si="47">H71/AN71*F71</f>
        <v>0.68625000000000003</v>
      </c>
      <c r="AP71" s="21">
        <v>2088</v>
      </c>
      <c r="AQ71" s="22">
        <f t="shared" ref="AQ71:AQ74" si="48">AP71*1.23</f>
        <v>2568.2399999999998</v>
      </c>
      <c r="AR71" s="21">
        <f t="shared" ref="AR71:AR74" si="49">H71/AQ71*F71</f>
        <v>0.78879310344827591</v>
      </c>
      <c r="AS71" s="21">
        <v>2300</v>
      </c>
      <c r="AT71" s="21">
        <f t="shared" ref="AT71:AT74" si="50">AS71*1.23</f>
        <v>2829</v>
      </c>
      <c r="AU71" s="21">
        <f t="shared" ref="AU71:AU74" si="51">H71/AT71*F71</f>
        <v>0.71608695652173926</v>
      </c>
    </row>
    <row r="72" spans="2:47" x14ac:dyDescent="0.25">
      <c r="B72" s="3">
        <v>67</v>
      </c>
      <c r="C72" s="141" t="s">
        <v>76</v>
      </c>
      <c r="D72" s="142"/>
      <c r="E72" s="6" t="s">
        <v>77</v>
      </c>
      <c r="F72" s="5">
        <v>0.9</v>
      </c>
      <c r="G72" s="1" t="s">
        <v>7</v>
      </c>
      <c r="H72" s="21">
        <f t="shared" si="29"/>
        <v>5264.4</v>
      </c>
      <c r="I72" s="21">
        <v>4790</v>
      </c>
      <c r="J72" s="22">
        <f t="shared" si="30"/>
        <v>5891.7</v>
      </c>
      <c r="K72" s="21">
        <f t="shared" si="31"/>
        <v>0.80417536534446765</v>
      </c>
      <c r="L72" s="21">
        <v>4400</v>
      </c>
      <c r="M72" s="21">
        <f t="shared" si="26"/>
        <v>5412</v>
      </c>
      <c r="N72" s="21">
        <f t="shared" si="32"/>
        <v>0.87545454545454537</v>
      </c>
      <c r="O72" s="21">
        <v>4300</v>
      </c>
      <c r="P72" s="21">
        <f t="shared" si="33"/>
        <v>5289</v>
      </c>
      <c r="Q72" s="21">
        <f t="shared" si="34"/>
        <v>0.89581395348837201</v>
      </c>
      <c r="R72" s="21">
        <v>6200</v>
      </c>
      <c r="S72" s="21">
        <f t="shared" si="35"/>
        <v>7626</v>
      </c>
      <c r="T72" s="21">
        <f t="shared" si="36"/>
        <v>0.6212903225806452</v>
      </c>
      <c r="U72" s="46">
        <v>4280</v>
      </c>
      <c r="V72" s="47">
        <f t="shared" si="37"/>
        <v>5264.4</v>
      </c>
      <c r="W72" s="46">
        <f t="shared" si="38"/>
        <v>0.9</v>
      </c>
      <c r="X72" s="53">
        <v>4280</v>
      </c>
      <c r="Y72" s="53">
        <f t="shared" si="39"/>
        <v>5264.4</v>
      </c>
      <c r="Z72" s="46"/>
      <c r="AA72" s="21">
        <v>6200</v>
      </c>
      <c r="AB72" s="22">
        <f t="shared" si="28"/>
        <v>7626</v>
      </c>
      <c r="AC72" s="21">
        <f t="shared" si="40"/>
        <v>0.6212903225806452</v>
      </c>
      <c r="AD72" s="21">
        <v>6000</v>
      </c>
      <c r="AE72" s="22">
        <f t="shared" si="41"/>
        <v>7380</v>
      </c>
      <c r="AF72" s="21">
        <f t="shared" si="42"/>
        <v>0.6419999999999999</v>
      </c>
      <c r="AG72" s="21">
        <v>7800</v>
      </c>
      <c r="AH72" s="22">
        <f t="shared" si="43"/>
        <v>9594</v>
      </c>
      <c r="AI72" s="21">
        <f t="shared" si="44"/>
        <v>0.49384615384615382</v>
      </c>
      <c r="AJ72" s="21">
        <v>5100</v>
      </c>
      <c r="AK72" s="22">
        <f t="shared" si="45"/>
        <v>6273</v>
      </c>
      <c r="AL72" s="21">
        <f t="shared" si="46"/>
        <v>0.75529411764705878</v>
      </c>
      <c r="AM72" s="21">
        <v>5500</v>
      </c>
      <c r="AN72" s="21">
        <f t="shared" si="27"/>
        <v>6765</v>
      </c>
      <c r="AO72" s="21">
        <f t="shared" si="47"/>
        <v>0.7003636363636363</v>
      </c>
      <c r="AP72" s="21">
        <v>4833</v>
      </c>
      <c r="AQ72" s="22">
        <f t="shared" si="48"/>
        <v>5944.59</v>
      </c>
      <c r="AR72" s="21">
        <f t="shared" si="49"/>
        <v>0.7970204841713221</v>
      </c>
      <c r="AS72" s="21">
        <v>5850</v>
      </c>
      <c r="AT72" s="21">
        <f t="shared" si="50"/>
        <v>7195.5</v>
      </c>
      <c r="AU72" s="21">
        <f t="shared" si="51"/>
        <v>0.65846153846153843</v>
      </c>
    </row>
    <row r="73" spans="2:47" x14ac:dyDescent="0.25">
      <c r="B73" s="3">
        <v>68</v>
      </c>
      <c r="C73" s="141" t="s">
        <v>78</v>
      </c>
      <c r="D73" s="142"/>
      <c r="E73" s="6" t="s">
        <v>79</v>
      </c>
      <c r="F73" s="5">
        <v>0.9</v>
      </c>
      <c r="G73" s="1" t="s">
        <v>7</v>
      </c>
      <c r="H73" s="21">
        <f t="shared" si="29"/>
        <v>6389.8499999999995</v>
      </c>
      <c r="I73" s="21">
        <v>6890</v>
      </c>
      <c r="J73" s="22">
        <f t="shared" si="30"/>
        <v>8474.7000000000007</v>
      </c>
      <c r="K73" s="21">
        <f t="shared" si="31"/>
        <v>0.67859216255442656</v>
      </c>
      <c r="L73" s="21">
        <v>5900</v>
      </c>
      <c r="M73" s="21">
        <f t="shared" si="26"/>
        <v>7257</v>
      </c>
      <c r="N73" s="21">
        <f t="shared" si="32"/>
        <v>0.79245762711864398</v>
      </c>
      <c r="O73" s="21">
        <v>5200</v>
      </c>
      <c r="P73" s="21">
        <f t="shared" si="33"/>
        <v>6396</v>
      </c>
      <c r="Q73" s="21">
        <f t="shared" si="34"/>
        <v>0.89913461538461537</v>
      </c>
      <c r="R73" s="21">
        <v>8100</v>
      </c>
      <c r="S73" s="21">
        <f t="shared" si="35"/>
        <v>9963</v>
      </c>
      <c r="T73" s="21">
        <f t="shared" si="36"/>
        <v>0.57722222222222219</v>
      </c>
      <c r="U73" s="46">
        <v>5195</v>
      </c>
      <c r="V73" s="47">
        <f t="shared" si="37"/>
        <v>6389.8499999999995</v>
      </c>
      <c r="W73" s="46">
        <f t="shared" si="38"/>
        <v>0.9</v>
      </c>
      <c r="X73" s="53">
        <v>5195</v>
      </c>
      <c r="Y73" s="53">
        <f t="shared" si="39"/>
        <v>6389.8499999999995</v>
      </c>
      <c r="Z73" s="46"/>
      <c r="AA73" s="21">
        <v>8050</v>
      </c>
      <c r="AB73" s="22">
        <f t="shared" si="28"/>
        <v>9901.5</v>
      </c>
      <c r="AC73" s="21">
        <f t="shared" si="40"/>
        <v>0.58080745341614903</v>
      </c>
      <c r="AD73" s="21">
        <v>7600</v>
      </c>
      <c r="AE73" s="22">
        <f t="shared" si="41"/>
        <v>9348</v>
      </c>
      <c r="AF73" s="21">
        <f t="shared" si="42"/>
        <v>0.61519736842105255</v>
      </c>
      <c r="AG73" s="21">
        <v>9650</v>
      </c>
      <c r="AH73" s="22">
        <f t="shared" si="43"/>
        <v>11869.5</v>
      </c>
      <c r="AI73" s="21">
        <f t="shared" si="44"/>
        <v>0.48450777202072542</v>
      </c>
      <c r="AJ73" s="21">
        <v>6500</v>
      </c>
      <c r="AK73" s="22">
        <f t="shared" si="45"/>
        <v>7995</v>
      </c>
      <c r="AL73" s="21">
        <f t="shared" si="46"/>
        <v>0.71930769230769231</v>
      </c>
      <c r="AM73" s="21">
        <v>7300</v>
      </c>
      <c r="AN73" s="21">
        <f t="shared" si="27"/>
        <v>8979</v>
      </c>
      <c r="AO73" s="21">
        <f t="shared" si="47"/>
        <v>0.64047945205479451</v>
      </c>
      <c r="AP73" s="21">
        <v>6978</v>
      </c>
      <c r="AQ73" s="22">
        <f t="shared" si="48"/>
        <v>8582.94</v>
      </c>
      <c r="AR73" s="21">
        <f t="shared" si="49"/>
        <v>0.67003439380911423</v>
      </c>
      <c r="AS73" s="21">
        <v>7450</v>
      </c>
      <c r="AT73" s="21">
        <f t="shared" si="50"/>
        <v>9163.5</v>
      </c>
      <c r="AU73" s="21">
        <f t="shared" si="51"/>
        <v>0.62758389261744962</v>
      </c>
    </row>
    <row r="74" spans="2:47" ht="35.25" customHeight="1" thickBot="1" x14ac:dyDescent="0.3">
      <c r="B74" s="3">
        <v>69</v>
      </c>
      <c r="C74" s="141" t="s">
        <v>80</v>
      </c>
      <c r="D74" s="142"/>
      <c r="E74" s="142"/>
      <c r="F74" s="5">
        <v>0.1</v>
      </c>
      <c r="G74" s="1" t="s">
        <v>7</v>
      </c>
      <c r="H74" s="21">
        <f t="shared" si="29"/>
        <v>615</v>
      </c>
      <c r="I74" s="21">
        <v>2400</v>
      </c>
      <c r="J74" s="22">
        <f t="shared" si="30"/>
        <v>2952</v>
      </c>
      <c r="K74" s="21">
        <f t="shared" si="31"/>
        <v>2.0833333333333336E-2</v>
      </c>
      <c r="L74" s="21">
        <v>2900</v>
      </c>
      <c r="M74" s="21">
        <f t="shared" si="26"/>
        <v>3567</v>
      </c>
      <c r="N74" s="21">
        <f t="shared" si="32"/>
        <v>1.7241379310344831E-2</v>
      </c>
      <c r="O74" s="21">
        <v>6000</v>
      </c>
      <c r="P74" s="21">
        <f t="shared" si="33"/>
        <v>7380</v>
      </c>
      <c r="Q74" s="21">
        <f t="shared" si="34"/>
        <v>8.3333333333333332E-3</v>
      </c>
      <c r="R74" s="21">
        <v>3000</v>
      </c>
      <c r="S74" s="21">
        <f t="shared" si="35"/>
        <v>3690</v>
      </c>
      <c r="T74" s="21">
        <f t="shared" si="36"/>
        <v>1.6666666666666666E-2</v>
      </c>
      <c r="U74" s="46">
        <v>8000</v>
      </c>
      <c r="V74" s="47">
        <f t="shared" si="37"/>
        <v>9840</v>
      </c>
      <c r="W74" s="46">
        <f t="shared" si="38"/>
        <v>6.2500000000000003E-3</v>
      </c>
      <c r="X74" s="53">
        <v>4000</v>
      </c>
      <c r="Y74" s="53">
        <f t="shared" si="39"/>
        <v>4920</v>
      </c>
      <c r="Z74" s="46"/>
      <c r="AA74" s="21">
        <v>2800</v>
      </c>
      <c r="AB74" s="22">
        <f t="shared" si="28"/>
        <v>3444</v>
      </c>
      <c r="AC74" s="21">
        <f t="shared" si="40"/>
        <v>1.785714285714286E-2</v>
      </c>
      <c r="AD74" s="21">
        <v>2500</v>
      </c>
      <c r="AE74" s="22">
        <f t="shared" si="41"/>
        <v>3075</v>
      </c>
      <c r="AF74" s="21">
        <f t="shared" si="42"/>
        <v>2.0000000000000004E-2</v>
      </c>
      <c r="AG74" s="21">
        <v>500</v>
      </c>
      <c r="AH74" s="22">
        <f t="shared" si="43"/>
        <v>615</v>
      </c>
      <c r="AI74" s="21">
        <f t="shared" si="44"/>
        <v>0.1</v>
      </c>
      <c r="AJ74" s="21">
        <v>2700</v>
      </c>
      <c r="AK74" s="22">
        <f t="shared" si="45"/>
        <v>3321</v>
      </c>
      <c r="AL74" s="21">
        <f t="shared" si="46"/>
        <v>1.8518518518518517E-2</v>
      </c>
      <c r="AM74" s="21">
        <v>3000</v>
      </c>
      <c r="AN74" s="21">
        <f t="shared" si="27"/>
        <v>3690</v>
      </c>
      <c r="AO74" s="21">
        <f t="shared" si="47"/>
        <v>1.6666666666666666E-2</v>
      </c>
      <c r="AP74" s="21">
        <v>2700</v>
      </c>
      <c r="AQ74" s="22">
        <f t="shared" si="48"/>
        <v>3321</v>
      </c>
      <c r="AR74" s="21">
        <f t="shared" si="49"/>
        <v>1.8518518518518517E-2</v>
      </c>
      <c r="AS74" s="21">
        <v>2830</v>
      </c>
      <c r="AT74" s="21">
        <f t="shared" si="50"/>
        <v>3480.9</v>
      </c>
      <c r="AU74" s="21">
        <f t="shared" si="51"/>
        <v>1.7667844522968199E-2</v>
      </c>
    </row>
    <row r="75" spans="2:47" ht="32.25" customHeight="1" thickBot="1" x14ac:dyDescent="0.3">
      <c r="F75" s="2"/>
      <c r="H75" s="30"/>
      <c r="I75" s="30"/>
      <c r="J75" s="30"/>
      <c r="K75" s="31">
        <f>SUM(K6:K74)</f>
        <v>78.01016265618992</v>
      </c>
      <c r="L75" s="30"/>
      <c r="M75" s="30"/>
      <c r="N75" s="31">
        <f>SUM(N6:N74)</f>
        <v>61.258319312895914</v>
      </c>
      <c r="O75" s="30"/>
      <c r="P75" s="30"/>
      <c r="Q75" s="31">
        <f>SUM(Q6:Q74)</f>
        <v>83.017096934903208</v>
      </c>
      <c r="R75" s="30"/>
      <c r="S75" s="30"/>
      <c r="T75" s="31">
        <f>SUM(T6:T74)</f>
        <v>57.529990751318586</v>
      </c>
      <c r="U75" s="48"/>
      <c r="V75" s="48"/>
      <c r="W75" s="31">
        <f>SUM(W6:W74)</f>
        <v>83.507347817066105</v>
      </c>
      <c r="X75" s="49"/>
      <c r="Y75" s="49"/>
      <c r="Z75" s="49"/>
      <c r="AA75" s="30"/>
      <c r="AB75" s="30"/>
      <c r="AC75" s="31">
        <f>SUM(AC6:AC74)</f>
        <v>55.719619996332874</v>
      </c>
      <c r="AD75" s="30"/>
      <c r="AE75" s="30"/>
      <c r="AF75" s="31">
        <f>SUM(AF6:AF74)</f>
        <v>59.693513781008583</v>
      </c>
      <c r="AG75" s="30"/>
      <c r="AH75" s="30"/>
      <c r="AI75" s="31">
        <f>SUM(AI6:AI74)</f>
        <v>68.479149664995262</v>
      </c>
      <c r="AJ75" s="30"/>
      <c r="AK75" s="30"/>
      <c r="AL75" s="31">
        <f>SUM(AL6:AL74)</f>
        <v>58.884508621444233</v>
      </c>
      <c r="AM75" s="30"/>
      <c r="AN75" s="30"/>
      <c r="AO75" s="31">
        <f>SUM(AO6:AO74)</f>
        <v>62.49928322992676</v>
      </c>
      <c r="AP75" s="30"/>
      <c r="AQ75" s="30"/>
      <c r="AR75" s="31">
        <f>SUM(AR6:AR74)</f>
        <v>67.30515967930063</v>
      </c>
      <c r="AS75" s="30"/>
      <c r="AT75" s="30"/>
      <c r="AU75" s="31">
        <f>SUM(AU6:AU74)</f>
        <v>63.798730876633648</v>
      </c>
    </row>
    <row r="83" spans="28:31" ht="15.75" thickBot="1" x14ac:dyDescent="0.3"/>
    <row r="84" spans="28:31" ht="15.75" thickBot="1" x14ac:dyDescent="0.3">
      <c r="AB84" s="125" t="s">
        <v>94</v>
      </c>
      <c r="AC84" s="126"/>
      <c r="AD84" s="127"/>
      <c r="AE84" s="30">
        <f>K75</f>
        <v>78.01016265618992</v>
      </c>
    </row>
    <row r="85" spans="28:31" ht="15.75" thickBot="1" x14ac:dyDescent="0.3">
      <c r="AB85" s="125" t="s">
        <v>96</v>
      </c>
      <c r="AC85" s="126"/>
      <c r="AD85" s="127"/>
      <c r="AE85" s="30">
        <f>N75</f>
        <v>61.258319312895914</v>
      </c>
    </row>
    <row r="86" spans="28:31" ht="15.75" thickBot="1" x14ac:dyDescent="0.3">
      <c r="AB86" s="125" t="s">
        <v>98</v>
      </c>
      <c r="AC86" s="126"/>
      <c r="AD86" s="127"/>
      <c r="AE86" s="30">
        <f>Q75</f>
        <v>83.017096934903208</v>
      </c>
    </row>
    <row r="87" spans="28:31" ht="15.75" thickBot="1" x14ac:dyDescent="0.3">
      <c r="AB87" s="125" t="s">
        <v>101</v>
      </c>
      <c r="AC87" s="126"/>
      <c r="AD87" s="127"/>
      <c r="AE87" s="30">
        <f>T75</f>
        <v>57.529990751318586</v>
      </c>
    </row>
    <row r="88" spans="28:31" ht="15.75" thickBot="1" x14ac:dyDescent="0.3">
      <c r="AB88" s="125" t="s">
        <v>108</v>
      </c>
      <c r="AC88" s="126"/>
      <c r="AD88" s="127"/>
      <c r="AE88" s="30">
        <f>W75</f>
        <v>83.507347817066105</v>
      </c>
    </row>
    <row r="89" spans="28:31" ht="15.75" thickBot="1" x14ac:dyDescent="0.3">
      <c r="AB89" s="125" t="s">
        <v>107</v>
      </c>
      <c r="AC89" s="126"/>
      <c r="AD89" s="127"/>
      <c r="AE89" s="30">
        <f>AC75</f>
        <v>55.719619996332874</v>
      </c>
    </row>
    <row r="90" spans="28:31" ht="15.75" thickBot="1" x14ac:dyDescent="0.3">
      <c r="AB90" s="125" t="s">
        <v>115</v>
      </c>
      <c r="AC90" s="126"/>
      <c r="AD90" s="127"/>
      <c r="AE90" s="30">
        <f>AF75</f>
        <v>59.693513781008583</v>
      </c>
    </row>
    <row r="91" spans="28:31" ht="15.75" thickBot="1" x14ac:dyDescent="0.3">
      <c r="AB91" s="125" t="s">
        <v>116</v>
      </c>
      <c r="AC91" s="126"/>
      <c r="AD91" s="127"/>
      <c r="AE91" s="30">
        <f>AI75</f>
        <v>68.479149664995262</v>
      </c>
    </row>
    <row r="92" spans="28:31" ht="15.75" thickBot="1" x14ac:dyDescent="0.3">
      <c r="AB92" s="125" t="s">
        <v>118</v>
      </c>
      <c r="AC92" s="126"/>
      <c r="AD92" s="127"/>
      <c r="AE92" s="30">
        <f>AL75</f>
        <v>58.884508621444233</v>
      </c>
    </row>
    <row r="93" spans="28:31" ht="15.75" thickBot="1" x14ac:dyDescent="0.3">
      <c r="AB93" s="125" t="s">
        <v>120</v>
      </c>
      <c r="AC93" s="126"/>
      <c r="AD93" s="127"/>
      <c r="AE93" s="30">
        <f>AO75</f>
        <v>62.49928322992676</v>
      </c>
    </row>
    <row r="94" spans="28:31" ht="15.75" thickBot="1" x14ac:dyDescent="0.3">
      <c r="AB94" s="125" t="s">
        <v>123</v>
      </c>
      <c r="AC94" s="126"/>
      <c r="AD94" s="127"/>
      <c r="AE94" s="30">
        <f>AR75</f>
        <v>67.30515967930063</v>
      </c>
    </row>
    <row r="95" spans="28:31" ht="15.75" thickBot="1" x14ac:dyDescent="0.3">
      <c r="AB95" s="125" t="s">
        <v>124</v>
      </c>
      <c r="AC95" s="126"/>
      <c r="AD95" s="127"/>
      <c r="AE95" s="30">
        <f>AU75</f>
        <v>63.798730876633648</v>
      </c>
    </row>
    <row r="97" spans="29:31" x14ac:dyDescent="0.25">
      <c r="AC97" s="32" t="s">
        <v>129</v>
      </c>
      <c r="AD97" s="32"/>
      <c r="AE97" s="33">
        <f>MAX(AE84:AE95)</f>
        <v>83.507347817066105</v>
      </c>
    </row>
  </sheetData>
  <mergeCells count="79">
    <mergeCell ref="C9:E9"/>
    <mergeCell ref="B3:G3"/>
    <mergeCell ref="I4:K4"/>
    <mergeCell ref="L4:N4"/>
    <mergeCell ref="O4:Q4"/>
    <mergeCell ref="AA4:AC4"/>
    <mergeCell ref="C5:E5"/>
    <mergeCell ref="C6:E6"/>
    <mergeCell ref="C7:E7"/>
    <mergeCell ref="C8:E8"/>
    <mergeCell ref="R4:T4"/>
    <mergeCell ref="U4:W4"/>
    <mergeCell ref="X4:Z4"/>
    <mergeCell ref="C10:E10"/>
    <mergeCell ref="C11:E11"/>
    <mergeCell ref="C12:E12"/>
    <mergeCell ref="C13:E13"/>
    <mergeCell ref="C16:C19"/>
    <mergeCell ref="D16:D19"/>
    <mergeCell ref="C20:C23"/>
    <mergeCell ref="D20:D23"/>
    <mergeCell ref="C24:C26"/>
    <mergeCell ref="D24:D26"/>
    <mergeCell ref="C27:C29"/>
    <mergeCell ref="D27:D29"/>
    <mergeCell ref="C30:C33"/>
    <mergeCell ref="D30:D33"/>
    <mergeCell ref="C34:C37"/>
    <mergeCell ref="D34:D37"/>
    <mergeCell ref="C38:C42"/>
    <mergeCell ref="D38:D42"/>
    <mergeCell ref="C43:C47"/>
    <mergeCell ref="D43:D47"/>
    <mergeCell ref="C48:C61"/>
    <mergeCell ref="D48:E48"/>
    <mergeCell ref="D49:E49"/>
    <mergeCell ref="D50:E50"/>
    <mergeCell ref="D51:E51"/>
    <mergeCell ref="D52:E52"/>
    <mergeCell ref="D53:E53"/>
    <mergeCell ref="D54:E54"/>
    <mergeCell ref="C66:D66"/>
    <mergeCell ref="D55:E55"/>
    <mergeCell ref="D56:E56"/>
    <mergeCell ref="D57:E57"/>
    <mergeCell ref="D58:E58"/>
    <mergeCell ref="D59:E59"/>
    <mergeCell ref="D60:E60"/>
    <mergeCell ref="D61:E61"/>
    <mergeCell ref="C62:D62"/>
    <mergeCell ref="C63:D63"/>
    <mergeCell ref="C64:D64"/>
    <mergeCell ref="C65:D65"/>
    <mergeCell ref="C73:D73"/>
    <mergeCell ref="C74:E74"/>
    <mergeCell ref="C67:D67"/>
    <mergeCell ref="C68:D68"/>
    <mergeCell ref="C69:D69"/>
    <mergeCell ref="C70:D70"/>
    <mergeCell ref="C71:D71"/>
    <mergeCell ref="C72:D72"/>
    <mergeCell ref="AS4:AU4"/>
    <mergeCell ref="AD4:AF4"/>
    <mergeCell ref="AG4:AI4"/>
    <mergeCell ref="AJ4:AL4"/>
    <mergeCell ref="AM4:AO4"/>
    <mergeCell ref="AP4:AR4"/>
    <mergeCell ref="AB84:AD84"/>
    <mergeCell ref="AB85:AD85"/>
    <mergeCell ref="AB86:AD86"/>
    <mergeCell ref="AB87:AD87"/>
    <mergeCell ref="AB88:AD88"/>
    <mergeCell ref="AB94:AD94"/>
    <mergeCell ref="AB95:AD95"/>
    <mergeCell ref="AB89:AD89"/>
    <mergeCell ref="AB90:AD90"/>
    <mergeCell ref="AB91:AD91"/>
    <mergeCell ref="AB92:AD92"/>
    <mergeCell ref="AB93:AD93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AU96"/>
  <sheetViews>
    <sheetView zoomScaleNormal="100" workbookViewId="0">
      <selection activeCell="B3" sqref="B3:G3"/>
    </sheetView>
  </sheetViews>
  <sheetFormatPr defaultRowHeight="15" x14ac:dyDescent="0.25"/>
  <cols>
    <col min="2" max="2" width="3.7109375" customWidth="1"/>
    <col min="3" max="3" width="29.42578125" customWidth="1"/>
    <col min="4" max="4" width="23.85546875" customWidth="1"/>
    <col min="5" max="5" width="34.140625" customWidth="1"/>
    <col min="6" max="6" width="0" hidden="1" customWidth="1"/>
    <col min="7" max="7" width="10.140625" hidden="1" customWidth="1"/>
    <col min="8" max="8" width="14" hidden="1" customWidth="1"/>
    <col min="9" max="9" width="15.85546875" hidden="1" customWidth="1"/>
    <col min="10" max="10" width="14.7109375" hidden="1" customWidth="1"/>
    <col min="11" max="11" width="15.42578125" hidden="1" customWidth="1"/>
    <col min="12" max="12" width="15.85546875" hidden="1" customWidth="1"/>
    <col min="13" max="13" width="16.5703125" hidden="1" customWidth="1"/>
    <col min="14" max="14" width="16.140625" hidden="1" customWidth="1"/>
    <col min="15" max="15" width="16" hidden="1" customWidth="1"/>
    <col min="16" max="16" width="16.5703125" hidden="1" customWidth="1"/>
    <col min="17" max="17" width="16.28515625" hidden="1" customWidth="1"/>
    <col min="18" max="19" width="15" hidden="1" customWidth="1"/>
    <col min="20" max="20" width="16.42578125" hidden="1" customWidth="1"/>
    <col min="21" max="21" width="14.7109375" hidden="1" customWidth="1"/>
    <col min="22" max="22" width="15.140625" hidden="1" customWidth="1"/>
    <col min="23" max="23" width="14" hidden="1" customWidth="1"/>
    <col min="24" max="24" width="23.85546875" style="43" customWidth="1"/>
    <col min="25" max="25" width="16" style="43" hidden="1" customWidth="1"/>
    <col min="26" max="26" width="17.5703125" style="43" hidden="1" customWidth="1"/>
    <col min="27" max="28" width="17.5703125" style="43" customWidth="1"/>
    <col min="29" max="29" width="13.5703125" style="43" hidden="1" customWidth="1"/>
    <col min="30" max="30" width="14.7109375" customWidth="1"/>
    <col min="31" max="31" width="14.42578125" customWidth="1"/>
    <col min="32" max="32" width="13.85546875" customWidth="1"/>
    <col min="33" max="33" width="13.42578125" customWidth="1"/>
    <col min="34" max="34" width="17.28515625" customWidth="1"/>
    <col min="35" max="35" width="13.42578125" customWidth="1"/>
    <col min="36" max="36" width="15.28515625" customWidth="1"/>
    <col min="37" max="37" width="15" customWidth="1"/>
    <col min="38" max="38" width="14.42578125" customWidth="1"/>
    <col min="39" max="39" width="15.42578125" customWidth="1"/>
    <col min="40" max="40" width="16.28515625" customWidth="1"/>
    <col min="41" max="41" width="15.85546875" customWidth="1"/>
    <col min="42" max="42" width="16.7109375" customWidth="1"/>
    <col min="43" max="45" width="15.28515625" customWidth="1"/>
    <col min="46" max="46" width="17.28515625" customWidth="1"/>
    <col min="47" max="47" width="14" customWidth="1"/>
  </cols>
  <sheetData>
    <row r="2" spans="2:47" ht="15.75" thickBot="1" x14ac:dyDescent="0.3"/>
    <row r="3" spans="2:47" ht="70.5" customHeight="1" thickBot="1" x14ac:dyDescent="0.3">
      <c r="B3" s="152" t="s">
        <v>88</v>
      </c>
      <c r="C3" s="214"/>
      <c r="D3" s="214"/>
      <c r="E3" s="214"/>
      <c r="F3" s="214"/>
      <c r="G3" s="215"/>
      <c r="H3" s="11"/>
      <c r="I3" s="11"/>
      <c r="J3" s="11"/>
    </row>
    <row r="4" spans="2:47" ht="52.5" customHeight="1" thickBot="1" x14ac:dyDescent="0.3">
      <c r="I4" s="125" t="s">
        <v>94</v>
      </c>
      <c r="J4" s="126"/>
      <c r="K4" s="127"/>
      <c r="L4" s="125" t="s">
        <v>97</v>
      </c>
      <c r="M4" s="126"/>
      <c r="N4" s="127"/>
      <c r="O4" s="125" t="s">
        <v>98</v>
      </c>
      <c r="P4" s="126"/>
      <c r="Q4" s="127"/>
      <c r="R4" s="125" t="s">
        <v>100</v>
      </c>
      <c r="S4" s="126"/>
      <c r="T4" s="127"/>
      <c r="U4" s="125" t="s">
        <v>101</v>
      </c>
      <c r="V4" s="126"/>
      <c r="W4" s="127"/>
      <c r="X4" s="130" t="s">
        <v>133</v>
      </c>
      <c r="Y4" s="131"/>
      <c r="Z4" s="132"/>
      <c r="AA4" s="130" t="s">
        <v>134</v>
      </c>
      <c r="AB4" s="131"/>
      <c r="AC4" s="132"/>
      <c r="AD4" s="125" t="s">
        <v>107</v>
      </c>
      <c r="AE4" s="126"/>
      <c r="AF4" s="127"/>
      <c r="AG4" s="125" t="s">
        <v>115</v>
      </c>
      <c r="AH4" s="126"/>
      <c r="AI4" s="127"/>
      <c r="AJ4" s="125" t="s">
        <v>113</v>
      </c>
      <c r="AK4" s="126"/>
      <c r="AL4" s="127"/>
      <c r="AM4" s="125" t="s">
        <v>117</v>
      </c>
      <c r="AN4" s="126"/>
      <c r="AO4" s="127"/>
      <c r="AP4" s="125" t="s">
        <v>120</v>
      </c>
      <c r="AQ4" s="126"/>
      <c r="AR4" s="127"/>
      <c r="AS4" s="125" t="s">
        <v>124</v>
      </c>
      <c r="AT4" s="126"/>
      <c r="AU4" s="127"/>
    </row>
    <row r="5" spans="2:47" ht="30.75" thickBot="1" x14ac:dyDescent="0.3">
      <c r="B5" s="13" t="s">
        <v>1</v>
      </c>
      <c r="C5" s="155" t="s">
        <v>2</v>
      </c>
      <c r="D5" s="156"/>
      <c r="E5" s="157"/>
      <c r="F5" s="15" t="s">
        <v>3</v>
      </c>
      <c r="G5" s="12" t="s">
        <v>0</v>
      </c>
      <c r="H5" s="14" t="s">
        <v>82</v>
      </c>
      <c r="I5" s="12" t="s">
        <v>4</v>
      </c>
      <c r="J5" s="12" t="s">
        <v>5</v>
      </c>
      <c r="K5" s="16" t="s">
        <v>81</v>
      </c>
      <c r="L5" s="12" t="s">
        <v>4</v>
      </c>
      <c r="M5" s="12" t="s">
        <v>5</v>
      </c>
      <c r="N5" s="16" t="s">
        <v>81</v>
      </c>
      <c r="O5" s="12" t="s">
        <v>4</v>
      </c>
      <c r="P5" s="12" t="s">
        <v>5</v>
      </c>
      <c r="Q5" s="16" t="s">
        <v>81</v>
      </c>
      <c r="R5" s="12" t="s">
        <v>4</v>
      </c>
      <c r="S5" s="12" t="s">
        <v>5</v>
      </c>
      <c r="T5" s="16" t="s">
        <v>81</v>
      </c>
      <c r="U5" s="12" t="s">
        <v>4</v>
      </c>
      <c r="V5" s="12" t="s">
        <v>5</v>
      </c>
      <c r="W5" s="16" t="s">
        <v>81</v>
      </c>
      <c r="X5" s="50" t="s">
        <v>4</v>
      </c>
      <c r="Y5" s="50" t="s">
        <v>5</v>
      </c>
      <c r="Z5" s="45" t="s">
        <v>81</v>
      </c>
      <c r="AA5" s="50" t="s">
        <v>4</v>
      </c>
      <c r="AB5" s="50" t="s">
        <v>5</v>
      </c>
      <c r="AC5" s="45"/>
      <c r="AD5" s="12" t="s">
        <v>4</v>
      </c>
      <c r="AE5" s="12" t="s">
        <v>5</v>
      </c>
      <c r="AF5" s="16" t="s">
        <v>81</v>
      </c>
      <c r="AG5" s="12" t="s">
        <v>4</v>
      </c>
      <c r="AH5" s="12" t="s">
        <v>5</v>
      </c>
      <c r="AI5" s="16" t="s">
        <v>81</v>
      </c>
      <c r="AJ5" s="12" t="s">
        <v>4</v>
      </c>
      <c r="AK5" s="12" t="s">
        <v>5</v>
      </c>
      <c r="AL5" s="16" t="s">
        <v>81</v>
      </c>
      <c r="AM5" s="12" t="s">
        <v>4</v>
      </c>
      <c r="AN5" s="12" t="s">
        <v>5</v>
      </c>
      <c r="AO5" s="16" t="s">
        <v>81</v>
      </c>
      <c r="AP5" s="12" t="s">
        <v>4</v>
      </c>
      <c r="AQ5" s="12" t="s">
        <v>5</v>
      </c>
      <c r="AR5" s="16" t="s">
        <v>81</v>
      </c>
      <c r="AS5" s="12" t="s">
        <v>4</v>
      </c>
      <c r="AT5" s="12" t="s">
        <v>5</v>
      </c>
      <c r="AU5" s="16" t="s">
        <v>81</v>
      </c>
    </row>
    <row r="6" spans="2:47" x14ac:dyDescent="0.25">
      <c r="B6" s="3">
        <v>1</v>
      </c>
      <c r="C6" s="149" t="s">
        <v>6</v>
      </c>
      <c r="D6" s="150"/>
      <c r="E6" s="151"/>
      <c r="F6" s="5">
        <v>2</v>
      </c>
      <c r="G6" s="1" t="s">
        <v>7</v>
      </c>
      <c r="H6" s="21">
        <f>MIN(J6,M6,P6,S6,V6,Y6,AE6,AH6,AK6,AN6,AQ6,AT6)</f>
        <v>492</v>
      </c>
      <c r="I6" s="21">
        <v>490</v>
      </c>
      <c r="J6" s="22">
        <f>I6*1.23</f>
        <v>602.70000000000005</v>
      </c>
      <c r="K6" s="21">
        <f>H6/J6*F6</f>
        <v>1.6326530612244896</v>
      </c>
      <c r="L6" s="21">
        <v>600</v>
      </c>
      <c r="M6" s="22">
        <f t="shared" ref="M6:M15" si="0">L6*1.23</f>
        <v>738</v>
      </c>
      <c r="N6" s="21">
        <f>H6/M6*F6</f>
        <v>1.3333333333333333</v>
      </c>
      <c r="O6" s="21">
        <v>485</v>
      </c>
      <c r="P6" s="22">
        <f>O6*1.23</f>
        <v>596.54999999999995</v>
      </c>
      <c r="Q6" s="21">
        <f>H6/P6*F6</f>
        <v>1.6494845360824744</v>
      </c>
      <c r="R6" s="21">
        <v>550</v>
      </c>
      <c r="S6" s="22">
        <f>R6*1.23</f>
        <v>676.5</v>
      </c>
      <c r="T6" s="21">
        <f>H6/S6*F6</f>
        <v>1.4545454545454546</v>
      </c>
      <c r="U6" s="21">
        <v>500</v>
      </c>
      <c r="V6" s="22">
        <f>U6*1.23</f>
        <v>615</v>
      </c>
      <c r="W6" s="21">
        <f>H6/V6*F6</f>
        <v>1.6</v>
      </c>
      <c r="X6" s="46">
        <v>480</v>
      </c>
      <c r="Y6" s="47">
        <f>X6*1.23</f>
        <v>590.4</v>
      </c>
      <c r="Z6" s="46">
        <f>H6/Y6*F6</f>
        <v>1.6666666666666667</v>
      </c>
      <c r="AA6" s="53">
        <v>480</v>
      </c>
      <c r="AB6" s="53">
        <f>AA6*1.23</f>
        <v>590.4</v>
      </c>
      <c r="AC6" s="46"/>
      <c r="AD6" s="21">
        <v>600</v>
      </c>
      <c r="AE6" s="22">
        <f t="shared" ref="AE6:AE69" si="1">AD6*1.23</f>
        <v>738</v>
      </c>
      <c r="AF6" s="21">
        <f>H6/AE6*F6</f>
        <v>1.3333333333333333</v>
      </c>
      <c r="AG6" s="21">
        <v>500</v>
      </c>
      <c r="AH6" s="22">
        <f>AG6*1.23</f>
        <v>615</v>
      </c>
      <c r="AI6" s="21">
        <f>H6/AH6*F6</f>
        <v>1.6</v>
      </c>
      <c r="AJ6" s="21">
        <v>450</v>
      </c>
      <c r="AK6" s="22">
        <f>AJ6*1.23</f>
        <v>553.5</v>
      </c>
      <c r="AL6" s="21">
        <f>H6/AK6*F6</f>
        <v>1.7777777777777777</v>
      </c>
      <c r="AM6" s="21">
        <v>500</v>
      </c>
      <c r="AN6" s="22">
        <f>AM6*1.23</f>
        <v>615</v>
      </c>
      <c r="AO6" s="21">
        <f>H6/AN6*F6</f>
        <v>1.6</v>
      </c>
      <c r="AP6" s="21">
        <v>600</v>
      </c>
      <c r="AQ6" s="22">
        <f>AP6*1.23</f>
        <v>738</v>
      </c>
      <c r="AR6" s="21">
        <f>H6/AQ6*F6</f>
        <v>1.3333333333333333</v>
      </c>
      <c r="AS6" s="21">
        <v>400</v>
      </c>
      <c r="AT6" s="21">
        <f>AS6*1.23</f>
        <v>492</v>
      </c>
      <c r="AU6" s="21">
        <f>H6/AT6*F6</f>
        <v>2</v>
      </c>
    </row>
    <row r="7" spans="2:47" x14ac:dyDescent="0.25">
      <c r="B7" s="3">
        <v>2</v>
      </c>
      <c r="C7" s="149" t="s">
        <v>8</v>
      </c>
      <c r="D7" s="150"/>
      <c r="E7" s="151"/>
      <c r="F7" s="5">
        <v>1</v>
      </c>
      <c r="G7" s="1" t="s">
        <v>7</v>
      </c>
      <c r="H7" s="21">
        <f t="shared" ref="H7:H70" si="2">MIN(J7,M7,P7,S7,V7,Y7,AE7,AH7,AK7,AN7,AQ7,AT7)</f>
        <v>196.8</v>
      </c>
      <c r="I7" s="21">
        <v>290</v>
      </c>
      <c r="J7" s="22">
        <f t="shared" ref="J7:J70" si="3">I7*1.23</f>
        <v>356.7</v>
      </c>
      <c r="K7" s="21">
        <f t="shared" ref="K7:K70" si="4">H7/J7*F7</f>
        <v>0.55172413793103459</v>
      </c>
      <c r="L7" s="21">
        <v>400</v>
      </c>
      <c r="M7" s="22">
        <f t="shared" si="0"/>
        <v>492</v>
      </c>
      <c r="N7" s="21">
        <f t="shared" ref="N7:N70" si="5">H7/M7*F7</f>
        <v>0.4</v>
      </c>
      <c r="O7" s="21">
        <v>330</v>
      </c>
      <c r="P7" s="22">
        <f t="shared" ref="P7:P70" si="6">O7*1.23</f>
        <v>405.9</v>
      </c>
      <c r="Q7" s="21">
        <f t="shared" ref="Q7:Q70" si="7">H7/P7*F7</f>
        <v>0.48484848484848492</v>
      </c>
      <c r="R7" s="21">
        <v>190</v>
      </c>
      <c r="S7" s="22">
        <f t="shared" ref="S7:S70" si="8">R7*1.23</f>
        <v>233.7</v>
      </c>
      <c r="T7" s="21">
        <f t="shared" ref="T7:T70" si="9">H7/S7*F7</f>
        <v>0.8421052631578948</v>
      </c>
      <c r="U7" s="21">
        <v>200</v>
      </c>
      <c r="V7" s="22">
        <f t="shared" ref="V7:V70" si="10">U7*1.23</f>
        <v>246</v>
      </c>
      <c r="W7" s="21">
        <f t="shared" ref="W7:W70" si="11">H7/V7*F7</f>
        <v>0.8</v>
      </c>
      <c r="X7" s="46">
        <v>340</v>
      </c>
      <c r="Y7" s="47">
        <f t="shared" ref="Y7:Y70" si="12">X7*1.23</f>
        <v>418.2</v>
      </c>
      <c r="Z7" s="46">
        <f t="shared" ref="Z7:Z70" si="13">H7/Y7*F7</f>
        <v>0.4705882352941177</v>
      </c>
      <c r="AA7" s="53">
        <v>340</v>
      </c>
      <c r="AB7" s="53">
        <f t="shared" ref="AB7:AB70" si="14">AA7*1.23</f>
        <v>418.2</v>
      </c>
      <c r="AC7" s="46"/>
      <c r="AD7" s="21">
        <v>200</v>
      </c>
      <c r="AE7" s="22">
        <f t="shared" si="1"/>
        <v>246</v>
      </c>
      <c r="AF7" s="21">
        <f t="shared" ref="AF7:AF70" si="15">H7/AE7*F7</f>
        <v>0.8</v>
      </c>
      <c r="AG7" s="21">
        <v>450</v>
      </c>
      <c r="AH7" s="22">
        <f t="shared" ref="AH7:AH70" si="16">AG7*1.23</f>
        <v>553.5</v>
      </c>
      <c r="AI7" s="21">
        <f t="shared" ref="AI7:AI70" si="17">H7/AH7*F7</f>
        <v>0.35555555555555557</v>
      </c>
      <c r="AJ7" s="21">
        <v>200</v>
      </c>
      <c r="AK7" s="22">
        <f t="shared" ref="AK7:AK70" si="18">AJ7*1.23</f>
        <v>246</v>
      </c>
      <c r="AL7" s="21">
        <f t="shared" ref="AL7:AL70" si="19">H7/AK7*F7</f>
        <v>0.8</v>
      </c>
      <c r="AM7" s="21">
        <v>300</v>
      </c>
      <c r="AN7" s="22">
        <f t="shared" ref="AN7:AN70" si="20">AM7*1.23</f>
        <v>369</v>
      </c>
      <c r="AO7" s="21">
        <f t="shared" ref="AO7:AO70" si="21">H7/AN7*F7</f>
        <v>0.53333333333333333</v>
      </c>
      <c r="AP7" s="21">
        <v>160</v>
      </c>
      <c r="AQ7" s="22">
        <f t="shared" ref="AQ7:AQ15" si="22">AP7*1.23</f>
        <v>196.8</v>
      </c>
      <c r="AR7" s="21">
        <f t="shared" ref="AR7:AR70" si="23">H7/AQ7*F7</f>
        <v>1</v>
      </c>
      <c r="AS7" s="21">
        <v>230</v>
      </c>
      <c r="AT7" s="21">
        <f t="shared" ref="AT7:AT70" si="24">AS7*1.23</f>
        <v>282.89999999999998</v>
      </c>
      <c r="AU7" s="21">
        <f t="shared" ref="AU7:AU70" si="25">H7/AT7*F7</f>
        <v>0.69565217391304357</v>
      </c>
    </row>
    <row r="8" spans="2:47" ht="30.75" customHeight="1" x14ac:dyDescent="0.25">
      <c r="B8" s="3">
        <v>3</v>
      </c>
      <c r="C8" s="158" t="s">
        <v>9</v>
      </c>
      <c r="D8" s="158"/>
      <c r="E8" s="158"/>
      <c r="F8" s="5">
        <v>5</v>
      </c>
      <c r="G8" s="1" t="s">
        <v>7</v>
      </c>
      <c r="H8" s="21">
        <f t="shared" si="2"/>
        <v>861</v>
      </c>
      <c r="I8" s="21">
        <v>700</v>
      </c>
      <c r="J8" s="22">
        <f t="shared" si="3"/>
        <v>861</v>
      </c>
      <c r="K8" s="21">
        <f t="shared" si="4"/>
        <v>5</v>
      </c>
      <c r="L8" s="21">
        <v>2500</v>
      </c>
      <c r="M8" s="22">
        <f t="shared" si="0"/>
        <v>3075</v>
      </c>
      <c r="N8" s="21">
        <f t="shared" si="5"/>
        <v>1.4000000000000001</v>
      </c>
      <c r="O8" s="21">
        <v>800</v>
      </c>
      <c r="P8" s="22">
        <f t="shared" si="6"/>
        <v>984</v>
      </c>
      <c r="Q8" s="21">
        <f t="shared" si="7"/>
        <v>4.375</v>
      </c>
      <c r="R8" s="21">
        <v>1400</v>
      </c>
      <c r="S8" s="22">
        <f t="shared" si="8"/>
        <v>1722</v>
      </c>
      <c r="T8" s="21">
        <f t="shared" si="9"/>
        <v>2.5</v>
      </c>
      <c r="U8" s="21">
        <v>1400</v>
      </c>
      <c r="V8" s="22">
        <f t="shared" si="10"/>
        <v>1722</v>
      </c>
      <c r="W8" s="21">
        <f t="shared" si="11"/>
        <v>2.5</v>
      </c>
      <c r="X8" s="46">
        <v>799</v>
      </c>
      <c r="Y8" s="47">
        <f t="shared" si="12"/>
        <v>982.77</v>
      </c>
      <c r="Z8" s="46">
        <f t="shared" si="13"/>
        <v>4.3804755944931166</v>
      </c>
      <c r="AA8" s="53">
        <v>700</v>
      </c>
      <c r="AB8" s="53">
        <f t="shared" si="14"/>
        <v>861</v>
      </c>
      <c r="AC8" s="46"/>
      <c r="AD8" s="21">
        <v>1380</v>
      </c>
      <c r="AE8" s="22">
        <f t="shared" si="1"/>
        <v>1697.3999999999999</v>
      </c>
      <c r="AF8" s="21">
        <f t="shared" si="15"/>
        <v>2.5362318840579712</v>
      </c>
      <c r="AG8" s="21">
        <v>1300</v>
      </c>
      <c r="AH8" s="22">
        <f t="shared" si="16"/>
        <v>1599</v>
      </c>
      <c r="AI8" s="21">
        <f t="shared" si="17"/>
        <v>2.6923076923076921</v>
      </c>
      <c r="AJ8" s="21">
        <v>1300</v>
      </c>
      <c r="AK8" s="22">
        <f t="shared" si="18"/>
        <v>1599</v>
      </c>
      <c r="AL8" s="21">
        <f t="shared" si="19"/>
        <v>2.6923076923076921</v>
      </c>
      <c r="AM8" s="21">
        <v>1200</v>
      </c>
      <c r="AN8" s="22">
        <f t="shared" si="20"/>
        <v>1476</v>
      </c>
      <c r="AO8" s="21">
        <f t="shared" si="21"/>
        <v>2.916666666666667</v>
      </c>
      <c r="AP8" s="21">
        <v>1400</v>
      </c>
      <c r="AQ8" s="22">
        <f t="shared" si="22"/>
        <v>1722</v>
      </c>
      <c r="AR8" s="21">
        <f t="shared" si="23"/>
        <v>2.5</v>
      </c>
      <c r="AS8" s="21">
        <v>1350</v>
      </c>
      <c r="AT8" s="21">
        <f t="shared" si="24"/>
        <v>1660.5</v>
      </c>
      <c r="AU8" s="21">
        <f t="shared" si="25"/>
        <v>2.5925925925925926</v>
      </c>
    </row>
    <row r="9" spans="2:47" ht="27" customHeight="1" x14ac:dyDescent="0.25">
      <c r="B9" s="3">
        <v>4</v>
      </c>
      <c r="C9" s="128" t="s">
        <v>10</v>
      </c>
      <c r="D9" s="129"/>
      <c r="E9" s="129"/>
      <c r="F9" s="5">
        <v>6</v>
      </c>
      <c r="G9" s="1" t="s">
        <v>7</v>
      </c>
      <c r="H9" s="21">
        <f t="shared" si="2"/>
        <v>1474.77</v>
      </c>
      <c r="I9" s="21">
        <v>1990</v>
      </c>
      <c r="J9" s="22">
        <f t="shared" si="3"/>
        <v>2447.6999999999998</v>
      </c>
      <c r="K9" s="21">
        <f t="shared" si="4"/>
        <v>3.6150753768844224</v>
      </c>
      <c r="L9" s="21">
        <v>2200</v>
      </c>
      <c r="M9" s="22">
        <f t="shared" si="0"/>
        <v>2706</v>
      </c>
      <c r="N9" s="21">
        <f t="shared" si="5"/>
        <v>3.2700000000000005</v>
      </c>
      <c r="O9" s="21">
        <v>1200</v>
      </c>
      <c r="P9" s="22">
        <f t="shared" si="6"/>
        <v>1476</v>
      </c>
      <c r="Q9" s="21">
        <f t="shared" si="7"/>
        <v>5.9950000000000001</v>
      </c>
      <c r="R9" s="21">
        <v>2650</v>
      </c>
      <c r="S9" s="22">
        <f t="shared" si="8"/>
        <v>3259.5</v>
      </c>
      <c r="T9" s="21">
        <f t="shared" si="9"/>
        <v>2.7147169811320757</v>
      </c>
      <c r="U9" s="21">
        <v>2600</v>
      </c>
      <c r="V9" s="22">
        <f t="shared" si="10"/>
        <v>3198</v>
      </c>
      <c r="W9" s="21">
        <f t="shared" si="11"/>
        <v>2.766923076923077</v>
      </c>
      <c r="X9" s="46">
        <v>1199</v>
      </c>
      <c r="Y9" s="47">
        <f t="shared" si="12"/>
        <v>1474.77</v>
      </c>
      <c r="Z9" s="46">
        <f t="shared" si="13"/>
        <v>6</v>
      </c>
      <c r="AA9" s="53">
        <v>1199</v>
      </c>
      <c r="AB9" s="53">
        <f t="shared" si="14"/>
        <v>1474.77</v>
      </c>
      <c r="AC9" s="46"/>
      <c r="AD9" s="21">
        <v>2650</v>
      </c>
      <c r="AE9" s="22">
        <f t="shared" si="1"/>
        <v>3259.5</v>
      </c>
      <c r="AF9" s="21">
        <f t="shared" si="15"/>
        <v>2.7147169811320757</v>
      </c>
      <c r="AG9" s="21">
        <v>2490</v>
      </c>
      <c r="AH9" s="22">
        <f t="shared" si="16"/>
        <v>3062.7</v>
      </c>
      <c r="AI9" s="21">
        <f t="shared" si="17"/>
        <v>2.8891566265060242</v>
      </c>
      <c r="AJ9" s="21">
        <v>2500</v>
      </c>
      <c r="AK9" s="22">
        <f t="shared" si="18"/>
        <v>3075</v>
      </c>
      <c r="AL9" s="21">
        <f t="shared" si="19"/>
        <v>2.8775999999999997</v>
      </c>
      <c r="AM9" s="21">
        <v>2300</v>
      </c>
      <c r="AN9" s="22">
        <f t="shared" si="20"/>
        <v>2829</v>
      </c>
      <c r="AO9" s="21">
        <f t="shared" si="21"/>
        <v>3.1278260869565218</v>
      </c>
      <c r="AP9" s="21">
        <v>2800</v>
      </c>
      <c r="AQ9" s="22">
        <f t="shared" si="22"/>
        <v>3444</v>
      </c>
      <c r="AR9" s="21">
        <f t="shared" si="23"/>
        <v>2.5692857142857144</v>
      </c>
      <c r="AS9" s="21">
        <v>2400</v>
      </c>
      <c r="AT9" s="21">
        <f t="shared" si="24"/>
        <v>2952</v>
      </c>
      <c r="AU9" s="21">
        <f t="shared" si="25"/>
        <v>2.9975000000000001</v>
      </c>
    </row>
    <row r="10" spans="2:47" ht="31.5" customHeight="1" x14ac:dyDescent="0.25">
      <c r="B10" s="3">
        <v>5</v>
      </c>
      <c r="C10" s="128" t="s">
        <v>11</v>
      </c>
      <c r="D10" s="129"/>
      <c r="E10" s="129"/>
      <c r="F10" s="5">
        <v>3</v>
      </c>
      <c r="G10" s="1" t="s">
        <v>7</v>
      </c>
      <c r="H10" s="21">
        <f t="shared" si="2"/>
        <v>369</v>
      </c>
      <c r="I10" s="21">
        <v>490</v>
      </c>
      <c r="J10" s="22">
        <f t="shared" si="3"/>
        <v>602.70000000000005</v>
      </c>
      <c r="K10" s="21">
        <f t="shared" si="4"/>
        <v>1.8367346938775508</v>
      </c>
      <c r="L10" s="21">
        <v>300</v>
      </c>
      <c r="M10" s="22">
        <f t="shared" si="0"/>
        <v>369</v>
      </c>
      <c r="N10" s="21">
        <f t="shared" si="5"/>
        <v>3</v>
      </c>
      <c r="O10" s="21">
        <v>530</v>
      </c>
      <c r="P10" s="22">
        <f t="shared" si="6"/>
        <v>651.9</v>
      </c>
      <c r="Q10" s="21">
        <f t="shared" si="7"/>
        <v>1.6981132075471699</v>
      </c>
      <c r="R10" s="21">
        <v>600</v>
      </c>
      <c r="S10" s="22">
        <f t="shared" si="8"/>
        <v>738</v>
      </c>
      <c r="T10" s="21">
        <f t="shared" si="9"/>
        <v>1.5</v>
      </c>
      <c r="U10" s="21">
        <v>500</v>
      </c>
      <c r="V10" s="22">
        <f t="shared" si="10"/>
        <v>615</v>
      </c>
      <c r="W10" s="21">
        <f t="shared" si="11"/>
        <v>1.7999999999999998</v>
      </c>
      <c r="X10" s="46">
        <v>525</v>
      </c>
      <c r="Y10" s="47">
        <f t="shared" si="12"/>
        <v>645.75</v>
      </c>
      <c r="Z10" s="46">
        <f t="shared" si="13"/>
        <v>1.7142857142857142</v>
      </c>
      <c r="AA10" s="53">
        <v>500</v>
      </c>
      <c r="AB10" s="53">
        <f t="shared" si="14"/>
        <v>615</v>
      </c>
      <c r="AC10" s="46"/>
      <c r="AD10" s="21">
        <v>700</v>
      </c>
      <c r="AE10" s="22">
        <f t="shared" si="1"/>
        <v>861</v>
      </c>
      <c r="AF10" s="21">
        <f t="shared" si="15"/>
        <v>1.2857142857142856</v>
      </c>
      <c r="AG10" s="21">
        <v>500</v>
      </c>
      <c r="AH10" s="22">
        <f t="shared" si="16"/>
        <v>615</v>
      </c>
      <c r="AI10" s="21">
        <f t="shared" si="17"/>
        <v>1.7999999999999998</v>
      </c>
      <c r="AJ10" s="21">
        <v>500</v>
      </c>
      <c r="AK10" s="22">
        <f t="shared" si="18"/>
        <v>615</v>
      </c>
      <c r="AL10" s="21">
        <f t="shared" si="19"/>
        <v>1.7999999999999998</v>
      </c>
      <c r="AM10" s="21">
        <v>500</v>
      </c>
      <c r="AN10" s="22">
        <f t="shared" si="20"/>
        <v>615</v>
      </c>
      <c r="AO10" s="21">
        <f t="shared" si="21"/>
        <v>1.7999999999999998</v>
      </c>
      <c r="AP10" s="21">
        <v>700</v>
      </c>
      <c r="AQ10" s="22">
        <f t="shared" si="22"/>
        <v>861</v>
      </c>
      <c r="AR10" s="21">
        <f t="shared" si="23"/>
        <v>1.2857142857142856</v>
      </c>
      <c r="AS10" s="21">
        <v>600</v>
      </c>
      <c r="AT10" s="21">
        <f t="shared" si="24"/>
        <v>738</v>
      </c>
      <c r="AU10" s="21">
        <f t="shared" si="25"/>
        <v>1.5</v>
      </c>
    </row>
    <row r="11" spans="2:47" x14ac:dyDescent="0.25">
      <c r="B11" s="3">
        <v>6</v>
      </c>
      <c r="C11" s="149" t="s">
        <v>12</v>
      </c>
      <c r="D11" s="150"/>
      <c r="E11" s="151"/>
      <c r="F11" s="5">
        <v>0.1</v>
      </c>
      <c r="G11" s="1" t="s">
        <v>7</v>
      </c>
      <c r="H11" s="21">
        <f t="shared" si="2"/>
        <v>1228.77</v>
      </c>
      <c r="I11" s="21">
        <v>1800</v>
      </c>
      <c r="J11" s="22">
        <f t="shared" si="3"/>
        <v>2214</v>
      </c>
      <c r="K11" s="21">
        <f t="shared" si="4"/>
        <v>5.5499999999999994E-2</v>
      </c>
      <c r="L11" s="21">
        <v>1500</v>
      </c>
      <c r="M11" s="22">
        <f t="shared" si="0"/>
        <v>1845</v>
      </c>
      <c r="N11" s="21">
        <f t="shared" si="5"/>
        <v>6.6600000000000006E-2</v>
      </c>
      <c r="O11" s="21">
        <v>1000</v>
      </c>
      <c r="P11" s="22">
        <f t="shared" si="6"/>
        <v>1230</v>
      </c>
      <c r="Q11" s="21">
        <f t="shared" si="7"/>
        <v>9.9900000000000003E-2</v>
      </c>
      <c r="R11" s="21">
        <v>1800</v>
      </c>
      <c r="S11" s="22">
        <f t="shared" si="8"/>
        <v>2214</v>
      </c>
      <c r="T11" s="21">
        <f t="shared" si="9"/>
        <v>5.5499999999999994E-2</v>
      </c>
      <c r="U11" s="21">
        <v>2000</v>
      </c>
      <c r="V11" s="22">
        <f t="shared" si="10"/>
        <v>2460</v>
      </c>
      <c r="W11" s="21">
        <f t="shared" si="11"/>
        <v>4.9950000000000001E-2</v>
      </c>
      <c r="X11" s="46">
        <v>999</v>
      </c>
      <c r="Y11" s="47">
        <f t="shared" si="12"/>
        <v>1228.77</v>
      </c>
      <c r="Z11" s="46">
        <f t="shared" si="13"/>
        <v>0.1</v>
      </c>
      <c r="AA11" s="53">
        <v>980</v>
      </c>
      <c r="AB11" s="53">
        <f t="shared" si="14"/>
        <v>1205.4000000000001</v>
      </c>
      <c r="AC11" s="46"/>
      <c r="AD11" s="21">
        <v>2000</v>
      </c>
      <c r="AE11" s="22">
        <f t="shared" si="1"/>
        <v>2460</v>
      </c>
      <c r="AF11" s="21">
        <f t="shared" si="15"/>
        <v>4.9950000000000001E-2</v>
      </c>
      <c r="AG11" s="21">
        <v>1100</v>
      </c>
      <c r="AH11" s="22">
        <f t="shared" si="16"/>
        <v>1353</v>
      </c>
      <c r="AI11" s="21">
        <f t="shared" si="17"/>
        <v>9.0818181818181826E-2</v>
      </c>
      <c r="AJ11" s="21">
        <v>2000</v>
      </c>
      <c r="AK11" s="22">
        <f t="shared" si="18"/>
        <v>2460</v>
      </c>
      <c r="AL11" s="21">
        <f t="shared" si="19"/>
        <v>4.9950000000000001E-2</v>
      </c>
      <c r="AM11" s="21">
        <v>1000</v>
      </c>
      <c r="AN11" s="22">
        <f t="shared" si="20"/>
        <v>1230</v>
      </c>
      <c r="AO11" s="21">
        <f t="shared" si="21"/>
        <v>9.9900000000000003E-2</v>
      </c>
      <c r="AP11" s="21">
        <v>5000</v>
      </c>
      <c r="AQ11" s="22">
        <f t="shared" si="22"/>
        <v>6150</v>
      </c>
      <c r="AR11" s="21">
        <f t="shared" si="23"/>
        <v>1.9980000000000001E-2</v>
      </c>
      <c r="AS11" s="21">
        <v>2200</v>
      </c>
      <c r="AT11" s="21">
        <f t="shared" si="24"/>
        <v>2706</v>
      </c>
      <c r="AU11" s="21">
        <f t="shared" si="25"/>
        <v>4.5409090909090913E-2</v>
      </c>
    </row>
    <row r="12" spans="2:47" x14ac:dyDescent="0.25">
      <c r="B12" s="3">
        <v>7</v>
      </c>
      <c r="C12" s="149" t="s">
        <v>13</v>
      </c>
      <c r="D12" s="150"/>
      <c r="E12" s="151"/>
      <c r="F12" s="5">
        <v>0.5</v>
      </c>
      <c r="G12" s="1" t="s">
        <v>7</v>
      </c>
      <c r="H12" s="21">
        <f t="shared" si="2"/>
        <v>736.77</v>
      </c>
      <c r="I12" s="21">
        <v>900</v>
      </c>
      <c r="J12" s="22">
        <f t="shared" si="3"/>
        <v>1107</v>
      </c>
      <c r="K12" s="21">
        <f t="shared" si="4"/>
        <v>0.33277777777777778</v>
      </c>
      <c r="L12" s="21">
        <v>1000</v>
      </c>
      <c r="M12" s="22">
        <f t="shared" si="0"/>
        <v>1230</v>
      </c>
      <c r="N12" s="21">
        <f t="shared" si="5"/>
        <v>0.29949999999999999</v>
      </c>
      <c r="O12" s="21">
        <v>600</v>
      </c>
      <c r="P12" s="22">
        <f t="shared" si="6"/>
        <v>738</v>
      </c>
      <c r="Q12" s="21">
        <f t="shared" si="7"/>
        <v>0.49916666666666665</v>
      </c>
      <c r="R12" s="21">
        <v>1200</v>
      </c>
      <c r="S12" s="22">
        <f t="shared" si="8"/>
        <v>1476</v>
      </c>
      <c r="T12" s="21">
        <f t="shared" si="9"/>
        <v>0.24958333333333332</v>
      </c>
      <c r="U12" s="21">
        <v>1000</v>
      </c>
      <c r="V12" s="22">
        <f t="shared" si="10"/>
        <v>1230</v>
      </c>
      <c r="W12" s="21">
        <f t="shared" si="11"/>
        <v>0.29949999999999999</v>
      </c>
      <c r="X12" s="46">
        <v>599</v>
      </c>
      <c r="Y12" s="47">
        <f t="shared" si="12"/>
        <v>736.77</v>
      </c>
      <c r="Z12" s="46">
        <f t="shared" si="13"/>
        <v>0.5</v>
      </c>
      <c r="AA12" s="53">
        <v>599</v>
      </c>
      <c r="AB12" s="53">
        <f t="shared" si="14"/>
        <v>736.77</v>
      </c>
      <c r="AC12" s="46"/>
      <c r="AD12" s="21">
        <v>2300</v>
      </c>
      <c r="AE12" s="22">
        <f t="shared" si="1"/>
        <v>2829</v>
      </c>
      <c r="AF12" s="21">
        <f t="shared" si="15"/>
        <v>0.13021739130434781</v>
      </c>
      <c r="AG12" s="21">
        <v>1400</v>
      </c>
      <c r="AH12" s="22">
        <f t="shared" si="16"/>
        <v>1722</v>
      </c>
      <c r="AI12" s="21">
        <f t="shared" si="17"/>
        <v>0.21392857142857141</v>
      </c>
      <c r="AJ12" s="21">
        <v>1400</v>
      </c>
      <c r="AK12" s="22">
        <f t="shared" si="18"/>
        <v>1722</v>
      </c>
      <c r="AL12" s="21">
        <f t="shared" si="19"/>
        <v>0.21392857142857141</v>
      </c>
      <c r="AM12" s="21">
        <v>1000</v>
      </c>
      <c r="AN12" s="22">
        <f t="shared" si="20"/>
        <v>1230</v>
      </c>
      <c r="AO12" s="21">
        <f t="shared" si="21"/>
        <v>0.29949999999999999</v>
      </c>
      <c r="AP12" s="21">
        <v>2500</v>
      </c>
      <c r="AQ12" s="22">
        <f t="shared" si="22"/>
        <v>3075</v>
      </c>
      <c r="AR12" s="21">
        <f t="shared" si="23"/>
        <v>0.1198</v>
      </c>
      <c r="AS12" s="21">
        <v>1380</v>
      </c>
      <c r="AT12" s="21">
        <f t="shared" si="24"/>
        <v>1697.3999999999999</v>
      </c>
      <c r="AU12" s="21">
        <f t="shared" si="25"/>
        <v>0.21702898550724639</v>
      </c>
    </row>
    <row r="13" spans="2:47" x14ac:dyDescent="0.25">
      <c r="B13" s="3">
        <v>8</v>
      </c>
      <c r="C13" s="149" t="s">
        <v>14</v>
      </c>
      <c r="D13" s="150"/>
      <c r="E13" s="151"/>
      <c r="F13" s="5">
        <v>0.2</v>
      </c>
      <c r="G13" s="1" t="s">
        <v>7</v>
      </c>
      <c r="H13" s="21">
        <f t="shared" si="2"/>
        <v>123</v>
      </c>
      <c r="I13" s="21">
        <v>200</v>
      </c>
      <c r="J13" s="22">
        <f t="shared" si="3"/>
        <v>246</v>
      </c>
      <c r="K13" s="21">
        <f t="shared" si="4"/>
        <v>0.1</v>
      </c>
      <c r="L13" s="21">
        <v>150</v>
      </c>
      <c r="M13" s="22">
        <f t="shared" si="0"/>
        <v>184.5</v>
      </c>
      <c r="N13" s="21">
        <f t="shared" si="5"/>
        <v>0.13333333333333333</v>
      </c>
      <c r="O13" s="21">
        <v>150</v>
      </c>
      <c r="P13" s="22">
        <f t="shared" si="6"/>
        <v>184.5</v>
      </c>
      <c r="Q13" s="21">
        <f t="shared" si="7"/>
        <v>0.13333333333333333</v>
      </c>
      <c r="R13" s="21">
        <v>340</v>
      </c>
      <c r="S13" s="22">
        <f t="shared" si="8"/>
        <v>418.2</v>
      </c>
      <c r="T13" s="21">
        <f t="shared" si="9"/>
        <v>5.8823529411764712E-2</v>
      </c>
      <c r="U13" s="21">
        <v>100</v>
      </c>
      <c r="V13" s="22">
        <f t="shared" si="10"/>
        <v>123</v>
      </c>
      <c r="W13" s="21">
        <f t="shared" si="11"/>
        <v>0.2</v>
      </c>
      <c r="X13" s="46">
        <v>147</v>
      </c>
      <c r="Y13" s="47">
        <f t="shared" si="12"/>
        <v>180.81</v>
      </c>
      <c r="Z13" s="46">
        <f t="shared" si="13"/>
        <v>0.1360544217687075</v>
      </c>
      <c r="AA13" s="53">
        <v>147</v>
      </c>
      <c r="AB13" s="53">
        <f t="shared" si="14"/>
        <v>180.81</v>
      </c>
      <c r="AC13" s="46"/>
      <c r="AD13" s="21">
        <v>300</v>
      </c>
      <c r="AE13" s="22">
        <f t="shared" si="1"/>
        <v>369</v>
      </c>
      <c r="AF13" s="21">
        <f t="shared" si="15"/>
        <v>6.6666666666666666E-2</v>
      </c>
      <c r="AG13" s="21">
        <v>150</v>
      </c>
      <c r="AH13" s="22">
        <f t="shared" si="16"/>
        <v>184.5</v>
      </c>
      <c r="AI13" s="21">
        <f t="shared" si="17"/>
        <v>0.13333333333333333</v>
      </c>
      <c r="AJ13" s="21">
        <v>180</v>
      </c>
      <c r="AK13" s="22">
        <f t="shared" si="18"/>
        <v>221.4</v>
      </c>
      <c r="AL13" s="21">
        <f t="shared" si="19"/>
        <v>0.11111111111111112</v>
      </c>
      <c r="AM13" s="21">
        <v>200</v>
      </c>
      <c r="AN13" s="22">
        <f t="shared" si="20"/>
        <v>246</v>
      </c>
      <c r="AO13" s="21">
        <f t="shared" si="21"/>
        <v>0.1</v>
      </c>
      <c r="AP13" s="21">
        <v>500</v>
      </c>
      <c r="AQ13" s="22">
        <f t="shared" si="22"/>
        <v>615</v>
      </c>
      <c r="AR13" s="21">
        <f t="shared" si="23"/>
        <v>4.0000000000000008E-2</v>
      </c>
      <c r="AS13" s="21">
        <v>200</v>
      </c>
      <c r="AT13" s="21">
        <f t="shared" si="24"/>
        <v>246</v>
      </c>
      <c r="AU13" s="21">
        <f t="shared" si="25"/>
        <v>0.1</v>
      </c>
    </row>
    <row r="14" spans="2:47" x14ac:dyDescent="0.25">
      <c r="B14" s="3">
        <v>9</v>
      </c>
      <c r="C14" s="4" t="s">
        <v>15</v>
      </c>
      <c r="D14" s="7"/>
      <c r="E14" s="8"/>
      <c r="F14" s="5">
        <v>0.1</v>
      </c>
      <c r="G14" s="1" t="s">
        <v>7</v>
      </c>
      <c r="H14" s="21">
        <f t="shared" si="2"/>
        <v>612.54</v>
      </c>
      <c r="I14" s="21">
        <v>2400</v>
      </c>
      <c r="J14" s="22">
        <f t="shared" si="3"/>
        <v>2952</v>
      </c>
      <c r="K14" s="21">
        <f t="shared" si="4"/>
        <v>2.0750000000000001E-2</v>
      </c>
      <c r="L14" s="21">
        <v>1500</v>
      </c>
      <c r="M14" s="22">
        <f t="shared" si="0"/>
        <v>1845</v>
      </c>
      <c r="N14" s="21">
        <f t="shared" si="5"/>
        <v>3.32E-2</v>
      </c>
      <c r="O14" s="21">
        <v>600</v>
      </c>
      <c r="P14" s="22">
        <f t="shared" si="6"/>
        <v>738</v>
      </c>
      <c r="Q14" s="21">
        <f t="shared" si="7"/>
        <v>8.3000000000000004E-2</v>
      </c>
      <c r="R14" s="21">
        <v>3000</v>
      </c>
      <c r="S14" s="22">
        <f t="shared" si="8"/>
        <v>3690</v>
      </c>
      <c r="T14" s="21">
        <f t="shared" si="9"/>
        <v>1.66E-2</v>
      </c>
      <c r="U14" s="21">
        <v>5000</v>
      </c>
      <c r="V14" s="22">
        <f t="shared" si="10"/>
        <v>6150</v>
      </c>
      <c r="W14" s="21">
        <f t="shared" si="11"/>
        <v>9.9600000000000001E-3</v>
      </c>
      <c r="X14" s="46">
        <v>498</v>
      </c>
      <c r="Y14" s="47">
        <f t="shared" si="12"/>
        <v>612.54</v>
      </c>
      <c r="Z14" s="46">
        <f t="shared" si="13"/>
        <v>0.1</v>
      </c>
      <c r="AA14" s="53">
        <v>498</v>
      </c>
      <c r="AB14" s="53">
        <f t="shared" si="14"/>
        <v>612.54</v>
      </c>
      <c r="AC14" s="46"/>
      <c r="AD14" s="21">
        <v>3200</v>
      </c>
      <c r="AE14" s="22">
        <f t="shared" si="1"/>
        <v>3936</v>
      </c>
      <c r="AF14" s="21">
        <f t="shared" si="15"/>
        <v>1.55625E-2</v>
      </c>
      <c r="AG14" s="21">
        <v>4000</v>
      </c>
      <c r="AH14" s="22">
        <f t="shared" si="16"/>
        <v>4920</v>
      </c>
      <c r="AI14" s="21">
        <f t="shared" si="17"/>
        <v>1.2449999999999999E-2</v>
      </c>
      <c r="AJ14" s="21">
        <v>4600</v>
      </c>
      <c r="AK14" s="22">
        <f t="shared" si="18"/>
        <v>5658</v>
      </c>
      <c r="AL14" s="21">
        <f t="shared" si="19"/>
        <v>1.0826086956521739E-2</v>
      </c>
      <c r="AM14" s="21">
        <v>2700</v>
      </c>
      <c r="AN14" s="22">
        <f t="shared" si="20"/>
        <v>3321</v>
      </c>
      <c r="AO14" s="21">
        <f t="shared" si="21"/>
        <v>1.8444444444444444E-2</v>
      </c>
      <c r="AP14" s="21">
        <v>6000</v>
      </c>
      <c r="AQ14" s="22">
        <f t="shared" si="22"/>
        <v>7380</v>
      </c>
      <c r="AR14" s="21">
        <f t="shared" si="23"/>
        <v>8.3000000000000001E-3</v>
      </c>
      <c r="AS14" s="21">
        <v>5000</v>
      </c>
      <c r="AT14" s="21">
        <f t="shared" si="24"/>
        <v>6150</v>
      </c>
      <c r="AU14" s="21">
        <f t="shared" si="25"/>
        <v>9.9600000000000001E-3</v>
      </c>
    </row>
    <row r="15" spans="2:47" ht="15.75" thickBot="1" x14ac:dyDescent="0.3">
      <c r="B15" s="3">
        <v>10</v>
      </c>
      <c r="C15" s="4" t="s">
        <v>16</v>
      </c>
      <c r="D15" s="9"/>
      <c r="E15" s="10"/>
      <c r="F15" s="5">
        <v>1</v>
      </c>
      <c r="G15" s="1" t="s">
        <v>7</v>
      </c>
      <c r="H15" s="21">
        <f t="shared" si="2"/>
        <v>246</v>
      </c>
      <c r="I15" s="21">
        <v>200</v>
      </c>
      <c r="J15" s="22">
        <f t="shared" si="3"/>
        <v>246</v>
      </c>
      <c r="K15" s="21">
        <f t="shared" si="4"/>
        <v>1</v>
      </c>
      <c r="L15" s="21">
        <v>300</v>
      </c>
      <c r="M15" s="22">
        <f t="shared" si="0"/>
        <v>369</v>
      </c>
      <c r="N15" s="21">
        <f t="shared" si="5"/>
        <v>0.66666666666666663</v>
      </c>
      <c r="O15" s="21">
        <v>365</v>
      </c>
      <c r="P15" s="22">
        <f t="shared" si="6"/>
        <v>448.95</v>
      </c>
      <c r="Q15" s="21">
        <f t="shared" si="7"/>
        <v>0.54794520547945202</v>
      </c>
      <c r="R15" s="21">
        <v>470</v>
      </c>
      <c r="S15" s="22">
        <f t="shared" si="8"/>
        <v>578.1</v>
      </c>
      <c r="T15" s="21">
        <f t="shared" si="9"/>
        <v>0.42553191489361702</v>
      </c>
      <c r="U15" s="21">
        <v>500</v>
      </c>
      <c r="V15" s="22">
        <f t="shared" si="10"/>
        <v>615</v>
      </c>
      <c r="W15" s="21">
        <f t="shared" si="11"/>
        <v>0.4</v>
      </c>
      <c r="X15" s="46">
        <v>350</v>
      </c>
      <c r="Y15" s="47">
        <f t="shared" si="12"/>
        <v>430.5</v>
      </c>
      <c r="Z15" s="46">
        <f t="shared" si="13"/>
        <v>0.5714285714285714</v>
      </c>
      <c r="AA15" s="53">
        <v>350</v>
      </c>
      <c r="AB15" s="53">
        <f t="shared" si="14"/>
        <v>430.5</v>
      </c>
      <c r="AC15" s="46"/>
      <c r="AD15" s="21">
        <v>480</v>
      </c>
      <c r="AE15" s="22">
        <f t="shared" si="1"/>
        <v>590.4</v>
      </c>
      <c r="AF15" s="21">
        <f t="shared" si="15"/>
        <v>0.41666666666666669</v>
      </c>
      <c r="AG15" s="21">
        <v>480</v>
      </c>
      <c r="AH15" s="22">
        <f t="shared" si="16"/>
        <v>590.4</v>
      </c>
      <c r="AI15" s="21">
        <f t="shared" si="17"/>
        <v>0.41666666666666669</v>
      </c>
      <c r="AJ15" s="21">
        <v>450</v>
      </c>
      <c r="AK15" s="22">
        <f t="shared" si="18"/>
        <v>553.5</v>
      </c>
      <c r="AL15" s="21">
        <f t="shared" si="19"/>
        <v>0.44444444444444442</v>
      </c>
      <c r="AM15" s="21">
        <v>350</v>
      </c>
      <c r="AN15" s="22">
        <f t="shared" si="20"/>
        <v>430.5</v>
      </c>
      <c r="AO15" s="21">
        <f t="shared" si="21"/>
        <v>0.5714285714285714</v>
      </c>
      <c r="AP15" s="21">
        <v>600</v>
      </c>
      <c r="AQ15" s="22">
        <f t="shared" si="22"/>
        <v>738</v>
      </c>
      <c r="AR15" s="21">
        <f t="shared" si="23"/>
        <v>0.33333333333333331</v>
      </c>
      <c r="AS15" s="21">
        <v>470</v>
      </c>
      <c r="AT15" s="21">
        <f t="shared" si="24"/>
        <v>578.1</v>
      </c>
      <c r="AU15" s="21">
        <f t="shared" si="25"/>
        <v>0.42553191489361702</v>
      </c>
    </row>
    <row r="16" spans="2:47" x14ac:dyDescent="0.25">
      <c r="B16" s="3">
        <v>11</v>
      </c>
      <c r="C16" s="143" t="s">
        <v>17</v>
      </c>
      <c r="D16" s="143" t="s">
        <v>18</v>
      </c>
      <c r="E16" s="4" t="s">
        <v>19</v>
      </c>
      <c r="F16" s="5">
        <v>6.2</v>
      </c>
      <c r="G16" s="1" t="s">
        <v>20</v>
      </c>
      <c r="H16" s="21">
        <f t="shared" si="2"/>
        <v>79.642499999999998</v>
      </c>
      <c r="I16" s="21">
        <v>65</v>
      </c>
      <c r="J16" s="22">
        <f t="shared" si="3"/>
        <v>79.95</v>
      </c>
      <c r="K16" s="21">
        <f t="shared" si="4"/>
        <v>6.1761538461538459</v>
      </c>
      <c r="L16" s="21">
        <v>80</v>
      </c>
      <c r="M16" s="21">
        <f>L16*1.23</f>
        <v>98.4</v>
      </c>
      <c r="N16" s="21">
        <f t="shared" si="5"/>
        <v>5.0181249999999995</v>
      </c>
      <c r="O16" s="21">
        <v>65</v>
      </c>
      <c r="P16" s="21">
        <f t="shared" si="6"/>
        <v>79.95</v>
      </c>
      <c r="Q16" s="21">
        <f t="shared" si="7"/>
        <v>6.1761538461538459</v>
      </c>
      <c r="R16" s="21">
        <v>70</v>
      </c>
      <c r="S16" s="21">
        <f t="shared" si="8"/>
        <v>86.1</v>
      </c>
      <c r="T16" s="21">
        <f t="shared" si="9"/>
        <v>5.7350000000000003</v>
      </c>
      <c r="U16" s="21">
        <v>80</v>
      </c>
      <c r="V16" s="21">
        <f t="shared" si="10"/>
        <v>98.4</v>
      </c>
      <c r="W16" s="21">
        <f t="shared" si="11"/>
        <v>5.0181249999999995</v>
      </c>
      <c r="X16" s="46">
        <v>64.75</v>
      </c>
      <c r="Y16" s="47">
        <f t="shared" si="12"/>
        <v>79.642499999999998</v>
      </c>
      <c r="Z16" s="46">
        <f t="shared" si="13"/>
        <v>6.2</v>
      </c>
      <c r="AA16" s="53">
        <v>64.75</v>
      </c>
      <c r="AB16" s="53">
        <f t="shared" si="14"/>
        <v>79.642499999999998</v>
      </c>
      <c r="AC16" s="46"/>
      <c r="AD16" s="21">
        <v>77</v>
      </c>
      <c r="AE16" s="22">
        <f t="shared" si="1"/>
        <v>94.71</v>
      </c>
      <c r="AF16" s="21">
        <f t="shared" si="15"/>
        <v>5.2136363636363638</v>
      </c>
      <c r="AG16" s="21">
        <v>80</v>
      </c>
      <c r="AH16" s="22">
        <f t="shared" si="16"/>
        <v>98.4</v>
      </c>
      <c r="AI16" s="21">
        <f t="shared" si="17"/>
        <v>5.0181249999999995</v>
      </c>
      <c r="AJ16" s="21">
        <v>70</v>
      </c>
      <c r="AK16" s="22">
        <f t="shared" si="18"/>
        <v>86.1</v>
      </c>
      <c r="AL16" s="21">
        <f t="shared" si="19"/>
        <v>5.7350000000000003</v>
      </c>
      <c r="AM16" s="21">
        <v>65</v>
      </c>
      <c r="AN16" s="22">
        <f t="shared" si="20"/>
        <v>79.95</v>
      </c>
      <c r="AO16" s="21">
        <f t="shared" si="21"/>
        <v>6.1761538461538459</v>
      </c>
      <c r="AP16" s="21">
        <v>80</v>
      </c>
      <c r="AQ16" s="21">
        <f>AP16*1.23</f>
        <v>98.4</v>
      </c>
      <c r="AR16" s="21">
        <f t="shared" si="23"/>
        <v>5.0181249999999995</v>
      </c>
      <c r="AS16" s="21">
        <v>80</v>
      </c>
      <c r="AT16" s="21">
        <f t="shared" si="24"/>
        <v>98.4</v>
      </c>
      <c r="AU16" s="21">
        <f t="shared" si="25"/>
        <v>5.0181249999999995</v>
      </c>
    </row>
    <row r="17" spans="2:47" x14ac:dyDescent="0.25">
      <c r="B17" s="3">
        <v>12</v>
      </c>
      <c r="C17" s="144"/>
      <c r="D17" s="144"/>
      <c r="E17" s="4" t="s">
        <v>21</v>
      </c>
      <c r="F17" s="5">
        <v>4.5</v>
      </c>
      <c r="G17" s="1" t="s">
        <v>20</v>
      </c>
      <c r="H17" s="21">
        <f t="shared" si="2"/>
        <v>86.1</v>
      </c>
      <c r="I17" s="21">
        <v>75</v>
      </c>
      <c r="J17" s="22">
        <f t="shared" si="3"/>
        <v>92.25</v>
      </c>
      <c r="K17" s="21">
        <f t="shared" si="4"/>
        <v>4.1999999999999993</v>
      </c>
      <c r="L17" s="21">
        <v>110</v>
      </c>
      <c r="M17" s="21">
        <f t="shared" ref="M17:M74" si="26">L17*1.23</f>
        <v>135.30000000000001</v>
      </c>
      <c r="N17" s="21">
        <f t="shared" si="5"/>
        <v>2.8636363636363633</v>
      </c>
      <c r="O17" s="21">
        <v>85</v>
      </c>
      <c r="P17" s="21">
        <f t="shared" si="6"/>
        <v>104.55</v>
      </c>
      <c r="Q17" s="21">
        <f t="shared" si="7"/>
        <v>3.7058823529411762</v>
      </c>
      <c r="R17" s="21">
        <v>90</v>
      </c>
      <c r="S17" s="21">
        <f t="shared" si="8"/>
        <v>110.7</v>
      </c>
      <c r="T17" s="21">
        <f t="shared" si="9"/>
        <v>3.4999999999999996</v>
      </c>
      <c r="U17" s="21">
        <v>110</v>
      </c>
      <c r="V17" s="21">
        <f t="shared" si="10"/>
        <v>135.30000000000001</v>
      </c>
      <c r="W17" s="21">
        <f t="shared" si="11"/>
        <v>2.8636363636363633</v>
      </c>
      <c r="X17" s="46">
        <v>85</v>
      </c>
      <c r="Y17" s="47">
        <f t="shared" si="12"/>
        <v>104.55</v>
      </c>
      <c r="Z17" s="46">
        <f t="shared" si="13"/>
        <v>3.7058823529411762</v>
      </c>
      <c r="AA17" s="53">
        <v>85</v>
      </c>
      <c r="AB17" s="53">
        <f t="shared" si="14"/>
        <v>104.55</v>
      </c>
      <c r="AC17" s="46"/>
      <c r="AD17" s="21">
        <v>105</v>
      </c>
      <c r="AE17" s="22">
        <f t="shared" si="1"/>
        <v>129.15</v>
      </c>
      <c r="AF17" s="21">
        <f t="shared" si="15"/>
        <v>3</v>
      </c>
      <c r="AG17" s="21">
        <v>100</v>
      </c>
      <c r="AH17" s="22">
        <f t="shared" si="16"/>
        <v>123</v>
      </c>
      <c r="AI17" s="21">
        <f t="shared" si="17"/>
        <v>3.15</v>
      </c>
      <c r="AJ17" s="21">
        <v>90</v>
      </c>
      <c r="AK17" s="22">
        <f t="shared" si="18"/>
        <v>110.7</v>
      </c>
      <c r="AL17" s="21">
        <f t="shared" si="19"/>
        <v>3.4999999999999996</v>
      </c>
      <c r="AM17" s="21">
        <v>75</v>
      </c>
      <c r="AN17" s="22">
        <f t="shared" si="20"/>
        <v>92.25</v>
      </c>
      <c r="AO17" s="21">
        <f t="shared" si="21"/>
        <v>4.1999999999999993</v>
      </c>
      <c r="AP17" s="21">
        <v>120</v>
      </c>
      <c r="AQ17" s="21">
        <f t="shared" ref="AQ17:AQ74" si="27">AP17*1.23</f>
        <v>147.6</v>
      </c>
      <c r="AR17" s="21">
        <f t="shared" si="23"/>
        <v>2.625</v>
      </c>
      <c r="AS17" s="21">
        <v>70</v>
      </c>
      <c r="AT17" s="21">
        <f t="shared" si="24"/>
        <v>86.1</v>
      </c>
      <c r="AU17" s="21">
        <f t="shared" si="25"/>
        <v>4.5</v>
      </c>
    </row>
    <row r="18" spans="2:47" x14ac:dyDescent="0.25">
      <c r="B18" s="3">
        <v>13</v>
      </c>
      <c r="C18" s="144"/>
      <c r="D18" s="144"/>
      <c r="E18" s="4" t="s">
        <v>22</v>
      </c>
      <c r="F18" s="5">
        <v>4</v>
      </c>
      <c r="G18" s="1" t="s">
        <v>20</v>
      </c>
      <c r="H18" s="21">
        <f t="shared" si="2"/>
        <v>120.53999999999999</v>
      </c>
      <c r="I18" s="21">
        <v>110</v>
      </c>
      <c r="J18" s="22">
        <f t="shared" si="3"/>
        <v>135.30000000000001</v>
      </c>
      <c r="K18" s="21">
        <f t="shared" si="4"/>
        <v>3.563636363636363</v>
      </c>
      <c r="L18" s="21">
        <v>120</v>
      </c>
      <c r="M18" s="21">
        <f t="shared" si="26"/>
        <v>147.6</v>
      </c>
      <c r="N18" s="21">
        <f t="shared" si="5"/>
        <v>3.2666666666666666</v>
      </c>
      <c r="O18" s="21">
        <v>98</v>
      </c>
      <c r="P18" s="21">
        <f t="shared" si="6"/>
        <v>120.53999999999999</v>
      </c>
      <c r="Q18" s="21">
        <f t="shared" si="7"/>
        <v>4</v>
      </c>
      <c r="R18" s="21">
        <v>120</v>
      </c>
      <c r="S18" s="21">
        <f t="shared" si="8"/>
        <v>147.6</v>
      </c>
      <c r="T18" s="21">
        <f t="shared" si="9"/>
        <v>3.2666666666666666</v>
      </c>
      <c r="U18" s="21">
        <v>140</v>
      </c>
      <c r="V18" s="21">
        <f t="shared" si="10"/>
        <v>172.2</v>
      </c>
      <c r="W18" s="21">
        <f t="shared" si="11"/>
        <v>2.8</v>
      </c>
      <c r="X18" s="46">
        <v>98</v>
      </c>
      <c r="Y18" s="47">
        <f t="shared" si="12"/>
        <v>120.53999999999999</v>
      </c>
      <c r="Z18" s="46">
        <f t="shared" si="13"/>
        <v>4</v>
      </c>
      <c r="AA18" s="53">
        <v>98</v>
      </c>
      <c r="AB18" s="53">
        <f t="shared" si="14"/>
        <v>120.53999999999999</v>
      </c>
      <c r="AC18" s="46"/>
      <c r="AD18" s="21">
        <v>145</v>
      </c>
      <c r="AE18" s="22">
        <f t="shared" si="1"/>
        <v>178.35</v>
      </c>
      <c r="AF18" s="21">
        <f t="shared" si="15"/>
        <v>2.703448275862069</v>
      </c>
      <c r="AG18" s="21">
        <v>125</v>
      </c>
      <c r="AH18" s="22">
        <f t="shared" si="16"/>
        <v>153.75</v>
      </c>
      <c r="AI18" s="21">
        <f t="shared" si="17"/>
        <v>3.1359999999999997</v>
      </c>
      <c r="AJ18" s="21">
        <v>120</v>
      </c>
      <c r="AK18" s="22">
        <f t="shared" si="18"/>
        <v>147.6</v>
      </c>
      <c r="AL18" s="21">
        <f t="shared" si="19"/>
        <v>3.2666666666666666</v>
      </c>
      <c r="AM18" s="21">
        <v>110</v>
      </c>
      <c r="AN18" s="22">
        <f t="shared" si="20"/>
        <v>135.30000000000001</v>
      </c>
      <c r="AO18" s="21">
        <f t="shared" si="21"/>
        <v>3.563636363636363</v>
      </c>
      <c r="AP18" s="21">
        <v>140</v>
      </c>
      <c r="AQ18" s="21">
        <f t="shared" si="27"/>
        <v>172.2</v>
      </c>
      <c r="AR18" s="21">
        <f t="shared" si="23"/>
        <v>2.8</v>
      </c>
      <c r="AS18" s="21">
        <v>100</v>
      </c>
      <c r="AT18" s="21">
        <f t="shared" si="24"/>
        <v>123</v>
      </c>
      <c r="AU18" s="21">
        <f t="shared" si="25"/>
        <v>3.92</v>
      </c>
    </row>
    <row r="19" spans="2:47" x14ac:dyDescent="0.25">
      <c r="B19" s="3">
        <v>14</v>
      </c>
      <c r="C19" s="145"/>
      <c r="D19" s="145"/>
      <c r="E19" s="4" t="s">
        <v>23</v>
      </c>
      <c r="F19" s="5">
        <v>2</v>
      </c>
      <c r="G19" s="1" t="s">
        <v>20</v>
      </c>
      <c r="H19" s="21">
        <f t="shared" si="2"/>
        <v>163.59</v>
      </c>
      <c r="I19" s="21">
        <v>160</v>
      </c>
      <c r="J19" s="22">
        <f t="shared" si="3"/>
        <v>196.8</v>
      </c>
      <c r="K19" s="21">
        <f t="shared" si="4"/>
        <v>1.6624999999999999</v>
      </c>
      <c r="L19" s="21">
        <v>140</v>
      </c>
      <c r="M19" s="21">
        <f t="shared" si="26"/>
        <v>172.2</v>
      </c>
      <c r="N19" s="21">
        <f t="shared" si="5"/>
        <v>1.9000000000000001</v>
      </c>
      <c r="O19" s="21">
        <v>135</v>
      </c>
      <c r="P19" s="21">
        <f t="shared" si="6"/>
        <v>166.05</v>
      </c>
      <c r="Q19" s="21">
        <f t="shared" si="7"/>
        <v>1.9703703703703703</v>
      </c>
      <c r="R19" s="21">
        <v>180</v>
      </c>
      <c r="S19" s="21">
        <f t="shared" si="8"/>
        <v>221.4</v>
      </c>
      <c r="T19" s="21">
        <f t="shared" si="9"/>
        <v>1.4777777777777779</v>
      </c>
      <c r="U19" s="21">
        <v>200</v>
      </c>
      <c r="V19" s="21">
        <f t="shared" si="10"/>
        <v>246</v>
      </c>
      <c r="W19" s="21">
        <f t="shared" si="11"/>
        <v>1.33</v>
      </c>
      <c r="X19" s="46">
        <v>133</v>
      </c>
      <c r="Y19" s="47">
        <f t="shared" si="12"/>
        <v>163.59</v>
      </c>
      <c r="Z19" s="46">
        <f t="shared" si="13"/>
        <v>2</v>
      </c>
      <c r="AA19" s="53">
        <v>133</v>
      </c>
      <c r="AB19" s="53">
        <f t="shared" si="14"/>
        <v>163.59</v>
      </c>
      <c r="AC19" s="46"/>
      <c r="AD19" s="21">
        <v>180</v>
      </c>
      <c r="AE19" s="22">
        <f t="shared" si="1"/>
        <v>221.4</v>
      </c>
      <c r="AF19" s="21">
        <f t="shared" si="15"/>
        <v>1.4777777777777779</v>
      </c>
      <c r="AG19" s="21">
        <v>190</v>
      </c>
      <c r="AH19" s="22">
        <f t="shared" si="16"/>
        <v>233.7</v>
      </c>
      <c r="AI19" s="21">
        <f t="shared" si="17"/>
        <v>1.4000000000000001</v>
      </c>
      <c r="AJ19" s="21">
        <v>170</v>
      </c>
      <c r="AK19" s="22">
        <f t="shared" si="18"/>
        <v>209.1</v>
      </c>
      <c r="AL19" s="21">
        <f t="shared" si="19"/>
        <v>1.5647058823529412</v>
      </c>
      <c r="AM19" s="21">
        <v>180</v>
      </c>
      <c r="AN19" s="22">
        <f t="shared" si="20"/>
        <v>221.4</v>
      </c>
      <c r="AO19" s="21">
        <f t="shared" si="21"/>
        <v>1.4777777777777779</v>
      </c>
      <c r="AP19" s="21">
        <v>250</v>
      </c>
      <c r="AQ19" s="21">
        <f t="shared" si="27"/>
        <v>307.5</v>
      </c>
      <c r="AR19" s="21">
        <f t="shared" si="23"/>
        <v>1.0640000000000001</v>
      </c>
      <c r="AS19" s="21">
        <v>180</v>
      </c>
      <c r="AT19" s="21">
        <f t="shared" si="24"/>
        <v>221.4</v>
      </c>
      <c r="AU19" s="21">
        <f t="shared" si="25"/>
        <v>1.4777777777777779</v>
      </c>
    </row>
    <row r="20" spans="2:47" ht="18" customHeight="1" x14ac:dyDescent="0.25">
      <c r="B20" s="3">
        <v>15</v>
      </c>
      <c r="C20" s="143" t="s">
        <v>17</v>
      </c>
      <c r="D20" s="146" t="s">
        <v>24</v>
      </c>
      <c r="E20" s="4" t="s">
        <v>19</v>
      </c>
      <c r="F20" s="5">
        <v>3</v>
      </c>
      <c r="G20" s="1" t="s">
        <v>20</v>
      </c>
      <c r="H20" s="21">
        <f t="shared" si="2"/>
        <v>60.884999999999998</v>
      </c>
      <c r="I20" s="21">
        <v>65</v>
      </c>
      <c r="J20" s="22">
        <f t="shared" si="3"/>
        <v>79.95</v>
      </c>
      <c r="K20" s="21">
        <f t="shared" si="4"/>
        <v>2.2846153846153845</v>
      </c>
      <c r="L20" s="21">
        <v>60</v>
      </c>
      <c r="M20" s="21">
        <f t="shared" si="26"/>
        <v>73.8</v>
      </c>
      <c r="N20" s="21">
        <f t="shared" si="5"/>
        <v>2.4749999999999996</v>
      </c>
      <c r="O20" s="21">
        <v>50</v>
      </c>
      <c r="P20" s="21">
        <f t="shared" si="6"/>
        <v>61.5</v>
      </c>
      <c r="Q20" s="21">
        <f t="shared" si="7"/>
        <v>2.9699999999999998</v>
      </c>
      <c r="R20" s="21">
        <v>60</v>
      </c>
      <c r="S20" s="21">
        <f t="shared" si="8"/>
        <v>73.8</v>
      </c>
      <c r="T20" s="21">
        <f t="shared" si="9"/>
        <v>2.4749999999999996</v>
      </c>
      <c r="U20" s="21">
        <v>80</v>
      </c>
      <c r="V20" s="21">
        <f t="shared" si="10"/>
        <v>98.4</v>
      </c>
      <c r="W20" s="21">
        <f t="shared" si="11"/>
        <v>1.8562499999999997</v>
      </c>
      <c r="X20" s="46">
        <v>49.5</v>
      </c>
      <c r="Y20" s="47">
        <f t="shared" si="12"/>
        <v>60.884999999999998</v>
      </c>
      <c r="Z20" s="46">
        <f t="shared" si="13"/>
        <v>3</v>
      </c>
      <c r="AA20" s="53">
        <v>49.5</v>
      </c>
      <c r="AB20" s="53">
        <f t="shared" si="14"/>
        <v>60.884999999999998</v>
      </c>
      <c r="AC20" s="46"/>
      <c r="AD20" s="21">
        <v>77</v>
      </c>
      <c r="AE20" s="22">
        <f t="shared" si="1"/>
        <v>94.71</v>
      </c>
      <c r="AF20" s="21">
        <f t="shared" si="15"/>
        <v>1.9285714285714288</v>
      </c>
      <c r="AG20" s="21">
        <v>80</v>
      </c>
      <c r="AH20" s="22">
        <f t="shared" si="16"/>
        <v>98.4</v>
      </c>
      <c r="AI20" s="21">
        <f t="shared" si="17"/>
        <v>1.8562499999999997</v>
      </c>
      <c r="AJ20" s="21">
        <v>65</v>
      </c>
      <c r="AK20" s="22">
        <f t="shared" si="18"/>
        <v>79.95</v>
      </c>
      <c r="AL20" s="21">
        <f t="shared" si="19"/>
        <v>2.2846153846153845</v>
      </c>
      <c r="AM20" s="21">
        <v>65</v>
      </c>
      <c r="AN20" s="22">
        <f t="shared" si="20"/>
        <v>79.95</v>
      </c>
      <c r="AO20" s="21">
        <f t="shared" si="21"/>
        <v>2.2846153846153845</v>
      </c>
      <c r="AP20" s="21">
        <v>80</v>
      </c>
      <c r="AQ20" s="21">
        <f t="shared" si="27"/>
        <v>98.4</v>
      </c>
      <c r="AR20" s="21">
        <f t="shared" si="23"/>
        <v>1.8562499999999997</v>
      </c>
      <c r="AS20" s="21">
        <v>75</v>
      </c>
      <c r="AT20" s="21">
        <f t="shared" si="24"/>
        <v>92.25</v>
      </c>
      <c r="AU20" s="21">
        <f t="shared" si="25"/>
        <v>1.98</v>
      </c>
    </row>
    <row r="21" spans="2:47" x14ac:dyDescent="0.25">
      <c r="B21" s="3">
        <v>16</v>
      </c>
      <c r="C21" s="144"/>
      <c r="D21" s="147"/>
      <c r="E21" s="4" t="s">
        <v>21</v>
      </c>
      <c r="F21" s="5">
        <v>2</v>
      </c>
      <c r="G21" s="1" t="s">
        <v>20</v>
      </c>
      <c r="H21" s="21">
        <f t="shared" si="2"/>
        <v>83.64</v>
      </c>
      <c r="I21" s="21">
        <v>75</v>
      </c>
      <c r="J21" s="22">
        <f t="shared" si="3"/>
        <v>92.25</v>
      </c>
      <c r="K21" s="21">
        <f t="shared" si="4"/>
        <v>1.8133333333333332</v>
      </c>
      <c r="L21" s="21">
        <v>90</v>
      </c>
      <c r="M21" s="21">
        <f t="shared" si="26"/>
        <v>110.7</v>
      </c>
      <c r="N21" s="21">
        <f t="shared" si="5"/>
        <v>1.5111111111111111</v>
      </c>
      <c r="O21" s="21">
        <v>70</v>
      </c>
      <c r="P21" s="21">
        <f t="shared" si="6"/>
        <v>86.1</v>
      </c>
      <c r="Q21" s="21">
        <f t="shared" si="7"/>
        <v>1.9428571428571431</v>
      </c>
      <c r="R21" s="21">
        <v>80</v>
      </c>
      <c r="S21" s="21">
        <f t="shared" si="8"/>
        <v>98.4</v>
      </c>
      <c r="T21" s="21">
        <f t="shared" si="9"/>
        <v>1.7</v>
      </c>
      <c r="U21" s="21">
        <v>110</v>
      </c>
      <c r="V21" s="21">
        <f t="shared" si="10"/>
        <v>135.30000000000001</v>
      </c>
      <c r="W21" s="21">
        <f t="shared" si="11"/>
        <v>1.2363636363636363</v>
      </c>
      <c r="X21" s="46">
        <v>68</v>
      </c>
      <c r="Y21" s="47">
        <f t="shared" si="12"/>
        <v>83.64</v>
      </c>
      <c r="Z21" s="46">
        <f t="shared" si="13"/>
        <v>2</v>
      </c>
      <c r="AA21" s="53">
        <v>68</v>
      </c>
      <c r="AB21" s="53">
        <f t="shared" si="14"/>
        <v>83.64</v>
      </c>
      <c r="AC21" s="46"/>
      <c r="AD21" s="21">
        <v>105</v>
      </c>
      <c r="AE21" s="22">
        <f t="shared" si="1"/>
        <v>129.15</v>
      </c>
      <c r="AF21" s="21">
        <f t="shared" si="15"/>
        <v>1.2952380952380953</v>
      </c>
      <c r="AG21" s="21">
        <v>100</v>
      </c>
      <c r="AH21" s="22">
        <f t="shared" si="16"/>
        <v>123</v>
      </c>
      <c r="AI21" s="21">
        <f t="shared" si="17"/>
        <v>1.36</v>
      </c>
      <c r="AJ21" s="21">
        <v>85</v>
      </c>
      <c r="AK21" s="22">
        <f t="shared" si="18"/>
        <v>104.55</v>
      </c>
      <c r="AL21" s="21">
        <f t="shared" si="19"/>
        <v>1.6</v>
      </c>
      <c r="AM21" s="21">
        <v>75</v>
      </c>
      <c r="AN21" s="22">
        <f t="shared" si="20"/>
        <v>92.25</v>
      </c>
      <c r="AO21" s="21">
        <f t="shared" si="21"/>
        <v>1.8133333333333332</v>
      </c>
      <c r="AP21" s="21">
        <v>120</v>
      </c>
      <c r="AQ21" s="21">
        <f t="shared" si="27"/>
        <v>147.6</v>
      </c>
      <c r="AR21" s="21">
        <f t="shared" si="23"/>
        <v>1.1333333333333333</v>
      </c>
      <c r="AS21" s="21">
        <v>80</v>
      </c>
      <c r="AT21" s="21">
        <f t="shared" si="24"/>
        <v>98.4</v>
      </c>
      <c r="AU21" s="21">
        <f t="shared" si="25"/>
        <v>1.7</v>
      </c>
    </row>
    <row r="22" spans="2:47" x14ac:dyDescent="0.25">
      <c r="B22" s="3">
        <v>17</v>
      </c>
      <c r="C22" s="144"/>
      <c r="D22" s="147"/>
      <c r="E22" s="4" t="s">
        <v>22</v>
      </c>
      <c r="F22" s="5">
        <v>2</v>
      </c>
      <c r="G22" s="1" t="s">
        <v>20</v>
      </c>
      <c r="H22" s="21">
        <f t="shared" si="2"/>
        <v>92.25</v>
      </c>
      <c r="I22" s="21">
        <v>110</v>
      </c>
      <c r="J22" s="22">
        <f t="shared" si="3"/>
        <v>135.30000000000001</v>
      </c>
      <c r="K22" s="21">
        <f t="shared" si="4"/>
        <v>1.3636363636363635</v>
      </c>
      <c r="L22" s="21">
        <v>100</v>
      </c>
      <c r="M22" s="21">
        <f t="shared" si="26"/>
        <v>123</v>
      </c>
      <c r="N22" s="21">
        <f t="shared" si="5"/>
        <v>1.5</v>
      </c>
      <c r="O22" s="21">
        <v>75</v>
      </c>
      <c r="P22" s="21">
        <f t="shared" si="6"/>
        <v>92.25</v>
      </c>
      <c r="Q22" s="21">
        <f t="shared" si="7"/>
        <v>2</v>
      </c>
      <c r="R22" s="21">
        <v>110</v>
      </c>
      <c r="S22" s="21">
        <f t="shared" si="8"/>
        <v>135.30000000000001</v>
      </c>
      <c r="T22" s="21">
        <f t="shared" si="9"/>
        <v>1.3636363636363635</v>
      </c>
      <c r="U22" s="21">
        <v>140</v>
      </c>
      <c r="V22" s="21">
        <f t="shared" si="10"/>
        <v>172.2</v>
      </c>
      <c r="W22" s="21">
        <f t="shared" si="11"/>
        <v>1.0714285714285714</v>
      </c>
      <c r="X22" s="46">
        <v>75</v>
      </c>
      <c r="Y22" s="47">
        <f t="shared" si="12"/>
        <v>92.25</v>
      </c>
      <c r="Z22" s="46">
        <f t="shared" si="13"/>
        <v>2</v>
      </c>
      <c r="AA22" s="53">
        <v>75</v>
      </c>
      <c r="AB22" s="53">
        <f t="shared" si="14"/>
        <v>92.25</v>
      </c>
      <c r="AC22" s="46"/>
      <c r="AD22" s="21">
        <v>145</v>
      </c>
      <c r="AE22" s="22">
        <f t="shared" si="1"/>
        <v>178.35</v>
      </c>
      <c r="AF22" s="21">
        <f t="shared" si="15"/>
        <v>1.0344827586206897</v>
      </c>
      <c r="AG22" s="21">
        <v>125</v>
      </c>
      <c r="AH22" s="22">
        <f t="shared" si="16"/>
        <v>153.75</v>
      </c>
      <c r="AI22" s="21">
        <f t="shared" si="17"/>
        <v>1.2</v>
      </c>
      <c r="AJ22" s="21">
        <v>110</v>
      </c>
      <c r="AK22" s="22">
        <f t="shared" si="18"/>
        <v>135.30000000000001</v>
      </c>
      <c r="AL22" s="21">
        <f t="shared" si="19"/>
        <v>1.3636363636363635</v>
      </c>
      <c r="AM22" s="21">
        <v>110</v>
      </c>
      <c r="AN22" s="22">
        <f t="shared" si="20"/>
        <v>135.30000000000001</v>
      </c>
      <c r="AO22" s="21">
        <f t="shared" si="21"/>
        <v>1.3636363636363635</v>
      </c>
      <c r="AP22" s="21">
        <v>140</v>
      </c>
      <c r="AQ22" s="21">
        <f t="shared" si="27"/>
        <v>172.2</v>
      </c>
      <c r="AR22" s="21">
        <f t="shared" si="23"/>
        <v>1.0714285714285714</v>
      </c>
      <c r="AS22" s="21">
        <v>100</v>
      </c>
      <c r="AT22" s="21">
        <f t="shared" si="24"/>
        <v>123</v>
      </c>
      <c r="AU22" s="21">
        <f t="shared" si="25"/>
        <v>1.5</v>
      </c>
    </row>
    <row r="23" spans="2:47" x14ac:dyDescent="0.25">
      <c r="B23" s="3">
        <v>18</v>
      </c>
      <c r="C23" s="145"/>
      <c r="D23" s="148"/>
      <c r="E23" s="4" t="s">
        <v>23</v>
      </c>
      <c r="F23" s="5">
        <v>1</v>
      </c>
      <c r="G23" s="1" t="s">
        <v>20</v>
      </c>
      <c r="H23" s="21">
        <f t="shared" si="2"/>
        <v>135.30000000000001</v>
      </c>
      <c r="I23" s="21">
        <v>160</v>
      </c>
      <c r="J23" s="22">
        <f t="shared" si="3"/>
        <v>196.8</v>
      </c>
      <c r="K23" s="21">
        <f t="shared" si="4"/>
        <v>0.6875</v>
      </c>
      <c r="L23" s="21">
        <v>110</v>
      </c>
      <c r="M23" s="21">
        <f t="shared" si="26"/>
        <v>135.30000000000001</v>
      </c>
      <c r="N23" s="21">
        <f t="shared" si="5"/>
        <v>1</v>
      </c>
      <c r="O23" s="21">
        <v>115</v>
      </c>
      <c r="P23" s="21">
        <f t="shared" si="6"/>
        <v>141.44999999999999</v>
      </c>
      <c r="Q23" s="21">
        <f t="shared" si="7"/>
        <v>0.95652173913043492</v>
      </c>
      <c r="R23" s="21">
        <v>170</v>
      </c>
      <c r="S23" s="21">
        <f t="shared" si="8"/>
        <v>209.1</v>
      </c>
      <c r="T23" s="21">
        <f t="shared" si="9"/>
        <v>0.6470588235294118</v>
      </c>
      <c r="U23" s="21">
        <v>200</v>
      </c>
      <c r="V23" s="21">
        <f t="shared" si="10"/>
        <v>246</v>
      </c>
      <c r="W23" s="21">
        <f t="shared" si="11"/>
        <v>0.55000000000000004</v>
      </c>
      <c r="X23" s="46">
        <v>116</v>
      </c>
      <c r="Y23" s="47">
        <f t="shared" si="12"/>
        <v>142.68</v>
      </c>
      <c r="Z23" s="46">
        <f t="shared" si="13"/>
        <v>0.94827586206896552</v>
      </c>
      <c r="AA23" s="53">
        <v>116</v>
      </c>
      <c r="AB23" s="53">
        <f t="shared" si="14"/>
        <v>142.68</v>
      </c>
      <c r="AC23" s="46"/>
      <c r="AD23" s="21">
        <v>180</v>
      </c>
      <c r="AE23" s="22">
        <f t="shared" si="1"/>
        <v>221.4</v>
      </c>
      <c r="AF23" s="21">
        <f t="shared" si="15"/>
        <v>0.61111111111111116</v>
      </c>
      <c r="AG23" s="21">
        <v>190</v>
      </c>
      <c r="AH23" s="22">
        <f t="shared" si="16"/>
        <v>233.7</v>
      </c>
      <c r="AI23" s="21">
        <f t="shared" si="17"/>
        <v>0.57894736842105265</v>
      </c>
      <c r="AJ23" s="21">
        <v>160</v>
      </c>
      <c r="AK23" s="22">
        <f t="shared" si="18"/>
        <v>196.8</v>
      </c>
      <c r="AL23" s="21">
        <f t="shared" si="19"/>
        <v>0.6875</v>
      </c>
      <c r="AM23" s="21">
        <v>180</v>
      </c>
      <c r="AN23" s="22">
        <f t="shared" si="20"/>
        <v>221.4</v>
      </c>
      <c r="AO23" s="21">
        <f t="shared" si="21"/>
        <v>0.61111111111111116</v>
      </c>
      <c r="AP23" s="21">
        <v>250</v>
      </c>
      <c r="AQ23" s="21">
        <f t="shared" si="27"/>
        <v>307.5</v>
      </c>
      <c r="AR23" s="21">
        <f t="shared" si="23"/>
        <v>0.44000000000000006</v>
      </c>
      <c r="AS23" s="21">
        <v>150</v>
      </c>
      <c r="AT23" s="21">
        <f t="shared" si="24"/>
        <v>184.5</v>
      </c>
      <c r="AU23" s="21">
        <f t="shared" si="25"/>
        <v>0.73333333333333339</v>
      </c>
    </row>
    <row r="24" spans="2:47" x14ac:dyDescent="0.25">
      <c r="B24" s="3">
        <v>19</v>
      </c>
      <c r="C24" s="143" t="s">
        <v>25</v>
      </c>
      <c r="D24" s="143" t="s">
        <v>26</v>
      </c>
      <c r="E24" s="4" t="s">
        <v>27</v>
      </c>
      <c r="F24" s="5">
        <v>6</v>
      </c>
      <c r="G24" s="1" t="s">
        <v>7</v>
      </c>
      <c r="H24" s="21">
        <f t="shared" si="2"/>
        <v>1719.54</v>
      </c>
      <c r="I24" s="21">
        <v>1890</v>
      </c>
      <c r="J24" s="22">
        <f t="shared" si="3"/>
        <v>2324.6999999999998</v>
      </c>
      <c r="K24" s="21">
        <f t="shared" si="4"/>
        <v>4.4380952380952383</v>
      </c>
      <c r="L24" s="21">
        <v>2200</v>
      </c>
      <c r="M24" s="21">
        <f t="shared" si="26"/>
        <v>2706</v>
      </c>
      <c r="N24" s="21">
        <f t="shared" si="5"/>
        <v>3.812727272727273</v>
      </c>
      <c r="O24" s="21">
        <v>1400</v>
      </c>
      <c r="P24" s="21">
        <f t="shared" si="6"/>
        <v>1722</v>
      </c>
      <c r="Q24" s="21">
        <f t="shared" si="7"/>
        <v>5.9914285714285711</v>
      </c>
      <c r="R24" s="21">
        <v>2400</v>
      </c>
      <c r="S24" s="21">
        <f t="shared" si="8"/>
        <v>2952</v>
      </c>
      <c r="T24" s="21">
        <f t="shared" si="9"/>
        <v>3.4950000000000001</v>
      </c>
      <c r="U24" s="21">
        <v>2400</v>
      </c>
      <c r="V24" s="21">
        <f t="shared" si="10"/>
        <v>2952</v>
      </c>
      <c r="W24" s="21">
        <f t="shared" si="11"/>
        <v>3.4950000000000001</v>
      </c>
      <c r="X24" s="46">
        <v>1398</v>
      </c>
      <c r="Y24" s="47">
        <f t="shared" si="12"/>
        <v>1719.54</v>
      </c>
      <c r="Z24" s="46">
        <f t="shared" si="13"/>
        <v>6</v>
      </c>
      <c r="AA24" s="53">
        <v>1398</v>
      </c>
      <c r="AB24" s="53">
        <f t="shared" si="14"/>
        <v>1719.54</v>
      </c>
      <c r="AC24" s="46"/>
      <c r="AD24" s="21">
        <v>2350</v>
      </c>
      <c r="AE24" s="22">
        <f t="shared" si="1"/>
        <v>2890.5</v>
      </c>
      <c r="AF24" s="21">
        <f t="shared" si="15"/>
        <v>3.5693617021276598</v>
      </c>
      <c r="AG24" s="21">
        <v>2200</v>
      </c>
      <c r="AH24" s="22">
        <f t="shared" si="16"/>
        <v>2706</v>
      </c>
      <c r="AI24" s="21">
        <f t="shared" si="17"/>
        <v>3.812727272727273</v>
      </c>
      <c r="AJ24" s="21">
        <v>2200</v>
      </c>
      <c r="AK24" s="22">
        <f t="shared" si="18"/>
        <v>2706</v>
      </c>
      <c r="AL24" s="21">
        <f t="shared" si="19"/>
        <v>3.812727272727273</v>
      </c>
      <c r="AM24" s="21">
        <v>2100</v>
      </c>
      <c r="AN24" s="22">
        <f t="shared" si="20"/>
        <v>2583</v>
      </c>
      <c r="AO24" s="21">
        <f t="shared" si="21"/>
        <v>3.9942857142857142</v>
      </c>
      <c r="AP24" s="21">
        <v>2200</v>
      </c>
      <c r="AQ24" s="21">
        <f t="shared" si="27"/>
        <v>2706</v>
      </c>
      <c r="AR24" s="21">
        <f t="shared" si="23"/>
        <v>3.812727272727273</v>
      </c>
      <c r="AS24" s="21">
        <v>2300</v>
      </c>
      <c r="AT24" s="21">
        <f t="shared" si="24"/>
        <v>2829</v>
      </c>
      <c r="AU24" s="21">
        <f t="shared" si="25"/>
        <v>3.6469565217391304</v>
      </c>
    </row>
    <row r="25" spans="2:47" x14ac:dyDescent="0.25">
      <c r="B25" s="3">
        <v>20</v>
      </c>
      <c r="C25" s="144"/>
      <c r="D25" s="144"/>
      <c r="E25" s="4" t="s">
        <v>28</v>
      </c>
      <c r="F25" s="5">
        <v>5</v>
      </c>
      <c r="G25" s="1" t="s">
        <v>7</v>
      </c>
      <c r="H25" s="21">
        <f t="shared" si="2"/>
        <v>1965.54</v>
      </c>
      <c r="I25" s="21">
        <v>2390</v>
      </c>
      <c r="J25" s="22">
        <f t="shared" si="3"/>
        <v>2939.7</v>
      </c>
      <c r="K25" s="21">
        <f t="shared" si="4"/>
        <v>3.3430962343096238</v>
      </c>
      <c r="L25" s="21">
        <v>2400</v>
      </c>
      <c r="M25" s="21">
        <f t="shared" si="26"/>
        <v>2952</v>
      </c>
      <c r="N25" s="21">
        <f t="shared" si="5"/>
        <v>3.3291666666666666</v>
      </c>
      <c r="O25" s="21">
        <v>1600</v>
      </c>
      <c r="P25" s="21">
        <f t="shared" si="6"/>
        <v>1968</v>
      </c>
      <c r="Q25" s="21">
        <f t="shared" si="7"/>
        <v>4.9937500000000004</v>
      </c>
      <c r="R25" s="21">
        <v>2600</v>
      </c>
      <c r="S25" s="21">
        <f t="shared" si="8"/>
        <v>3198</v>
      </c>
      <c r="T25" s="21">
        <f t="shared" si="9"/>
        <v>3.0730769230769228</v>
      </c>
      <c r="U25" s="21">
        <v>2600</v>
      </c>
      <c r="V25" s="21">
        <f t="shared" si="10"/>
        <v>3198</v>
      </c>
      <c r="W25" s="21">
        <f t="shared" si="11"/>
        <v>3.0730769230769228</v>
      </c>
      <c r="X25" s="46">
        <v>1598</v>
      </c>
      <c r="Y25" s="47">
        <f t="shared" si="12"/>
        <v>1965.54</v>
      </c>
      <c r="Z25" s="46">
        <f t="shared" si="13"/>
        <v>5</v>
      </c>
      <c r="AA25" s="53">
        <v>1598</v>
      </c>
      <c r="AB25" s="53">
        <f t="shared" si="14"/>
        <v>1965.54</v>
      </c>
      <c r="AC25" s="46"/>
      <c r="AD25" s="21">
        <v>2570</v>
      </c>
      <c r="AE25" s="22">
        <f t="shared" si="1"/>
        <v>3161.1</v>
      </c>
      <c r="AF25" s="21">
        <f t="shared" si="15"/>
        <v>3.1089494163424125</v>
      </c>
      <c r="AG25" s="21">
        <v>2400</v>
      </c>
      <c r="AH25" s="22">
        <f t="shared" si="16"/>
        <v>2952</v>
      </c>
      <c r="AI25" s="21">
        <f t="shared" si="17"/>
        <v>3.3291666666666666</v>
      </c>
      <c r="AJ25" s="21">
        <v>2400</v>
      </c>
      <c r="AK25" s="22">
        <f t="shared" si="18"/>
        <v>2952</v>
      </c>
      <c r="AL25" s="21">
        <f t="shared" si="19"/>
        <v>3.3291666666666666</v>
      </c>
      <c r="AM25" s="21">
        <v>2300</v>
      </c>
      <c r="AN25" s="22">
        <f t="shared" si="20"/>
        <v>2829</v>
      </c>
      <c r="AO25" s="21">
        <f t="shared" si="21"/>
        <v>3.4739130434782606</v>
      </c>
      <c r="AP25" s="21">
        <v>2400</v>
      </c>
      <c r="AQ25" s="21">
        <f t="shared" si="27"/>
        <v>2952</v>
      </c>
      <c r="AR25" s="21">
        <f t="shared" si="23"/>
        <v>3.3291666666666666</v>
      </c>
      <c r="AS25" s="21">
        <v>2500</v>
      </c>
      <c r="AT25" s="21">
        <f t="shared" si="24"/>
        <v>3075</v>
      </c>
      <c r="AU25" s="21">
        <f t="shared" si="25"/>
        <v>3.1959999999999997</v>
      </c>
    </row>
    <row r="26" spans="2:47" x14ac:dyDescent="0.25">
      <c r="B26" s="3">
        <v>21</v>
      </c>
      <c r="C26" s="145"/>
      <c r="D26" s="145"/>
      <c r="E26" s="4" t="s">
        <v>21</v>
      </c>
      <c r="F26" s="5">
        <v>1</v>
      </c>
      <c r="G26" s="1" t="s">
        <v>7</v>
      </c>
      <c r="H26" s="21">
        <f t="shared" si="2"/>
        <v>2397.27</v>
      </c>
      <c r="I26" s="21">
        <v>3490</v>
      </c>
      <c r="J26" s="22">
        <f t="shared" si="3"/>
        <v>4292.7</v>
      </c>
      <c r="K26" s="21">
        <f t="shared" si="4"/>
        <v>0.55845272206303731</v>
      </c>
      <c r="L26" s="21">
        <v>2700</v>
      </c>
      <c r="M26" s="21">
        <f t="shared" si="26"/>
        <v>3321</v>
      </c>
      <c r="N26" s="21">
        <f t="shared" si="5"/>
        <v>0.72185185185185186</v>
      </c>
      <c r="O26" s="21">
        <v>1950</v>
      </c>
      <c r="P26" s="21">
        <f t="shared" si="6"/>
        <v>2398.5</v>
      </c>
      <c r="Q26" s="21">
        <f t="shared" si="7"/>
        <v>0.99948717948717947</v>
      </c>
      <c r="R26" s="21">
        <v>3200</v>
      </c>
      <c r="S26" s="21">
        <f t="shared" si="8"/>
        <v>3936</v>
      </c>
      <c r="T26" s="21">
        <f t="shared" si="9"/>
        <v>0.60906249999999995</v>
      </c>
      <c r="U26" s="21">
        <v>3500</v>
      </c>
      <c r="V26" s="21">
        <f t="shared" si="10"/>
        <v>4305</v>
      </c>
      <c r="W26" s="21">
        <f t="shared" si="11"/>
        <v>0.55685714285714283</v>
      </c>
      <c r="X26" s="46">
        <v>1949</v>
      </c>
      <c r="Y26" s="47">
        <f t="shared" si="12"/>
        <v>2397.27</v>
      </c>
      <c r="Z26" s="46">
        <f t="shared" si="13"/>
        <v>1</v>
      </c>
      <c r="AA26" s="53">
        <v>1949</v>
      </c>
      <c r="AB26" s="53">
        <f t="shared" si="14"/>
        <v>2397.27</v>
      </c>
      <c r="AC26" s="46"/>
      <c r="AD26" s="21">
        <v>3500</v>
      </c>
      <c r="AE26" s="22">
        <f t="shared" si="1"/>
        <v>4305</v>
      </c>
      <c r="AF26" s="21">
        <f t="shared" si="15"/>
        <v>0.55685714285714283</v>
      </c>
      <c r="AG26" s="21">
        <v>2500</v>
      </c>
      <c r="AH26" s="22">
        <f t="shared" si="16"/>
        <v>3075</v>
      </c>
      <c r="AI26" s="21">
        <f t="shared" si="17"/>
        <v>0.77959999999999996</v>
      </c>
      <c r="AJ26" s="21">
        <v>3200</v>
      </c>
      <c r="AK26" s="22">
        <f t="shared" si="18"/>
        <v>3936</v>
      </c>
      <c r="AL26" s="21">
        <f t="shared" si="19"/>
        <v>0.60906249999999995</v>
      </c>
      <c r="AM26" s="21">
        <v>2900</v>
      </c>
      <c r="AN26" s="22">
        <f t="shared" si="20"/>
        <v>3567</v>
      </c>
      <c r="AO26" s="21">
        <f t="shared" si="21"/>
        <v>0.67206896551724138</v>
      </c>
      <c r="AP26" s="21">
        <v>3300</v>
      </c>
      <c r="AQ26" s="21">
        <f t="shared" si="27"/>
        <v>4059</v>
      </c>
      <c r="AR26" s="21">
        <f t="shared" si="23"/>
        <v>0.59060606060606058</v>
      </c>
      <c r="AS26" s="21">
        <v>3300</v>
      </c>
      <c r="AT26" s="21">
        <f t="shared" si="24"/>
        <v>4059</v>
      </c>
      <c r="AU26" s="21">
        <f t="shared" si="25"/>
        <v>0.59060606060606058</v>
      </c>
    </row>
    <row r="27" spans="2:47" ht="16.5" customHeight="1" x14ac:dyDescent="0.25">
      <c r="B27" s="3">
        <v>22</v>
      </c>
      <c r="C27" s="143" t="s">
        <v>29</v>
      </c>
      <c r="D27" s="146" t="s">
        <v>30</v>
      </c>
      <c r="E27" s="4" t="s">
        <v>27</v>
      </c>
      <c r="F27" s="5">
        <v>3</v>
      </c>
      <c r="G27" s="1" t="s">
        <v>20</v>
      </c>
      <c r="H27" s="21">
        <f t="shared" si="2"/>
        <v>48.585000000000001</v>
      </c>
      <c r="I27" s="21">
        <v>45</v>
      </c>
      <c r="J27" s="22">
        <f t="shared" si="3"/>
        <v>55.35</v>
      </c>
      <c r="K27" s="21">
        <f t="shared" si="4"/>
        <v>2.6333333333333333</v>
      </c>
      <c r="L27" s="21">
        <v>65</v>
      </c>
      <c r="M27" s="21">
        <f t="shared" si="26"/>
        <v>79.95</v>
      </c>
      <c r="N27" s="21">
        <f t="shared" si="5"/>
        <v>1.8230769230769228</v>
      </c>
      <c r="O27" s="21">
        <v>40</v>
      </c>
      <c r="P27" s="21">
        <f t="shared" si="6"/>
        <v>49.2</v>
      </c>
      <c r="Q27" s="21">
        <f t="shared" si="7"/>
        <v>2.9624999999999999</v>
      </c>
      <c r="R27" s="21">
        <v>50</v>
      </c>
      <c r="S27" s="21">
        <f t="shared" si="8"/>
        <v>61.5</v>
      </c>
      <c r="T27" s="21">
        <f t="shared" si="9"/>
        <v>2.37</v>
      </c>
      <c r="U27" s="21">
        <v>60</v>
      </c>
      <c r="V27" s="21">
        <f t="shared" si="10"/>
        <v>73.8</v>
      </c>
      <c r="W27" s="21">
        <f t="shared" si="11"/>
        <v>1.9750000000000001</v>
      </c>
      <c r="X27" s="46">
        <v>39.5</v>
      </c>
      <c r="Y27" s="47">
        <f t="shared" si="12"/>
        <v>48.585000000000001</v>
      </c>
      <c r="Z27" s="46">
        <f t="shared" si="13"/>
        <v>3</v>
      </c>
      <c r="AA27" s="53">
        <v>39.5</v>
      </c>
      <c r="AB27" s="53">
        <f t="shared" si="14"/>
        <v>48.585000000000001</v>
      </c>
      <c r="AC27" s="46"/>
      <c r="AD27" s="21">
        <v>60</v>
      </c>
      <c r="AE27" s="22">
        <f t="shared" si="1"/>
        <v>73.8</v>
      </c>
      <c r="AF27" s="21">
        <f t="shared" si="15"/>
        <v>1.9750000000000001</v>
      </c>
      <c r="AG27" s="21">
        <v>60</v>
      </c>
      <c r="AH27" s="22">
        <f t="shared" si="16"/>
        <v>73.8</v>
      </c>
      <c r="AI27" s="21">
        <f t="shared" si="17"/>
        <v>1.9750000000000001</v>
      </c>
      <c r="AJ27" s="21">
        <v>60</v>
      </c>
      <c r="AK27" s="22">
        <f t="shared" si="18"/>
        <v>73.8</v>
      </c>
      <c r="AL27" s="21">
        <f t="shared" si="19"/>
        <v>1.9750000000000001</v>
      </c>
      <c r="AM27" s="21">
        <v>60</v>
      </c>
      <c r="AN27" s="22">
        <f t="shared" si="20"/>
        <v>73.8</v>
      </c>
      <c r="AO27" s="21">
        <f t="shared" si="21"/>
        <v>1.9750000000000001</v>
      </c>
      <c r="AP27" s="21">
        <v>60</v>
      </c>
      <c r="AQ27" s="21">
        <f t="shared" si="27"/>
        <v>73.8</v>
      </c>
      <c r="AR27" s="21">
        <f t="shared" si="23"/>
        <v>1.9750000000000001</v>
      </c>
      <c r="AS27" s="21">
        <v>70</v>
      </c>
      <c r="AT27" s="21">
        <f t="shared" si="24"/>
        <v>86.1</v>
      </c>
      <c r="AU27" s="21">
        <f t="shared" si="25"/>
        <v>1.6928571428571428</v>
      </c>
    </row>
    <row r="28" spans="2:47" x14ac:dyDescent="0.25">
      <c r="B28" s="3">
        <v>23</v>
      </c>
      <c r="C28" s="144"/>
      <c r="D28" s="147"/>
      <c r="E28" s="4" t="s">
        <v>28</v>
      </c>
      <c r="F28" s="5">
        <v>2.5</v>
      </c>
      <c r="G28" s="1" t="s">
        <v>20</v>
      </c>
      <c r="H28" s="21">
        <f t="shared" si="2"/>
        <v>60.884999999999998</v>
      </c>
      <c r="I28" s="21">
        <v>55</v>
      </c>
      <c r="J28" s="22">
        <f t="shared" si="3"/>
        <v>67.650000000000006</v>
      </c>
      <c r="K28" s="21">
        <f t="shared" si="4"/>
        <v>2.25</v>
      </c>
      <c r="L28" s="21">
        <v>80</v>
      </c>
      <c r="M28" s="21">
        <f t="shared" si="26"/>
        <v>98.4</v>
      </c>
      <c r="N28" s="21">
        <f t="shared" si="5"/>
        <v>1.5468749999999998</v>
      </c>
      <c r="O28" s="21">
        <v>50</v>
      </c>
      <c r="P28" s="21">
        <f t="shared" si="6"/>
        <v>61.5</v>
      </c>
      <c r="Q28" s="21">
        <f t="shared" si="7"/>
        <v>2.4750000000000001</v>
      </c>
      <c r="R28" s="21">
        <v>60</v>
      </c>
      <c r="S28" s="21">
        <f t="shared" si="8"/>
        <v>73.8</v>
      </c>
      <c r="T28" s="21">
        <f t="shared" si="9"/>
        <v>2.0625</v>
      </c>
      <c r="U28" s="21">
        <v>80</v>
      </c>
      <c r="V28" s="21">
        <f t="shared" si="10"/>
        <v>98.4</v>
      </c>
      <c r="W28" s="21">
        <f t="shared" si="11"/>
        <v>1.5468749999999998</v>
      </c>
      <c r="X28" s="46">
        <v>49.5</v>
      </c>
      <c r="Y28" s="47">
        <f t="shared" si="12"/>
        <v>60.884999999999998</v>
      </c>
      <c r="Z28" s="46">
        <f t="shared" si="13"/>
        <v>2.5</v>
      </c>
      <c r="AA28" s="53">
        <v>49.5</v>
      </c>
      <c r="AB28" s="53">
        <f t="shared" si="14"/>
        <v>60.884999999999998</v>
      </c>
      <c r="AC28" s="46"/>
      <c r="AD28" s="21">
        <v>70</v>
      </c>
      <c r="AE28" s="22">
        <f t="shared" si="1"/>
        <v>86.1</v>
      </c>
      <c r="AF28" s="21">
        <f t="shared" si="15"/>
        <v>1.767857142857143</v>
      </c>
      <c r="AG28" s="21">
        <v>75</v>
      </c>
      <c r="AH28" s="22">
        <f t="shared" si="16"/>
        <v>92.25</v>
      </c>
      <c r="AI28" s="21">
        <f t="shared" si="17"/>
        <v>1.6500000000000001</v>
      </c>
      <c r="AJ28" s="21">
        <v>65</v>
      </c>
      <c r="AK28" s="22">
        <f t="shared" si="18"/>
        <v>79.95</v>
      </c>
      <c r="AL28" s="21">
        <f t="shared" si="19"/>
        <v>1.9038461538461537</v>
      </c>
      <c r="AM28" s="21">
        <v>65</v>
      </c>
      <c r="AN28" s="22">
        <f t="shared" si="20"/>
        <v>79.95</v>
      </c>
      <c r="AO28" s="21">
        <f t="shared" si="21"/>
        <v>1.9038461538461537</v>
      </c>
      <c r="AP28" s="21">
        <v>70</v>
      </c>
      <c r="AQ28" s="21">
        <f t="shared" si="27"/>
        <v>86.1</v>
      </c>
      <c r="AR28" s="21">
        <f t="shared" si="23"/>
        <v>1.767857142857143</v>
      </c>
      <c r="AS28" s="21">
        <v>70</v>
      </c>
      <c r="AT28" s="21">
        <f t="shared" si="24"/>
        <v>86.1</v>
      </c>
      <c r="AU28" s="21">
        <f t="shared" si="25"/>
        <v>1.767857142857143</v>
      </c>
    </row>
    <row r="29" spans="2:47" x14ac:dyDescent="0.25">
      <c r="B29" s="3">
        <v>24</v>
      </c>
      <c r="C29" s="145"/>
      <c r="D29" s="148"/>
      <c r="E29" s="4" t="s">
        <v>21</v>
      </c>
      <c r="F29" s="5">
        <v>0.7</v>
      </c>
      <c r="G29" s="1" t="s">
        <v>20</v>
      </c>
      <c r="H29" s="21">
        <f t="shared" si="2"/>
        <v>79.95</v>
      </c>
      <c r="I29" s="21">
        <v>65</v>
      </c>
      <c r="J29" s="22">
        <f t="shared" si="3"/>
        <v>79.95</v>
      </c>
      <c r="K29" s="21">
        <f t="shared" si="4"/>
        <v>0.7</v>
      </c>
      <c r="L29" s="21">
        <v>100</v>
      </c>
      <c r="M29" s="21">
        <f t="shared" si="26"/>
        <v>123</v>
      </c>
      <c r="N29" s="21">
        <f t="shared" si="5"/>
        <v>0.45499999999999996</v>
      </c>
      <c r="O29" s="21">
        <v>70</v>
      </c>
      <c r="P29" s="21">
        <f t="shared" si="6"/>
        <v>86.1</v>
      </c>
      <c r="Q29" s="21">
        <f t="shared" si="7"/>
        <v>0.65</v>
      </c>
      <c r="R29" s="21">
        <v>80</v>
      </c>
      <c r="S29" s="21">
        <f t="shared" si="8"/>
        <v>98.4</v>
      </c>
      <c r="T29" s="21">
        <f t="shared" si="9"/>
        <v>0.56874999999999998</v>
      </c>
      <c r="U29" s="21">
        <v>90</v>
      </c>
      <c r="V29" s="21">
        <f t="shared" si="10"/>
        <v>110.7</v>
      </c>
      <c r="W29" s="21">
        <f t="shared" si="11"/>
        <v>0.50555555555555554</v>
      </c>
      <c r="X29" s="46">
        <v>69.5</v>
      </c>
      <c r="Y29" s="47">
        <f t="shared" si="12"/>
        <v>85.484999999999999</v>
      </c>
      <c r="Z29" s="46">
        <f t="shared" si="13"/>
        <v>0.65467625899280579</v>
      </c>
      <c r="AA29" s="53">
        <v>69.5</v>
      </c>
      <c r="AB29" s="53">
        <f t="shared" si="14"/>
        <v>85.484999999999999</v>
      </c>
      <c r="AC29" s="46"/>
      <c r="AD29" s="21">
        <v>88</v>
      </c>
      <c r="AE29" s="22">
        <f t="shared" si="1"/>
        <v>108.24</v>
      </c>
      <c r="AF29" s="21">
        <f t="shared" si="15"/>
        <v>0.51704545454545447</v>
      </c>
      <c r="AG29" s="21">
        <v>80</v>
      </c>
      <c r="AH29" s="22">
        <f t="shared" si="16"/>
        <v>98.4</v>
      </c>
      <c r="AI29" s="21">
        <f t="shared" si="17"/>
        <v>0.56874999999999998</v>
      </c>
      <c r="AJ29" s="21">
        <v>85</v>
      </c>
      <c r="AK29" s="34">
        <f t="shared" si="18"/>
        <v>104.55</v>
      </c>
      <c r="AL29" s="21">
        <f t="shared" si="19"/>
        <v>0.53529411764705881</v>
      </c>
      <c r="AM29" s="21">
        <v>75</v>
      </c>
      <c r="AN29" s="22">
        <f t="shared" si="20"/>
        <v>92.25</v>
      </c>
      <c r="AO29" s="21">
        <f t="shared" si="21"/>
        <v>0.60666666666666669</v>
      </c>
      <c r="AP29" s="21">
        <v>110</v>
      </c>
      <c r="AQ29" s="21">
        <f t="shared" si="27"/>
        <v>135.30000000000001</v>
      </c>
      <c r="AR29" s="21">
        <f t="shared" si="23"/>
        <v>0.41363636363636358</v>
      </c>
      <c r="AS29" s="21">
        <v>90</v>
      </c>
      <c r="AT29" s="21">
        <f t="shared" si="24"/>
        <v>110.7</v>
      </c>
      <c r="AU29" s="21">
        <f t="shared" si="25"/>
        <v>0.50555555555555554</v>
      </c>
    </row>
    <row r="30" spans="2:47" x14ac:dyDescent="0.25">
      <c r="B30" s="3">
        <v>25</v>
      </c>
      <c r="C30" s="143" t="s">
        <v>31</v>
      </c>
      <c r="D30" s="143" t="s">
        <v>32</v>
      </c>
      <c r="E30" s="4" t="s">
        <v>33</v>
      </c>
      <c r="F30" s="5">
        <v>1</v>
      </c>
      <c r="G30" s="1" t="s">
        <v>7</v>
      </c>
      <c r="H30" s="21">
        <f t="shared" si="2"/>
        <v>307.5</v>
      </c>
      <c r="I30" s="21">
        <v>390</v>
      </c>
      <c r="J30" s="22">
        <f t="shared" si="3"/>
        <v>479.7</v>
      </c>
      <c r="K30" s="21">
        <f t="shared" si="4"/>
        <v>0.64102564102564108</v>
      </c>
      <c r="L30" s="21">
        <v>310</v>
      </c>
      <c r="M30" s="21">
        <f t="shared" si="26"/>
        <v>381.3</v>
      </c>
      <c r="N30" s="21">
        <f t="shared" si="5"/>
        <v>0.80645161290322576</v>
      </c>
      <c r="O30" s="21">
        <v>260</v>
      </c>
      <c r="P30" s="21">
        <f t="shared" si="6"/>
        <v>319.8</v>
      </c>
      <c r="Q30" s="21">
        <f t="shared" si="7"/>
        <v>0.96153846153846145</v>
      </c>
      <c r="R30" s="21">
        <v>460</v>
      </c>
      <c r="S30" s="21">
        <f t="shared" si="8"/>
        <v>565.79999999999995</v>
      </c>
      <c r="T30" s="21">
        <f t="shared" si="9"/>
        <v>0.5434782608695653</v>
      </c>
      <c r="U30" s="21">
        <v>460</v>
      </c>
      <c r="V30" s="21">
        <f t="shared" si="10"/>
        <v>565.79999999999995</v>
      </c>
      <c r="W30" s="21">
        <f t="shared" si="11"/>
        <v>0.5434782608695653</v>
      </c>
      <c r="X30" s="46">
        <v>250</v>
      </c>
      <c r="Y30" s="47">
        <f t="shared" si="12"/>
        <v>307.5</v>
      </c>
      <c r="Z30" s="46">
        <f t="shared" si="13"/>
        <v>1</v>
      </c>
      <c r="AA30" s="53">
        <v>250</v>
      </c>
      <c r="AB30" s="53">
        <f t="shared" si="14"/>
        <v>307.5</v>
      </c>
      <c r="AC30" s="46"/>
      <c r="AD30" s="21">
        <v>450</v>
      </c>
      <c r="AE30" s="22">
        <f t="shared" si="1"/>
        <v>553.5</v>
      </c>
      <c r="AF30" s="21">
        <f t="shared" si="15"/>
        <v>0.55555555555555558</v>
      </c>
      <c r="AG30" s="21">
        <v>420</v>
      </c>
      <c r="AH30" s="22">
        <f t="shared" si="16"/>
        <v>516.6</v>
      </c>
      <c r="AI30" s="21">
        <f t="shared" si="17"/>
        <v>0.59523809523809523</v>
      </c>
      <c r="AJ30" s="21">
        <v>390</v>
      </c>
      <c r="AK30" s="22">
        <f t="shared" si="18"/>
        <v>479.7</v>
      </c>
      <c r="AL30" s="21">
        <f t="shared" si="19"/>
        <v>0.64102564102564108</v>
      </c>
      <c r="AM30" s="21">
        <v>400</v>
      </c>
      <c r="AN30" s="22">
        <f t="shared" si="20"/>
        <v>492</v>
      </c>
      <c r="AO30" s="21">
        <f t="shared" si="21"/>
        <v>0.625</v>
      </c>
      <c r="AP30" s="21">
        <v>400</v>
      </c>
      <c r="AQ30" s="21">
        <f t="shared" si="27"/>
        <v>492</v>
      </c>
      <c r="AR30" s="21">
        <f t="shared" si="23"/>
        <v>0.625</v>
      </c>
      <c r="AS30" s="21">
        <v>370</v>
      </c>
      <c r="AT30" s="21">
        <f t="shared" si="24"/>
        <v>455.09999999999997</v>
      </c>
      <c r="AU30" s="21">
        <f t="shared" si="25"/>
        <v>0.67567567567567577</v>
      </c>
    </row>
    <row r="31" spans="2:47" x14ac:dyDescent="0.25">
      <c r="B31" s="3">
        <v>26</v>
      </c>
      <c r="C31" s="144"/>
      <c r="D31" s="144"/>
      <c r="E31" s="4" t="s">
        <v>34</v>
      </c>
      <c r="F31" s="5">
        <v>1</v>
      </c>
      <c r="G31" s="1" t="s">
        <v>7</v>
      </c>
      <c r="H31" s="21">
        <f t="shared" si="2"/>
        <v>332.1</v>
      </c>
      <c r="I31" s="21">
        <v>390</v>
      </c>
      <c r="J31" s="22">
        <f t="shared" si="3"/>
        <v>479.7</v>
      </c>
      <c r="K31" s="21">
        <f t="shared" si="4"/>
        <v>0.6923076923076924</v>
      </c>
      <c r="L31" s="21">
        <v>390</v>
      </c>
      <c r="M31" s="21">
        <f t="shared" si="26"/>
        <v>479.7</v>
      </c>
      <c r="N31" s="21">
        <f t="shared" si="5"/>
        <v>0.6923076923076924</v>
      </c>
      <c r="O31" s="21">
        <v>280</v>
      </c>
      <c r="P31" s="21">
        <f t="shared" si="6"/>
        <v>344.4</v>
      </c>
      <c r="Q31" s="21">
        <f t="shared" si="7"/>
        <v>0.96428571428571441</v>
      </c>
      <c r="R31" s="21">
        <v>490</v>
      </c>
      <c r="S31" s="21">
        <f t="shared" si="8"/>
        <v>602.70000000000005</v>
      </c>
      <c r="T31" s="21">
        <f t="shared" si="9"/>
        <v>0.55102040816326525</v>
      </c>
      <c r="U31" s="21">
        <v>490</v>
      </c>
      <c r="V31" s="21">
        <f t="shared" si="10"/>
        <v>602.70000000000005</v>
      </c>
      <c r="W31" s="21">
        <f t="shared" si="11"/>
        <v>0.55102040816326525</v>
      </c>
      <c r="X31" s="46">
        <v>270</v>
      </c>
      <c r="Y31" s="47">
        <f t="shared" si="12"/>
        <v>332.1</v>
      </c>
      <c r="Z31" s="46">
        <f t="shared" si="13"/>
        <v>1</v>
      </c>
      <c r="AA31" s="53">
        <v>270</v>
      </c>
      <c r="AB31" s="53">
        <f t="shared" si="14"/>
        <v>332.1</v>
      </c>
      <c r="AC31" s="46"/>
      <c r="AD31" s="21">
        <v>460</v>
      </c>
      <c r="AE31" s="22">
        <f t="shared" si="1"/>
        <v>565.79999999999995</v>
      </c>
      <c r="AF31" s="21">
        <f t="shared" si="15"/>
        <v>0.58695652173913049</v>
      </c>
      <c r="AG31" s="21">
        <v>450</v>
      </c>
      <c r="AH31" s="22">
        <f t="shared" si="16"/>
        <v>553.5</v>
      </c>
      <c r="AI31" s="21">
        <f t="shared" si="17"/>
        <v>0.60000000000000009</v>
      </c>
      <c r="AJ31" s="21">
        <v>390</v>
      </c>
      <c r="AK31" s="22">
        <f t="shared" si="18"/>
        <v>479.7</v>
      </c>
      <c r="AL31" s="21">
        <f t="shared" si="19"/>
        <v>0.6923076923076924</v>
      </c>
      <c r="AM31" s="21">
        <v>450</v>
      </c>
      <c r="AN31" s="22">
        <f t="shared" si="20"/>
        <v>553.5</v>
      </c>
      <c r="AO31" s="21">
        <f t="shared" si="21"/>
        <v>0.60000000000000009</v>
      </c>
      <c r="AP31" s="21">
        <v>460</v>
      </c>
      <c r="AQ31" s="21">
        <f t="shared" si="27"/>
        <v>565.79999999999995</v>
      </c>
      <c r="AR31" s="21">
        <f t="shared" si="23"/>
        <v>0.58695652173913049</v>
      </c>
      <c r="AS31" s="21">
        <v>370</v>
      </c>
      <c r="AT31" s="21">
        <f t="shared" si="24"/>
        <v>455.09999999999997</v>
      </c>
      <c r="AU31" s="21">
        <f t="shared" si="25"/>
        <v>0.72972972972972983</v>
      </c>
    </row>
    <row r="32" spans="2:47" x14ac:dyDescent="0.25">
      <c r="B32" s="3">
        <v>27</v>
      </c>
      <c r="C32" s="144"/>
      <c r="D32" s="144"/>
      <c r="E32" s="4" t="s">
        <v>35</v>
      </c>
      <c r="F32" s="5">
        <v>0.5</v>
      </c>
      <c r="G32" s="1" t="s">
        <v>7</v>
      </c>
      <c r="H32" s="21">
        <f t="shared" si="2"/>
        <v>233.7</v>
      </c>
      <c r="I32" s="21">
        <v>220</v>
      </c>
      <c r="J32" s="22">
        <f t="shared" si="3"/>
        <v>270.60000000000002</v>
      </c>
      <c r="K32" s="21">
        <f t="shared" si="4"/>
        <v>0.43181818181818177</v>
      </c>
      <c r="L32" s="21">
        <v>350</v>
      </c>
      <c r="M32" s="21">
        <f t="shared" si="26"/>
        <v>430.5</v>
      </c>
      <c r="N32" s="21">
        <f t="shared" si="5"/>
        <v>0.27142857142857141</v>
      </c>
      <c r="O32" s="21">
        <v>200</v>
      </c>
      <c r="P32" s="21">
        <f t="shared" si="6"/>
        <v>246</v>
      </c>
      <c r="Q32" s="21">
        <f t="shared" si="7"/>
        <v>0.47499999999999998</v>
      </c>
      <c r="R32" s="21">
        <v>220</v>
      </c>
      <c r="S32" s="21">
        <f t="shared" si="8"/>
        <v>270.60000000000002</v>
      </c>
      <c r="T32" s="21">
        <f t="shared" si="9"/>
        <v>0.43181818181818177</v>
      </c>
      <c r="U32" s="21">
        <v>240</v>
      </c>
      <c r="V32" s="21">
        <f t="shared" si="10"/>
        <v>295.2</v>
      </c>
      <c r="W32" s="21">
        <f t="shared" si="11"/>
        <v>0.39583333333333331</v>
      </c>
      <c r="X32" s="46">
        <v>190</v>
      </c>
      <c r="Y32" s="47">
        <f t="shared" si="12"/>
        <v>233.7</v>
      </c>
      <c r="Z32" s="46">
        <f t="shared" si="13"/>
        <v>0.5</v>
      </c>
      <c r="AA32" s="53">
        <v>190</v>
      </c>
      <c r="AB32" s="53">
        <f t="shared" si="14"/>
        <v>233.7</v>
      </c>
      <c r="AC32" s="46"/>
      <c r="AD32" s="21">
        <v>230</v>
      </c>
      <c r="AE32" s="22">
        <f t="shared" si="1"/>
        <v>282.89999999999998</v>
      </c>
      <c r="AF32" s="21">
        <f t="shared" si="15"/>
        <v>0.41304347826086957</v>
      </c>
      <c r="AG32" s="21">
        <v>210</v>
      </c>
      <c r="AH32" s="22">
        <f t="shared" si="16"/>
        <v>258.3</v>
      </c>
      <c r="AI32" s="21">
        <f t="shared" si="17"/>
        <v>0.45238095238095233</v>
      </c>
      <c r="AJ32" s="21">
        <v>200</v>
      </c>
      <c r="AK32" s="22">
        <f t="shared" si="18"/>
        <v>246</v>
      </c>
      <c r="AL32" s="21">
        <f t="shared" si="19"/>
        <v>0.47499999999999998</v>
      </c>
      <c r="AM32" s="21">
        <v>260</v>
      </c>
      <c r="AN32" s="22">
        <f t="shared" si="20"/>
        <v>319.8</v>
      </c>
      <c r="AO32" s="21">
        <f t="shared" si="21"/>
        <v>0.36538461538461536</v>
      </c>
      <c r="AP32" s="21">
        <v>280</v>
      </c>
      <c r="AQ32" s="21">
        <f t="shared" si="27"/>
        <v>344.4</v>
      </c>
      <c r="AR32" s="21">
        <f t="shared" si="23"/>
        <v>0.3392857142857143</v>
      </c>
      <c r="AS32" s="21">
        <v>190</v>
      </c>
      <c r="AT32" s="21">
        <f t="shared" si="24"/>
        <v>233.7</v>
      </c>
      <c r="AU32" s="21">
        <f t="shared" si="25"/>
        <v>0.5</v>
      </c>
    </row>
    <row r="33" spans="2:47" x14ac:dyDescent="0.25">
      <c r="B33" s="3">
        <v>28</v>
      </c>
      <c r="C33" s="145"/>
      <c r="D33" s="145"/>
      <c r="E33" s="4" t="s">
        <v>36</v>
      </c>
      <c r="F33" s="5">
        <v>2</v>
      </c>
      <c r="G33" s="1" t="s">
        <v>7</v>
      </c>
      <c r="H33" s="21">
        <f t="shared" si="2"/>
        <v>615</v>
      </c>
      <c r="I33" s="21">
        <v>750</v>
      </c>
      <c r="J33" s="22">
        <f t="shared" si="3"/>
        <v>922.5</v>
      </c>
      <c r="K33" s="21">
        <f t="shared" si="4"/>
        <v>1.3333333333333333</v>
      </c>
      <c r="L33" s="21">
        <v>1100</v>
      </c>
      <c r="M33" s="21">
        <f t="shared" si="26"/>
        <v>1353</v>
      </c>
      <c r="N33" s="21">
        <f t="shared" si="5"/>
        <v>0.90909090909090906</v>
      </c>
      <c r="O33" s="21">
        <v>550</v>
      </c>
      <c r="P33" s="21">
        <f t="shared" si="6"/>
        <v>676.5</v>
      </c>
      <c r="Q33" s="21">
        <f t="shared" si="7"/>
        <v>1.8181818181818181</v>
      </c>
      <c r="R33" s="21">
        <v>1400</v>
      </c>
      <c r="S33" s="21">
        <f t="shared" si="8"/>
        <v>1722</v>
      </c>
      <c r="T33" s="21">
        <f t="shared" si="9"/>
        <v>0.7142857142857143</v>
      </c>
      <c r="U33" s="21">
        <v>1500</v>
      </c>
      <c r="V33" s="21">
        <f t="shared" si="10"/>
        <v>1845</v>
      </c>
      <c r="W33" s="21">
        <f t="shared" si="11"/>
        <v>0.66666666666666663</v>
      </c>
      <c r="X33" s="46">
        <v>549</v>
      </c>
      <c r="Y33" s="47">
        <f t="shared" si="12"/>
        <v>675.27</v>
      </c>
      <c r="Z33" s="46">
        <f t="shared" si="13"/>
        <v>1.8214936247723132</v>
      </c>
      <c r="AA33" s="53">
        <v>549</v>
      </c>
      <c r="AB33" s="53">
        <f t="shared" si="14"/>
        <v>675.27</v>
      </c>
      <c r="AC33" s="46"/>
      <c r="AD33" s="21">
        <v>1500</v>
      </c>
      <c r="AE33" s="22">
        <f t="shared" si="1"/>
        <v>1845</v>
      </c>
      <c r="AF33" s="21">
        <f t="shared" si="15"/>
        <v>0.66666666666666663</v>
      </c>
      <c r="AG33" s="21">
        <v>1200</v>
      </c>
      <c r="AH33" s="22">
        <f t="shared" si="16"/>
        <v>1476</v>
      </c>
      <c r="AI33" s="21">
        <f t="shared" si="17"/>
        <v>0.83333333333333337</v>
      </c>
      <c r="AJ33" s="21">
        <v>1300</v>
      </c>
      <c r="AK33" s="22">
        <f t="shared" si="18"/>
        <v>1599</v>
      </c>
      <c r="AL33" s="21">
        <f t="shared" si="19"/>
        <v>0.76923076923076927</v>
      </c>
      <c r="AM33" s="21">
        <v>500</v>
      </c>
      <c r="AN33" s="22">
        <f t="shared" si="20"/>
        <v>615</v>
      </c>
      <c r="AO33" s="21">
        <f t="shared" si="21"/>
        <v>2</v>
      </c>
      <c r="AP33" s="21">
        <v>1900</v>
      </c>
      <c r="AQ33" s="21">
        <f t="shared" si="27"/>
        <v>2337</v>
      </c>
      <c r="AR33" s="21">
        <f t="shared" si="23"/>
        <v>0.52631578947368418</v>
      </c>
      <c r="AS33" s="21">
        <v>1350</v>
      </c>
      <c r="AT33" s="21">
        <f t="shared" si="24"/>
        <v>1660.5</v>
      </c>
      <c r="AU33" s="21">
        <f t="shared" si="25"/>
        <v>0.7407407407407407</v>
      </c>
    </row>
    <row r="34" spans="2:47" ht="19.5" customHeight="1" x14ac:dyDescent="0.25">
      <c r="B34" s="3">
        <v>29</v>
      </c>
      <c r="C34" s="143" t="s">
        <v>31</v>
      </c>
      <c r="D34" s="146" t="s">
        <v>37</v>
      </c>
      <c r="E34" s="4" t="s">
        <v>33</v>
      </c>
      <c r="F34" s="5">
        <v>0.5</v>
      </c>
      <c r="G34" s="1" t="s">
        <v>38</v>
      </c>
      <c r="H34" s="21">
        <f t="shared" si="2"/>
        <v>79.95</v>
      </c>
      <c r="I34" s="21">
        <v>90</v>
      </c>
      <c r="J34" s="22">
        <f t="shared" si="3"/>
        <v>110.7</v>
      </c>
      <c r="K34" s="21">
        <f t="shared" si="4"/>
        <v>0.3611111111111111</v>
      </c>
      <c r="L34" s="21">
        <v>90</v>
      </c>
      <c r="M34" s="21">
        <f t="shared" si="26"/>
        <v>110.7</v>
      </c>
      <c r="N34" s="21">
        <f t="shared" si="5"/>
        <v>0.3611111111111111</v>
      </c>
      <c r="O34" s="21">
        <v>65</v>
      </c>
      <c r="P34" s="21">
        <f t="shared" si="6"/>
        <v>79.95</v>
      </c>
      <c r="Q34" s="21">
        <f t="shared" si="7"/>
        <v>0.5</v>
      </c>
      <c r="R34" s="21">
        <v>95</v>
      </c>
      <c r="S34" s="21">
        <f t="shared" si="8"/>
        <v>116.85</v>
      </c>
      <c r="T34" s="21">
        <f t="shared" si="9"/>
        <v>0.34210526315789475</v>
      </c>
      <c r="U34" s="21">
        <v>100</v>
      </c>
      <c r="V34" s="21">
        <f t="shared" si="10"/>
        <v>123</v>
      </c>
      <c r="W34" s="21">
        <f t="shared" si="11"/>
        <v>0.32500000000000001</v>
      </c>
      <c r="X34" s="46">
        <v>70</v>
      </c>
      <c r="Y34" s="47">
        <f t="shared" si="12"/>
        <v>86.1</v>
      </c>
      <c r="Z34" s="46">
        <f t="shared" si="13"/>
        <v>0.46428571428571436</v>
      </c>
      <c r="AA34" s="53">
        <v>60</v>
      </c>
      <c r="AB34" s="53">
        <f t="shared" si="14"/>
        <v>73.8</v>
      </c>
      <c r="AC34" s="46"/>
      <c r="AD34" s="21">
        <v>100</v>
      </c>
      <c r="AE34" s="22">
        <f t="shared" si="1"/>
        <v>123</v>
      </c>
      <c r="AF34" s="21">
        <f t="shared" si="15"/>
        <v>0.32500000000000001</v>
      </c>
      <c r="AG34" s="21">
        <v>90</v>
      </c>
      <c r="AH34" s="22">
        <f t="shared" si="16"/>
        <v>110.7</v>
      </c>
      <c r="AI34" s="21">
        <f t="shared" si="17"/>
        <v>0.3611111111111111</v>
      </c>
      <c r="AJ34" s="21">
        <v>80</v>
      </c>
      <c r="AK34" s="22">
        <f t="shared" si="18"/>
        <v>98.4</v>
      </c>
      <c r="AL34" s="21">
        <f t="shared" si="19"/>
        <v>0.40625</v>
      </c>
      <c r="AM34" s="21">
        <v>100</v>
      </c>
      <c r="AN34" s="22">
        <f t="shared" si="20"/>
        <v>123</v>
      </c>
      <c r="AO34" s="21">
        <f t="shared" si="21"/>
        <v>0.32500000000000001</v>
      </c>
      <c r="AP34" s="21">
        <v>100</v>
      </c>
      <c r="AQ34" s="21">
        <f t="shared" si="27"/>
        <v>123</v>
      </c>
      <c r="AR34" s="21">
        <f t="shared" si="23"/>
        <v>0.32500000000000001</v>
      </c>
      <c r="AS34" s="21">
        <v>95</v>
      </c>
      <c r="AT34" s="21">
        <f t="shared" si="24"/>
        <v>116.85</v>
      </c>
      <c r="AU34" s="21">
        <f t="shared" si="25"/>
        <v>0.34210526315789475</v>
      </c>
    </row>
    <row r="35" spans="2:47" x14ac:dyDescent="0.25">
      <c r="B35" s="3">
        <v>30</v>
      </c>
      <c r="C35" s="144"/>
      <c r="D35" s="147"/>
      <c r="E35" s="4" t="s">
        <v>34</v>
      </c>
      <c r="F35" s="5">
        <v>0.5</v>
      </c>
      <c r="G35" s="1" t="s">
        <v>38</v>
      </c>
      <c r="H35" s="21">
        <f t="shared" si="2"/>
        <v>110.7</v>
      </c>
      <c r="I35" s="21">
        <v>90</v>
      </c>
      <c r="J35" s="22">
        <f t="shared" si="3"/>
        <v>110.7</v>
      </c>
      <c r="K35" s="21">
        <f t="shared" si="4"/>
        <v>0.5</v>
      </c>
      <c r="L35" s="21">
        <v>110</v>
      </c>
      <c r="M35" s="21">
        <f t="shared" si="26"/>
        <v>135.30000000000001</v>
      </c>
      <c r="N35" s="21">
        <f t="shared" si="5"/>
        <v>0.40909090909090906</v>
      </c>
      <c r="O35" s="21">
        <v>155</v>
      </c>
      <c r="P35" s="21">
        <f t="shared" si="6"/>
        <v>190.65</v>
      </c>
      <c r="Q35" s="21">
        <f t="shared" si="7"/>
        <v>0.29032258064516131</v>
      </c>
      <c r="R35" s="21">
        <v>130</v>
      </c>
      <c r="S35" s="21">
        <f t="shared" si="8"/>
        <v>159.9</v>
      </c>
      <c r="T35" s="21">
        <f t="shared" si="9"/>
        <v>0.34615384615384615</v>
      </c>
      <c r="U35" s="21">
        <v>120</v>
      </c>
      <c r="V35" s="21">
        <f t="shared" si="10"/>
        <v>147.6</v>
      </c>
      <c r="W35" s="21">
        <f t="shared" si="11"/>
        <v>0.375</v>
      </c>
      <c r="X35" s="46">
        <v>160</v>
      </c>
      <c r="Y35" s="47">
        <f t="shared" si="12"/>
        <v>196.8</v>
      </c>
      <c r="Z35" s="46">
        <f t="shared" si="13"/>
        <v>0.28125</v>
      </c>
      <c r="AA35" s="53">
        <v>120</v>
      </c>
      <c r="AB35" s="53">
        <f t="shared" si="14"/>
        <v>147.6</v>
      </c>
      <c r="AC35" s="46"/>
      <c r="AD35" s="21">
        <v>120</v>
      </c>
      <c r="AE35" s="22">
        <f t="shared" si="1"/>
        <v>147.6</v>
      </c>
      <c r="AF35" s="21">
        <f t="shared" si="15"/>
        <v>0.375</v>
      </c>
      <c r="AG35" s="21">
        <v>120</v>
      </c>
      <c r="AH35" s="22">
        <f t="shared" si="16"/>
        <v>147.6</v>
      </c>
      <c r="AI35" s="21">
        <f t="shared" si="17"/>
        <v>0.375</v>
      </c>
      <c r="AJ35" s="21">
        <v>120</v>
      </c>
      <c r="AK35" s="22">
        <f t="shared" si="18"/>
        <v>147.6</v>
      </c>
      <c r="AL35" s="21">
        <f t="shared" si="19"/>
        <v>0.375</v>
      </c>
      <c r="AM35" s="21">
        <v>120</v>
      </c>
      <c r="AN35" s="22">
        <f t="shared" si="20"/>
        <v>147.6</v>
      </c>
      <c r="AO35" s="21">
        <f t="shared" si="21"/>
        <v>0.375</v>
      </c>
      <c r="AP35" s="21">
        <v>130</v>
      </c>
      <c r="AQ35" s="21">
        <f t="shared" si="27"/>
        <v>159.9</v>
      </c>
      <c r="AR35" s="21">
        <f t="shared" si="23"/>
        <v>0.34615384615384615</v>
      </c>
      <c r="AS35" s="21">
        <v>130</v>
      </c>
      <c r="AT35" s="21">
        <f t="shared" si="24"/>
        <v>159.9</v>
      </c>
      <c r="AU35" s="21">
        <f t="shared" si="25"/>
        <v>0.34615384615384615</v>
      </c>
    </row>
    <row r="36" spans="2:47" x14ac:dyDescent="0.25">
      <c r="B36" s="3">
        <v>31</v>
      </c>
      <c r="C36" s="144"/>
      <c r="D36" s="147"/>
      <c r="E36" s="4" t="s">
        <v>35</v>
      </c>
      <c r="F36" s="5">
        <v>0.3</v>
      </c>
      <c r="G36" s="1" t="s">
        <v>38</v>
      </c>
      <c r="H36" s="21">
        <f t="shared" si="2"/>
        <v>73.8</v>
      </c>
      <c r="I36" s="21">
        <v>70</v>
      </c>
      <c r="J36" s="22">
        <f t="shared" si="3"/>
        <v>86.1</v>
      </c>
      <c r="K36" s="21">
        <f t="shared" si="4"/>
        <v>0.25714285714285717</v>
      </c>
      <c r="L36" s="21">
        <v>90</v>
      </c>
      <c r="M36" s="21">
        <f t="shared" si="26"/>
        <v>110.7</v>
      </c>
      <c r="N36" s="21">
        <f t="shared" si="5"/>
        <v>0.19999999999999998</v>
      </c>
      <c r="O36" s="21">
        <v>125</v>
      </c>
      <c r="P36" s="21">
        <f t="shared" si="6"/>
        <v>153.75</v>
      </c>
      <c r="Q36" s="21">
        <f t="shared" si="7"/>
        <v>0.14399999999999999</v>
      </c>
      <c r="R36" s="21">
        <v>70</v>
      </c>
      <c r="S36" s="21">
        <f t="shared" si="8"/>
        <v>86.1</v>
      </c>
      <c r="T36" s="21">
        <f t="shared" si="9"/>
        <v>0.25714285714285717</v>
      </c>
      <c r="U36" s="21">
        <v>60</v>
      </c>
      <c r="V36" s="21">
        <f t="shared" si="10"/>
        <v>73.8</v>
      </c>
      <c r="W36" s="21">
        <f t="shared" si="11"/>
        <v>0.3</v>
      </c>
      <c r="X36" s="46">
        <v>130</v>
      </c>
      <c r="Y36" s="47">
        <f t="shared" si="12"/>
        <v>159.9</v>
      </c>
      <c r="Z36" s="46">
        <f t="shared" si="13"/>
        <v>0.13846153846153844</v>
      </c>
      <c r="AA36" s="53">
        <v>60</v>
      </c>
      <c r="AB36" s="53">
        <f t="shared" si="14"/>
        <v>73.8</v>
      </c>
      <c r="AC36" s="46"/>
      <c r="AD36" s="21">
        <v>75</v>
      </c>
      <c r="AE36" s="22">
        <f t="shared" si="1"/>
        <v>92.25</v>
      </c>
      <c r="AF36" s="21">
        <f t="shared" si="15"/>
        <v>0.23999999999999996</v>
      </c>
      <c r="AG36" s="21">
        <v>70</v>
      </c>
      <c r="AH36" s="22">
        <f t="shared" si="16"/>
        <v>86.1</v>
      </c>
      <c r="AI36" s="21">
        <f t="shared" si="17"/>
        <v>0.25714285714285717</v>
      </c>
      <c r="AJ36" s="21">
        <v>70</v>
      </c>
      <c r="AK36" s="22">
        <f t="shared" si="18"/>
        <v>86.1</v>
      </c>
      <c r="AL36" s="21">
        <f t="shared" si="19"/>
        <v>0.25714285714285717</v>
      </c>
      <c r="AM36" s="21">
        <v>80</v>
      </c>
      <c r="AN36" s="22">
        <f t="shared" si="20"/>
        <v>98.4</v>
      </c>
      <c r="AO36" s="21">
        <f t="shared" si="21"/>
        <v>0.22499999999999995</v>
      </c>
      <c r="AP36" s="21">
        <v>100</v>
      </c>
      <c r="AQ36" s="21">
        <f t="shared" si="27"/>
        <v>123</v>
      </c>
      <c r="AR36" s="21">
        <f t="shared" si="23"/>
        <v>0.18</v>
      </c>
      <c r="AS36" s="21">
        <v>60</v>
      </c>
      <c r="AT36" s="21">
        <f t="shared" si="24"/>
        <v>73.8</v>
      </c>
      <c r="AU36" s="21">
        <f t="shared" si="25"/>
        <v>0.3</v>
      </c>
    </row>
    <row r="37" spans="2:47" x14ac:dyDescent="0.25">
      <c r="B37" s="3">
        <v>32</v>
      </c>
      <c r="C37" s="145"/>
      <c r="D37" s="148"/>
      <c r="E37" s="4" t="s">
        <v>36</v>
      </c>
      <c r="F37" s="5">
        <v>1</v>
      </c>
      <c r="G37" s="1" t="s">
        <v>38</v>
      </c>
      <c r="H37" s="21">
        <f t="shared" si="2"/>
        <v>159.9</v>
      </c>
      <c r="I37" s="21">
        <v>130</v>
      </c>
      <c r="J37" s="22">
        <f t="shared" si="3"/>
        <v>159.9</v>
      </c>
      <c r="K37" s="21">
        <f t="shared" si="4"/>
        <v>1</v>
      </c>
      <c r="L37" s="21">
        <v>250</v>
      </c>
      <c r="M37" s="21">
        <f t="shared" si="26"/>
        <v>307.5</v>
      </c>
      <c r="N37" s="21">
        <f t="shared" si="5"/>
        <v>0.52</v>
      </c>
      <c r="O37" s="21">
        <v>400</v>
      </c>
      <c r="P37" s="21">
        <f t="shared" si="6"/>
        <v>492</v>
      </c>
      <c r="Q37" s="21">
        <f t="shared" si="7"/>
        <v>0.32500000000000001</v>
      </c>
      <c r="R37" s="21">
        <v>270</v>
      </c>
      <c r="S37" s="21">
        <f t="shared" si="8"/>
        <v>332.1</v>
      </c>
      <c r="T37" s="21">
        <f t="shared" si="9"/>
        <v>0.48148148148148145</v>
      </c>
      <c r="U37" s="21">
        <v>270</v>
      </c>
      <c r="V37" s="21">
        <f t="shared" si="10"/>
        <v>332.1</v>
      </c>
      <c r="W37" s="21">
        <f t="shared" si="11"/>
        <v>0.48148148148148145</v>
      </c>
      <c r="X37" s="46">
        <v>400</v>
      </c>
      <c r="Y37" s="47">
        <f t="shared" si="12"/>
        <v>492</v>
      </c>
      <c r="Z37" s="46">
        <f t="shared" si="13"/>
        <v>0.32500000000000001</v>
      </c>
      <c r="AA37" s="53">
        <v>290</v>
      </c>
      <c r="AB37" s="53">
        <f t="shared" si="14"/>
        <v>356.7</v>
      </c>
      <c r="AC37" s="46"/>
      <c r="AD37" s="21">
        <v>260</v>
      </c>
      <c r="AE37" s="22">
        <f t="shared" si="1"/>
        <v>319.8</v>
      </c>
      <c r="AF37" s="21">
        <f t="shared" si="15"/>
        <v>0.5</v>
      </c>
      <c r="AG37" s="21">
        <v>200</v>
      </c>
      <c r="AH37" s="22">
        <f t="shared" si="16"/>
        <v>246</v>
      </c>
      <c r="AI37" s="21">
        <f t="shared" si="17"/>
        <v>0.65</v>
      </c>
      <c r="AJ37" s="21">
        <v>260</v>
      </c>
      <c r="AK37" s="22">
        <f t="shared" si="18"/>
        <v>319.8</v>
      </c>
      <c r="AL37" s="21">
        <f t="shared" si="19"/>
        <v>0.5</v>
      </c>
      <c r="AM37" s="21">
        <v>130</v>
      </c>
      <c r="AN37" s="22">
        <f t="shared" si="20"/>
        <v>159.9</v>
      </c>
      <c r="AO37" s="21">
        <f t="shared" si="21"/>
        <v>1</v>
      </c>
      <c r="AP37" s="21">
        <v>260</v>
      </c>
      <c r="AQ37" s="21">
        <f t="shared" si="27"/>
        <v>319.8</v>
      </c>
      <c r="AR37" s="21">
        <f t="shared" si="23"/>
        <v>0.5</v>
      </c>
      <c r="AS37" s="21">
        <v>270</v>
      </c>
      <c r="AT37" s="21">
        <f t="shared" si="24"/>
        <v>332.1</v>
      </c>
      <c r="AU37" s="21">
        <f t="shared" si="25"/>
        <v>0.48148148148148145</v>
      </c>
    </row>
    <row r="38" spans="2:47" ht="20.25" customHeight="1" x14ac:dyDescent="0.25">
      <c r="B38" s="3">
        <v>33</v>
      </c>
      <c r="C38" s="146" t="s">
        <v>39</v>
      </c>
      <c r="D38" s="143" t="s">
        <v>40</v>
      </c>
      <c r="E38" s="4" t="s">
        <v>41</v>
      </c>
      <c r="F38" s="5">
        <v>2</v>
      </c>
      <c r="G38" s="1" t="s">
        <v>7</v>
      </c>
      <c r="H38" s="21">
        <f t="shared" si="2"/>
        <v>492</v>
      </c>
      <c r="I38" s="21">
        <v>450</v>
      </c>
      <c r="J38" s="22">
        <f t="shared" si="3"/>
        <v>553.5</v>
      </c>
      <c r="K38" s="21">
        <f t="shared" si="4"/>
        <v>1.7777777777777777</v>
      </c>
      <c r="L38" s="21">
        <v>900</v>
      </c>
      <c r="M38" s="21">
        <f t="shared" si="26"/>
        <v>1107</v>
      </c>
      <c r="N38" s="21">
        <f t="shared" si="5"/>
        <v>0.88888888888888884</v>
      </c>
      <c r="O38" s="21">
        <v>420</v>
      </c>
      <c r="P38" s="21">
        <f t="shared" si="6"/>
        <v>516.6</v>
      </c>
      <c r="Q38" s="21">
        <f t="shared" si="7"/>
        <v>1.9047619047619047</v>
      </c>
      <c r="R38" s="21">
        <v>900</v>
      </c>
      <c r="S38" s="21">
        <f t="shared" si="8"/>
        <v>1107</v>
      </c>
      <c r="T38" s="21">
        <f t="shared" si="9"/>
        <v>0.88888888888888884</v>
      </c>
      <c r="U38" s="21">
        <v>800</v>
      </c>
      <c r="V38" s="21">
        <f t="shared" si="10"/>
        <v>984</v>
      </c>
      <c r="W38" s="21">
        <f t="shared" si="11"/>
        <v>1</v>
      </c>
      <c r="X38" s="46">
        <v>400</v>
      </c>
      <c r="Y38" s="47">
        <f t="shared" si="12"/>
        <v>492</v>
      </c>
      <c r="Z38" s="46">
        <f t="shared" si="13"/>
        <v>2</v>
      </c>
      <c r="AA38" s="53">
        <v>400</v>
      </c>
      <c r="AB38" s="53">
        <f t="shared" si="14"/>
        <v>492</v>
      </c>
      <c r="AC38" s="46"/>
      <c r="AD38" s="21">
        <v>950</v>
      </c>
      <c r="AE38" s="22">
        <f t="shared" si="1"/>
        <v>1168.5</v>
      </c>
      <c r="AF38" s="21">
        <f t="shared" si="15"/>
        <v>0.84210526315789469</v>
      </c>
      <c r="AG38" s="21">
        <v>1200</v>
      </c>
      <c r="AH38" s="22">
        <f t="shared" si="16"/>
        <v>1476</v>
      </c>
      <c r="AI38" s="21">
        <f t="shared" si="17"/>
        <v>0.66666666666666663</v>
      </c>
      <c r="AJ38" s="21">
        <v>1000</v>
      </c>
      <c r="AK38" s="22">
        <f t="shared" si="18"/>
        <v>1230</v>
      </c>
      <c r="AL38" s="21">
        <f t="shared" si="19"/>
        <v>0.8</v>
      </c>
      <c r="AM38" s="21">
        <v>650</v>
      </c>
      <c r="AN38" s="22">
        <f t="shared" si="20"/>
        <v>799.5</v>
      </c>
      <c r="AO38" s="21">
        <f t="shared" si="21"/>
        <v>1.2307692307692308</v>
      </c>
      <c r="AP38" s="21">
        <v>800</v>
      </c>
      <c r="AQ38" s="21">
        <f t="shared" si="27"/>
        <v>984</v>
      </c>
      <c r="AR38" s="21">
        <f t="shared" si="23"/>
        <v>1</v>
      </c>
      <c r="AS38" s="21">
        <v>1100</v>
      </c>
      <c r="AT38" s="21">
        <f t="shared" si="24"/>
        <v>1353</v>
      </c>
      <c r="AU38" s="21">
        <f t="shared" si="25"/>
        <v>0.72727272727272729</v>
      </c>
    </row>
    <row r="39" spans="2:47" x14ac:dyDescent="0.25">
      <c r="B39" s="3">
        <v>34</v>
      </c>
      <c r="C39" s="147"/>
      <c r="D39" s="144"/>
      <c r="E39" s="4" t="s">
        <v>42</v>
      </c>
      <c r="F39" s="5">
        <v>2</v>
      </c>
      <c r="G39" s="1" t="s">
        <v>7</v>
      </c>
      <c r="H39" s="21">
        <f t="shared" si="2"/>
        <v>602.70000000000005</v>
      </c>
      <c r="I39" s="21">
        <v>550</v>
      </c>
      <c r="J39" s="22">
        <f t="shared" si="3"/>
        <v>676.5</v>
      </c>
      <c r="K39" s="21">
        <f t="shared" si="4"/>
        <v>1.781818181818182</v>
      </c>
      <c r="L39" s="21">
        <v>1100</v>
      </c>
      <c r="M39" s="21">
        <f t="shared" si="26"/>
        <v>1353</v>
      </c>
      <c r="N39" s="21">
        <f t="shared" si="5"/>
        <v>0.89090909090909098</v>
      </c>
      <c r="O39" s="21">
        <v>490</v>
      </c>
      <c r="P39" s="21">
        <f t="shared" si="6"/>
        <v>602.70000000000005</v>
      </c>
      <c r="Q39" s="21">
        <f t="shared" si="7"/>
        <v>2</v>
      </c>
      <c r="R39" s="21">
        <v>980</v>
      </c>
      <c r="S39" s="21">
        <f t="shared" si="8"/>
        <v>1205.4000000000001</v>
      </c>
      <c r="T39" s="21">
        <f t="shared" si="9"/>
        <v>1</v>
      </c>
      <c r="U39" s="21">
        <v>900</v>
      </c>
      <c r="V39" s="21">
        <f t="shared" si="10"/>
        <v>1107</v>
      </c>
      <c r="W39" s="21">
        <f t="shared" si="11"/>
        <v>1.088888888888889</v>
      </c>
      <c r="X39" s="46">
        <v>500</v>
      </c>
      <c r="Y39" s="47">
        <f t="shared" si="12"/>
        <v>615</v>
      </c>
      <c r="Z39" s="46">
        <f t="shared" si="13"/>
        <v>1.9600000000000002</v>
      </c>
      <c r="AA39" s="53">
        <v>500</v>
      </c>
      <c r="AB39" s="53">
        <f t="shared" si="14"/>
        <v>615</v>
      </c>
      <c r="AC39" s="46"/>
      <c r="AD39" s="21">
        <v>1300</v>
      </c>
      <c r="AE39" s="22">
        <f t="shared" si="1"/>
        <v>1599</v>
      </c>
      <c r="AF39" s="21">
        <f t="shared" si="15"/>
        <v>0.75384615384615394</v>
      </c>
      <c r="AG39" s="21">
        <v>1250</v>
      </c>
      <c r="AH39" s="22">
        <f t="shared" si="16"/>
        <v>1537.5</v>
      </c>
      <c r="AI39" s="21">
        <f t="shared" si="17"/>
        <v>0.78400000000000003</v>
      </c>
      <c r="AJ39" s="21">
        <v>1000</v>
      </c>
      <c r="AK39" s="22">
        <f t="shared" si="18"/>
        <v>1230</v>
      </c>
      <c r="AL39" s="21">
        <f t="shared" si="19"/>
        <v>0.98000000000000009</v>
      </c>
      <c r="AM39" s="21">
        <v>750</v>
      </c>
      <c r="AN39" s="22">
        <f t="shared" si="20"/>
        <v>922.5</v>
      </c>
      <c r="AO39" s="21">
        <f t="shared" si="21"/>
        <v>1.3066666666666669</v>
      </c>
      <c r="AP39" s="21">
        <v>900</v>
      </c>
      <c r="AQ39" s="21">
        <f t="shared" si="27"/>
        <v>1107</v>
      </c>
      <c r="AR39" s="21">
        <f t="shared" si="23"/>
        <v>1.088888888888889</v>
      </c>
      <c r="AS39" s="21">
        <v>1100</v>
      </c>
      <c r="AT39" s="21">
        <f t="shared" si="24"/>
        <v>1353</v>
      </c>
      <c r="AU39" s="21">
        <f t="shared" si="25"/>
        <v>0.89090909090909098</v>
      </c>
    </row>
    <row r="40" spans="2:47" x14ac:dyDescent="0.25">
      <c r="B40" s="3">
        <v>35</v>
      </c>
      <c r="C40" s="147"/>
      <c r="D40" s="144"/>
      <c r="E40" s="4" t="s">
        <v>43</v>
      </c>
      <c r="F40" s="5">
        <v>1.5</v>
      </c>
      <c r="G40" s="1" t="s">
        <v>7</v>
      </c>
      <c r="H40" s="21">
        <f t="shared" si="2"/>
        <v>799.5</v>
      </c>
      <c r="I40" s="21">
        <v>650</v>
      </c>
      <c r="J40" s="22">
        <f t="shared" si="3"/>
        <v>799.5</v>
      </c>
      <c r="K40" s="21">
        <f t="shared" si="4"/>
        <v>1.5</v>
      </c>
      <c r="L40" s="21">
        <v>1300</v>
      </c>
      <c r="M40" s="21">
        <f t="shared" si="26"/>
        <v>1599</v>
      </c>
      <c r="N40" s="21">
        <f t="shared" si="5"/>
        <v>0.75</v>
      </c>
      <c r="O40" s="21">
        <v>700</v>
      </c>
      <c r="P40" s="21">
        <f t="shared" si="6"/>
        <v>861</v>
      </c>
      <c r="Q40" s="21">
        <f t="shared" si="7"/>
        <v>1.3928571428571428</v>
      </c>
      <c r="R40" s="21">
        <v>1000</v>
      </c>
      <c r="S40" s="21">
        <f t="shared" si="8"/>
        <v>1230</v>
      </c>
      <c r="T40" s="21">
        <f t="shared" si="9"/>
        <v>0.97500000000000009</v>
      </c>
      <c r="U40" s="21">
        <v>1000</v>
      </c>
      <c r="V40" s="21">
        <f t="shared" si="10"/>
        <v>1230</v>
      </c>
      <c r="W40" s="21">
        <f t="shared" si="11"/>
        <v>0.97500000000000009</v>
      </c>
      <c r="X40" s="46">
        <v>700</v>
      </c>
      <c r="Y40" s="47">
        <f t="shared" si="12"/>
        <v>861</v>
      </c>
      <c r="Z40" s="46">
        <f t="shared" si="13"/>
        <v>1.3928571428571428</v>
      </c>
      <c r="AA40" s="53">
        <v>700</v>
      </c>
      <c r="AB40" s="53">
        <f t="shared" si="14"/>
        <v>861</v>
      </c>
      <c r="AC40" s="46"/>
      <c r="AD40" s="21">
        <v>1400</v>
      </c>
      <c r="AE40" s="22">
        <f t="shared" si="1"/>
        <v>1722</v>
      </c>
      <c r="AF40" s="21">
        <f t="shared" si="15"/>
        <v>0.6964285714285714</v>
      </c>
      <c r="AG40" s="21">
        <v>1350</v>
      </c>
      <c r="AH40" s="22">
        <f t="shared" si="16"/>
        <v>1660.5</v>
      </c>
      <c r="AI40" s="21">
        <f t="shared" si="17"/>
        <v>0.72222222222222221</v>
      </c>
      <c r="AJ40" s="21">
        <v>1400</v>
      </c>
      <c r="AK40" s="22">
        <f t="shared" si="18"/>
        <v>1722</v>
      </c>
      <c r="AL40" s="21">
        <f t="shared" si="19"/>
        <v>0.6964285714285714</v>
      </c>
      <c r="AM40" s="21">
        <v>1000</v>
      </c>
      <c r="AN40" s="22">
        <f t="shared" si="20"/>
        <v>1230</v>
      </c>
      <c r="AO40" s="21">
        <f t="shared" si="21"/>
        <v>0.97500000000000009</v>
      </c>
      <c r="AP40" s="21">
        <v>1000</v>
      </c>
      <c r="AQ40" s="21">
        <f t="shared" si="27"/>
        <v>1230</v>
      </c>
      <c r="AR40" s="21">
        <f t="shared" si="23"/>
        <v>0.97500000000000009</v>
      </c>
      <c r="AS40" s="21">
        <v>1300</v>
      </c>
      <c r="AT40" s="21">
        <f t="shared" si="24"/>
        <v>1599</v>
      </c>
      <c r="AU40" s="21">
        <f t="shared" si="25"/>
        <v>0.75</v>
      </c>
    </row>
    <row r="41" spans="2:47" x14ac:dyDescent="0.25">
      <c r="B41" s="3">
        <v>36</v>
      </c>
      <c r="C41" s="147"/>
      <c r="D41" s="144"/>
      <c r="E41" s="4" t="s">
        <v>44</v>
      </c>
      <c r="F41" s="5">
        <v>1.5</v>
      </c>
      <c r="G41" s="1" t="s">
        <v>7</v>
      </c>
      <c r="H41" s="21">
        <f t="shared" si="2"/>
        <v>1094.7</v>
      </c>
      <c r="I41" s="21">
        <v>890</v>
      </c>
      <c r="J41" s="22">
        <f t="shared" si="3"/>
        <v>1094.7</v>
      </c>
      <c r="K41" s="21">
        <f t="shared" si="4"/>
        <v>1.5</v>
      </c>
      <c r="L41" s="21">
        <v>1500</v>
      </c>
      <c r="M41" s="21">
        <f t="shared" si="26"/>
        <v>1845</v>
      </c>
      <c r="N41" s="21">
        <f t="shared" si="5"/>
        <v>0.89000000000000012</v>
      </c>
      <c r="O41" s="21">
        <v>990</v>
      </c>
      <c r="P41" s="21">
        <f t="shared" si="6"/>
        <v>1217.7</v>
      </c>
      <c r="Q41" s="21">
        <f t="shared" si="7"/>
        <v>1.3484848484848486</v>
      </c>
      <c r="R41" s="21">
        <v>1200</v>
      </c>
      <c r="S41" s="21">
        <f t="shared" si="8"/>
        <v>1476</v>
      </c>
      <c r="T41" s="21">
        <f t="shared" si="9"/>
        <v>1.1125</v>
      </c>
      <c r="U41" s="21">
        <v>1300</v>
      </c>
      <c r="V41" s="21">
        <f t="shared" si="10"/>
        <v>1599</v>
      </c>
      <c r="W41" s="21">
        <f t="shared" si="11"/>
        <v>1.0269230769230768</v>
      </c>
      <c r="X41" s="46">
        <v>1000</v>
      </c>
      <c r="Y41" s="47">
        <f t="shared" si="12"/>
        <v>1230</v>
      </c>
      <c r="Z41" s="46">
        <f t="shared" si="13"/>
        <v>1.335</v>
      </c>
      <c r="AA41" s="53">
        <v>1000</v>
      </c>
      <c r="AB41" s="53">
        <f t="shared" si="14"/>
        <v>1230</v>
      </c>
      <c r="AC41" s="46"/>
      <c r="AD41" s="21">
        <v>1500</v>
      </c>
      <c r="AE41" s="22">
        <f t="shared" si="1"/>
        <v>1845</v>
      </c>
      <c r="AF41" s="21">
        <f t="shared" si="15"/>
        <v>0.89000000000000012</v>
      </c>
      <c r="AG41" s="21">
        <v>1500</v>
      </c>
      <c r="AH41" s="22">
        <f t="shared" si="16"/>
        <v>1845</v>
      </c>
      <c r="AI41" s="21">
        <f t="shared" si="17"/>
        <v>0.89000000000000012</v>
      </c>
      <c r="AJ41" s="21">
        <v>1600</v>
      </c>
      <c r="AK41" s="22">
        <f t="shared" si="18"/>
        <v>1968</v>
      </c>
      <c r="AL41" s="21">
        <f t="shared" si="19"/>
        <v>0.83437500000000009</v>
      </c>
      <c r="AM41" s="21">
        <v>1200</v>
      </c>
      <c r="AN41" s="22">
        <f t="shared" si="20"/>
        <v>1476</v>
      </c>
      <c r="AO41" s="21">
        <f t="shared" si="21"/>
        <v>1.1125</v>
      </c>
      <c r="AP41" s="21">
        <v>1200</v>
      </c>
      <c r="AQ41" s="21">
        <f t="shared" si="27"/>
        <v>1476</v>
      </c>
      <c r="AR41" s="21">
        <f t="shared" si="23"/>
        <v>1.1125</v>
      </c>
      <c r="AS41" s="21">
        <v>1550</v>
      </c>
      <c r="AT41" s="21">
        <f t="shared" si="24"/>
        <v>1906.5</v>
      </c>
      <c r="AU41" s="21">
        <f t="shared" si="25"/>
        <v>0.8612903225806452</v>
      </c>
    </row>
    <row r="42" spans="2:47" x14ac:dyDescent="0.25">
      <c r="B42" s="3">
        <v>37</v>
      </c>
      <c r="C42" s="148"/>
      <c r="D42" s="145"/>
      <c r="E42" s="4" t="s">
        <v>45</v>
      </c>
      <c r="F42" s="5">
        <v>1.5</v>
      </c>
      <c r="G42" s="1" t="s">
        <v>7</v>
      </c>
      <c r="H42" s="21">
        <f t="shared" si="2"/>
        <v>1586.7</v>
      </c>
      <c r="I42" s="21">
        <v>1290</v>
      </c>
      <c r="J42" s="22">
        <f t="shared" si="3"/>
        <v>1586.7</v>
      </c>
      <c r="K42" s="21">
        <f t="shared" si="4"/>
        <v>1.5</v>
      </c>
      <c r="L42" s="21">
        <v>1700</v>
      </c>
      <c r="M42" s="21">
        <f t="shared" si="26"/>
        <v>2091</v>
      </c>
      <c r="N42" s="21">
        <f t="shared" si="5"/>
        <v>1.138235294117647</v>
      </c>
      <c r="O42" s="21">
        <v>1510</v>
      </c>
      <c r="P42" s="21">
        <f t="shared" si="6"/>
        <v>1857.3</v>
      </c>
      <c r="Q42" s="21">
        <f t="shared" si="7"/>
        <v>1.2814569536423841</v>
      </c>
      <c r="R42" s="21">
        <v>2000</v>
      </c>
      <c r="S42" s="21">
        <f t="shared" si="8"/>
        <v>2460</v>
      </c>
      <c r="T42" s="21">
        <f t="shared" si="9"/>
        <v>0.96750000000000003</v>
      </c>
      <c r="U42" s="21">
        <v>1700</v>
      </c>
      <c r="V42" s="21">
        <f t="shared" si="10"/>
        <v>2091</v>
      </c>
      <c r="W42" s="21">
        <f t="shared" si="11"/>
        <v>1.138235294117647</v>
      </c>
      <c r="X42" s="46">
        <v>1500</v>
      </c>
      <c r="Y42" s="47">
        <f t="shared" si="12"/>
        <v>1845</v>
      </c>
      <c r="Z42" s="46">
        <f t="shared" si="13"/>
        <v>1.29</v>
      </c>
      <c r="AA42" s="53">
        <v>1500</v>
      </c>
      <c r="AB42" s="53">
        <f t="shared" si="14"/>
        <v>1845</v>
      </c>
      <c r="AC42" s="46"/>
      <c r="AD42" s="21">
        <v>2100</v>
      </c>
      <c r="AE42" s="22">
        <f t="shared" si="1"/>
        <v>2583</v>
      </c>
      <c r="AF42" s="21">
        <f t="shared" si="15"/>
        <v>0.92142857142857149</v>
      </c>
      <c r="AG42" s="21">
        <v>1800</v>
      </c>
      <c r="AH42" s="22">
        <f t="shared" si="16"/>
        <v>2214</v>
      </c>
      <c r="AI42" s="21">
        <f t="shared" si="17"/>
        <v>1.075</v>
      </c>
      <c r="AJ42" s="21">
        <v>2000</v>
      </c>
      <c r="AK42" s="22">
        <f t="shared" si="18"/>
        <v>2460</v>
      </c>
      <c r="AL42" s="21">
        <f t="shared" si="19"/>
        <v>0.96750000000000003</v>
      </c>
      <c r="AM42" s="21">
        <v>1500</v>
      </c>
      <c r="AN42" s="22">
        <f t="shared" si="20"/>
        <v>1845</v>
      </c>
      <c r="AO42" s="21">
        <f t="shared" si="21"/>
        <v>1.29</v>
      </c>
      <c r="AP42" s="21">
        <v>2000</v>
      </c>
      <c r="AQ42" s="21">
        <f t="shared" si="27"/>
        <v>2460</v>
      </c>
      <c r="AR42" s="21">
        <f t="shared" si="23"/>
        <v>0.96750000000000003</v>
      </c>
      <c r="AS42" s="21">
        <v>1950</v>
      </c>
      <c r="AT42" s="21">
        <f t="shared" si="24"/>
        <v>2398.5</v>
      </c>
      <c r="AU42" s="21">
        <f t="shared" si="25"/>
        <v>0.99230769230769234</v>
      </c>
    </row>
    <row r="43" spans="2:47" ht="18.75" customHeight="1" x14ac:dyDescent="0.25">
      <c r="B43" s="3">
        <v>38</v>
      </c>
      <c r="C43" s="146" t="s">
        <v>39</v>
      </c>
      <c r="D43" s="146" t="s">
        <v>46</v>
      </c>
      <c r="E43" s="4" t="s">
        <v>41</v>
      </c>
      <c r="F43" s="5">
        <v>1.5</v>
      </c>
      <c r="G43" s="1" t="s">
        <v>20</v>
      </c>
      <c r="H43" s="21">
        <f t="shared" si="2"/>
        <v>79.95</v>
      </c>
      <c r="I43" s="21">
        <v>65</v>
      </c>
      <c r="J43" s="22">
        <f t="shared" si="3"/>
        <v>79.95</v>
      </c>
      <c r="K43" s="21">
        <f t="shared" si="4"/>
        <v>1.5</v>
      </c>
      <c r="L43" s="21">
        <v>120</v>
      </c>
      <c r="M43" s="21">
        <f t="shared" si="26"/>
        <v>147.6</v>
      </c>
      <c r="N43" s="21">
        <f t="shared" si="5"/>
        <v>0.81250000000000011</v>
      </c>
      <c r="O43" s="21">
        <v>70</v>
      </c>
      <c r="P43" s="21">
        <f t="shared" si="6"/>
        <v>86.1</v>
      </c>
      <c r="Q43" s="21">
        <f t="shared" si="7"/>
        <v>1.392857142857143</v>
      </c>
      <c r="R43" s="21">
        <v>160</v>
      </c>
      <c r="S43" s="21">
        <f t="shared" si="8"/>
        <v>196.8</v>
      </c>
      <c r="T43" s="21">
        <f t="shared" si="9"/>
        <v>0.609375</v>
      </c>
      <c r="U43" s="21">
        <v>120</v>
      </c>
      <c r="V43" s="21">
        <f t="shared" si="10"/>
        <v>147.6</v>
      </c>
      <c r="W43" s="21">
        <f t="shared" si="11"/>
        <v>0.81250000000000011</v>
      </c>
      <c r="X43" s="46">
        <v>69</v>
      </c>
      <c r="Y43" s="47">
        <f t="shared" si="12"/>
        <v>84.87</v>
      </c>
      <c r="Z43" s="46">
        <f t="shared" si="13"/>
        <v>1.4130434782608696</v>
      </c>
      <c r="AA43" s="53">
        <v>69</v>
      </c>
      <c r="AB43" s="53">
        <f t="shared" si="14"/>
        <v>84.87</v>
      </c>
      <c r="AC43" s="46"/>
      <c r="AD43" s="21">
        <v>155</v>
      </c>
      <c r="AE43" s="22">
        <f t="shared" si="1"/>
        <v>190.65</v>
      </c>
      <c r="AF43" s="21">
        <f t="shared" si="15"/>
        <v>0.62903225806451613</v>
      </c>
      <c r="AG43" s="21">
        <v>140</v>
      </c>
      <c r="AH43" s="22">
        <f t="shared" si="16"/>
        <v>172.2</v>
      </c>
      <c r="AI43" s="21">
        <f t="shared" si="17"/>
        <v>0.69642857142857151</v>
      </c>
      <c r="AJ43" s="21">
        <v>100</v>
      </c>
      <c r="AK43" s="22">
        <f t="shared" si="18"/>
        <v>123</v>
      </c>
      <c r="AL43" s="21">
        <f t="shared" si="19"/>
        <v>0.97500000000000009</v>
      </c>
      <c r="AM43" s="21">
        <v>130</v>
      </c>
      <c r="AN43" s="22">
        <f t="shared" si="20"/>
        <v>159.9</v>
      </c>
      <c r="AO43" s="21">
        <f t="shared" si="21"/>
        <v>0.75</v>
      </c>
      <c r="AP43" s="21">
        <v>100</v>
      </c>
      <c r="AQ43" s="21">
        <f t="shared" si="27"/>
        <v>123</v>
      </c>
      <c r="AR43" s="21">
        <f t="shared" si="23"/>
        <v>0.97500000000000009</v>
      </c>
      <c r="AS43" s="21">
        <v>110</v>
      </c>
      <c r="AT43" s="21">
        <f t="shared" si="24"/>
        <v>135.30000000000001</v>
      </c>
      <c r="AU43" s="21">
        <f t="shared" si="25"/>
        <v>0.88636363636363624</v>
      </c>
    </row>
    <row r="44" spans="2:47" x14ac:dyDescent="0.25">
      <c r="B44" s="3">
        <v>39</v>
      </c>
      <c r="C44" s="147"/>
      <c r="D44" s="147"/>
      <c r="E44" s="4" t="s">
        <v>42</v>
      </c>
      <c r="F44" s="5">
        <v>1.5</v>
      </c>
      <c r="G44" s="1" t="s">
        <v>20</v>
      </c>
      <c r="H44" s="21">
        <f t="shared" si="2"/>
        <v>92.25</v>
      </c>
      <c r="I44" s="21">
        <v>75</v>
      </c>
      <c r="J44" s="22">
        <f t="shared" si="3"/>
        <v>92.25</v>
      </c>
      <c r="K44" s="21">
        <f t="shared" si="4"/>
        <v>1.5</v>
      </c>
      <c r="L44" s="21">
        <v>130</v>
      </c>
      <c r="M44" s="21">
        <f t="shared" si="26"/>
        <v>159.9</v>
      </c>
      <c r="N44" s="21">
        <f t="shared" si="5"/>
        <v>0.86538461538461531</v>
      </c>
      <c r="O44" s="21">
        <v>120</v>
      </c>
      <c r="P44" s="21">
        <f t="shared" si="6"/>
        <v>147.6</v>
      </c>
      <c r="Q44" s="21">
        <f t="shared" si="7"/>
        <v>0.9375</v>
      </c>
      <c r="R44" s="21">
        <v>160</v>
      </c>
      <c r="S44" s="21">
        <f t="shared" si="8"/>
        <v>196.8</v>
      </c>
      <c r="T44" s="21">
        <f t="shared" si="9"/>
        <v>0.703125</v>
      </c>
      <c r="U44" s="21">
        <v>140</v>
      </c>
      <c r="V44" s="21">
        <f t="shared" si="10"/>
        <v>172.2</v>
      </c>
      <c r="W44" s="21">
        <f t="shared" si="11"/>
        <v>0.8035714285714286</v>
      </c>
      <c r="X44" s="46">
        <v>120</v>
      </c>
      <c r="Y44" s="47">
        <f t="shared" si="12"/>
        <v>147.6</v>
      </c>
      <c r="Z44" s="46">
        <f t="shared" si="13"/>
        <v>0.9375</v>
      </c>
      <c r="AA44" s="53">
        <v>120</v>
      </c>
      <c r="AB44" s="53">
        <f t="shared" si="14"/>
        <v>147.6</v>
      </c>
      <c r="AC44" s="46"/>
      <c r="AD44" s="21">
        <v>155</v>
      </c>
      <c r="AE44" s="22">
        <f t="shared" si="1"/>
        <v>190.65</v>
      </c>
      <c r="AF44" s="21">
        <f t="shared" si="15"/>
        <v>0.72580645161290314</v>
      </c>
      <c r="AG44" s="21">
        <v>140</v>
      </c>
      <c r="AH44" s="22">
        <f t="shared" si="16"/>
        <v>172.2</v>
      </c>
      <c r="AI44" s="21">
        <f t="shared" si="17"/>
        <v>0.8035714285714286</v>
      </c>
      <c r="AJ44" s="21">
        <v>100</v>
      </c>
      <c r="AK44" s="22">
        <f t="shared" si="18"/>
        <v>123</v>
      </c>
      <c r="AL44" s="21">
        <f t="shared" si="19"/>
        <v>1.125</v>
      </c>
      <c r="AM44" s="21">
        <v>140</v>
      </c>
      <c r="AN44" s="22">
        <f t="shared" si="20"/>
        <v>172.2</v>
      </c>
      <c r="AO44" s="21">
        <f t="shared" si="21"/>
        <v>0.8035714285714286</v>
      </c>
      <c r="AP44" s="21">
        <v>120</v>
      </c>
      <c r="AQ44" s="21">
        <f t="shared" si="27"/>
        <v>147.6</v>
      </c>
      <c r="AR44" s="21">
        <f t="shared" si="23"/>
        <v>0.9375</v>
      </c>
      <c r="AS44" s="21">
        <v>110</v>
      </c>
      <c r="AT44" s="21">
        <f t="shared" si="24"/>
        <v>135.30000000000001</v>
      </c>
      <c r="AU44" s="21">
        <f t="shared" si="25"/>
        <v>1.0227272727272727</v>
      </c>
    </row>
    <row r="45" spans="2:47" x14ac:dyDescent="0.25">
      <c r="B45" s="3">
        <v>40</v>
      </c>
      <c r="C45" s="147"/>
      <c r="D45" s="147"/>
      <c r="E45" s="4" t="s">
        <v>43</v>
      </c>
      <c r="F45" s="5">
        <v>1</v>
      </c>
      <c r="G45" s="1" t="s">
        <v>20</v>
      </c>
      <c r="H45" s="21">
        <f t="shared" si="2"/>
        <v>116.85</v>
      </c>
      <c r="I45" s="21">
        <v>95</v>
      </c>
      <c r="J45" s="22">
        <f t="shared" si="3"/>
        <v>116.85</v>
      </c>
      <c r="K45" s="21">
        <f t="shared" si="4"/>
        <v>1</v>
      </c>
      <c r="L45" s="21">
        <v>130</v>
      </c>
      <c r="M45" s="21">
        <f t="shared" si="26"/>
        <v>159.9</v>
      </c>
      <c r="N45" s="21">
        <f t="shared" si="5"/>
        <v>0.73076923076923073</v>
      </c>
      <c r="O45" s="21">
        <v>135</v>
      </c>
      <c r="P45" s="21">
        <f t="shared" si="6"/>
        <v>166.05</v>
      </c>
      <c r="Q45" s="21">
        <f t="shared" si="7"/>
        <v>0.70370370370370361</v>
      </c>
      <c r="R45" s="21">
        <v>160</v>
      </c>
      <c r="S45" s="21">
        <f t="shared" si="8"/>
        <v>196.8</v>
      </c>
      <c r="T45" s="21">
        <f t="shared" si="9"/>
        <v>0.59374999999999989</v>
      </c>
      <c r="U45" s="21">
        <v>160</v>
      </c>
      <c r="V45" s="21">
        <f t="shared" si="10"/>
        <v>196.8</v>
      </c>
      <c r="W45" s="21">
        <f t="shared" si="11"/>
        <v>0.59374999999999989</v>
      </c>
      <c r="X45" s="46">
        <v>130</v>
      </c>
      <c r="Y45" s="47">
        <f t="shared" si="12"/>
        <v>159.9</v>
      </c>
      <c r="Z45" s="46">
        <f t="shared" si="13"/>
        <v>0.73076923076923073</v>
      </c>
      <c r="AA45" s="53">
        <v>130</v>
      </c>
      <c r="AB45" s="53">
        <f t="shared" si="14"/>
        <v>159.9</v>
      </c>
      <c r="AC45" s="46"/>
      <c r="AD45" s="21">
        <v>155</v>
      </c>
      <c r="AE45" s="22">
        <f t="shared" si="1"/>
        <v>190.65</v>
      </c>
      <c r="AF45" s="21">
        <f t="shared" si="15"/>
        <v>0.61290322580645151</v>
      </c>
      <c r="AG45" s="21">
        <v>140</v>
      </c>
      <c r="AH45" s="22">
        <f t="shared" si="16"/>
        <v>172.2</v>
      </c>
      <c r="AI45" s="21">
        <f t="shared" si="17"/>
        <v>0.6785714285714286</v>
      </c>
      <c r="AJ45" s="21">
        <v>120</v>
      </c>
      <c r="AK45" s="22">
        <f t="shared" si="18"/>
        <v>147.6</v>
      </c>
      <c r="AL45" s="21">
        <f t="shared" si="19"/>
        <v>0.79166666666666663</v>
      </c>
      <c r="AM45" s="21">
        <v>160</v>
      </c>
      <c r="AN45" s="22">
        <f t="shared" si="20"/>
        <v>196.8</v>
      </c>
      <c r="AO45" s="21">
        <f t="shared" si="21"/>
        <v>0.59374999999999989</v>
      </c>
      <c r="AP45" s="21">
        <v>150</v>
      </c>
      <c r="AQ45" s="21">
        <f t="shared" si="27"/>
        <v>184.5</v>
      </c>
      <c r="AR45" s="21">
        <f t="shared" si="23"/>
        <v>0.6333333333333333</v>
      </c>
      <c r="AS45" s="21">
        <v>115</v>
      </c>
      <c r="AT45" s="21">
        <f t="shared" si="24"/>
        <v>141.44999999999999</v>
      </c>
      <c r="AU45" s="21">
        <f t="shared" si="25"/>
        <v>0.82608695652173914</v>
      </c>
    </row>
    <row r="46" spans="2:47" x14ac:dyDescent="0.25">
      <c r="B46" s="3">
        <v>41</v>
      </c>
      <c r="C46" s="147"/>
      <c r="D46" s="147"/>
      <c r="E46" s="4" t="s">
        <v>44</v>
      </c>
      <c r="F46" s="5">
        <v>1</v>
      </c>
      <c r="G46" s="1" t="s">
        <v>20</v>
      </c>
      <c r="H46" s="21">
        <f t="shared" si="2"/>
        <v>129.15</v>
      </c>
      <c r="I46" s="21">
        <v>105</v>
      </c>
      <c r="J46" s="22">
        <f t="shared" si="3"/>
        <v>129.15</v>
      </c>
      <c r="K46" s="21">
        <f t="shared" si="4"/>
        <v>1</v>
      </c>
      <c r="L46" s="21">
        <v>150</v>
      </c>
      <c r="M46" s="21">
        <f t="shared" si="26"/>
        <v>184.5</v>
      </c>
      <c r="N46" s="21">
        <f t="shared" si="5"/>
        <v>0.70000000000000007</v>
      </c>
      <c r="O46" s="21">
        <v>150</v>
      </c>
      <c r="P46" s="21">
        <f t="shared" si="6"/>
        <v>184.5</v>
      </c>
      <c r="Q46" s="21">
        <f t="shared" si="7"/>
        <v>0.70000000000000007</v>
      </c>
      <c r="R46" s="21">
        <v>200</v>
      </c>
      <c r="S46" s="21">
        <f t="shared" si="8"/>
        <v>246</v>
      </c>
      <c r="T46" s="21">
        <f t="shared" si="9"/>
        <v>0.52500000000000002</v>
      </c>
      <c r="U46" s="21">
        <v>200</v>
      </c>
      <c r="V46" s="21">
        <f t="shared" si="10"/>
        <v>246</v>
      </c>
      <c r="W46" s="21">
        <f t="shared" si="11"/>
        <v>0.52500000000000002</v>
      </c>
      <c r="X46" s="46">
        <v>150</v>
      </c>
      <c r="Y46" s="47">
        <f t="shared" si="12"/>
        <v>184.5</v>
      </c>
      <c r="Z46" s="46">
        <f t="shared" si="13"/>
        <v>0.70000000000000007</v>
      </c>
      <c r="AA46" s="53">
        <v>150</v>
      </c>
      <c r="AB46" s="53">
        <f t="shared" si="14"/>
        <v>184.5</v>
      </c>
      <c r="AC46" s="46"/>
      <c r="AD46" s="21">
        <v>200</v>
      </c>
      <c r="AE46" s="22">
        <f t="shared" si="1"/>
        <v>246</v>
      </c>
      <c r="AF46" s="21">
        <f t="shared" si="15"/>
        <v>0.52500000000000002</v>
      </c>
      <c r="AG46" s="21">
        <v>160</v>
      </c>
      <c r="AH46" s="22">
        <f t="shared" si="16"/>
        <v>196.8</v>
      </c>
      <c r="AI46" s="21">
        <f t="shared" si="17"/>
        <v>0.65625</v>
      </c>
      <c r="AJ46" s="21">
        <v>140</v>
      </c>
      <c r="AK46" s="22">
        <f t="shared" si="18"/>
        <v>172.2</v>
      </c>
      <c r="AL46" s="21">
        <f t="shared" si="19"/>
        <v>0.75000000000000011</v>
      </c>
      <c r="AM46" s="21">
        <v>180</v>
      </c>
      <c r="AN46" s="22">
        <f t="shared" si="20"/>
        <v>221.4</v>
      </c>
      <c r="AO46" s="21">
        <f t="shared" si="21"/>
        <v>0.58333333333333337</v>
      </c>
      <c r="AP46" s="21">
        <v>190</v>
      </c>
      <c r="AQ46" s="21">
        <f t="shared" si="27"/>
        <v>233.7</v>
      </c>
      <c r="AR46" s="21">
        <f t="shared" si="23"/>
        <v>0.55263157894736847</v>
      </c>
      <c r="AS46" s="21">
        <v>145</v>
      </c>
      <c r="AT46" s="21">
        <f t="shared" si="24"/>
        <v>178.35</v>
      </c>
      <c r="AU46" s="21">
        <f t="shared" si="25"/>
        <v>0.72413793103448276</v>
      </c>
    </row>
    <row r="47" spans="2:47" x14ac:dyDescent="0.25">
      <c r="B47" s="3">
        <v>42</v>
      </c>
      <c r="C47" s="148"/>
      <c r="D47" s="148"/>
      <c r="E47" s="4" t="s">
        <v>45</v>
      </c>
      <c r="F47" s="5">
        <v>1</v>
      </c>
      <c r="G47" s="1" t="s">
        <v>20</v>
      </c>
      <c r="H47" s="21">
        <f t="shared" si="2"/>
        <v>196.8</v>
      </c>
      <c r="I47" s="21">
        <v>175</v>
      </c>
      <c r="J47" s="22">
        <f t="shared" si="3"/>
        <v>215.25</v>
      </c>
      <c r="K47" s="21">
        <f t="shared" si="4"/>
        <v>0.91428571428571437</v>
      </c>
      <c r="L47" s="21">
        <v>210</v>
      </c>
      <c r="M47" s="21">
        <f t="shared" si="26"/>
        <v>258.3</v>
      </c>
      <c r="N47" s="21">
        <f t="shared" si="5"/>
        <v>0.76190476190476186</v>
      </c>
      <c r="O47" s="21">
        <v>280</v>
      </c>
      <c r="P47" s="21">
        <f t="shared" si="6"/>
        <v>344.4</v>
      </c>
      <c r="Q47" s="21">
        <f t="shared" si="7"/>
        <v>0.57142857142857151</v>
      </c>
      <c r="R47" s="21">
        <v>350</v>
      </c>
      <c r="S47" s="21">
        <f t="shared" si="8"/>
        <v>430.5</v>
      </c>
      <c r="T47" s="21">
        <f t="shared" si="9"/>
        <v>0.45714285714285718</v>
      </c>
      <c r="U47" s="21">
        <v>300</v>
      </c>
      <c r="V47" s="21">
        <f t="shared" si="10"/>
        <v>369</v>
      </c>
      <c r="W47" s="21">
        <f t="shared" si="11"/>
        <v>0.53333333333333333</v>
      </c>
      <c r="X47" s="46">
        <v>275</v>
      </c>
      <c r="Y47" s="47">
        <f t="shared" si="12"/>
        <v>338.25</v>
      </c>
      <c r="Z47" s="46">
        <f t="shared" si="13"/>
        <v>0.5818181818181819</v>
      </c>
      <c r="AA47" s="53">
        <v>275</v>
      </c>
      <c r="AB47" s="53">
        <f t="shared" si="14"/>
        <v>338.25</v>
      </c>
      <c r="AC47" s="46"/>
      <c r="AD47" s="21">
        <v>350</v>
      </c>
      <c r="AE47" s="22">
        <f t="shared" si="1"/>
        <v>430.5</v>
      </c>
      <c r="AF47" s="21">
        <f t="shared" si="15"/>
        <v>0.45714285714285718</v>
      </c>
      <c r="AG47" s="21">
        <v>160</v>
      </c>
      <c r="AH47" s="22">
        <f t="shared" si="16"/>
        <v>196.8</v>
      </c>
      <c r="AI47" s="21">
        <f t="shared" si="17"/>
        <v>1</v>
      </c>
      <c r="AJ47" s="21">
        <v>250</v>
      </c>
      <c r="AK47" s="22">
        <f t="shared" si="18"/>
        <v>307.5</v>
      </c>
      <c r="AL47" s="21">
        <f t="shared" si="19"/>
        <v>0.64</v>
      </c>
      <c r="AM47" s="21">
        <v>300</v>
      </c>
      <c r="AN47" s="22">
        <f t="shared" si="20"/>
        <v>369</v>
      </c>
      <c r="AO47" s="21">
        <f t="shared" si="21"/>
        <v>0.53333333333333333</v>
      </c>
      <c r="AP47" s="21">
        <v>250</v>
      </c>
      <c r="AQ47" s="21">
        <f t="shared" si="27"/>
        <v>307.5</v>
      </c>
      <c r="AR47" s="21">
        <f t="shared" si="23"/>
        <v>0.64</v>
      </c>
      <c r="AS47" s="21">
        <v>255</v>
      </c>
      <c r="AT47" s="21">
        <f t="shared" si="24"/>
        <v>313.64999999999998</v>
      </c>
      <c r="AU47" s="21">
        <f t="shared" si="25"/>
        <v>0.62745098039215697</v>
      </c>
    </row>
    <row r="48" spans="2:47" ht="18.75" customHeight="1" x14ac:dyDescent="0.25">
      <c r="B48" s="3">
        <v>43</v>
      </c>
      <c r="C48" s="136" t="s">
        <v>47</v>
      </c>
      <c r="D48" s="139" t="s">
        <v>48</v>
      </c>
      <c r="E48" s="140"/>
      <c r="F48" s="5">
        <v>1</v>
      </c>
      <c r="G48" s="1" t="s">
        <v>7</v>
      </c>
      <c r="H48" s="21">
        <f t="shared" si="2"/>
        <v>492</v>
      </c>
      <c r="I48" s="21">
        <v>600</v>
      </c>
      <c r="J48" s="22">
        <f t="shared" si="3"/>
        <v>738</v>
      </c>
      <c r="K48" s="21">
        <f t="shared" si="4"/>
        <v>0.66666666666666663</v>
      </c>
      <c r="L48" s="21">
        <v>600</v>
      </c>
      <c r="M48" s="21">
        <f t="shared" si="26"/>
        <v>738</v>
      </c>
      <c r="N48" s="21">
        <f t="shared" si="5"/>
        <v>0.66666666666666663</v>
      </c>
      <c r="O48" s="21">
        <v>405</v>
      </c>
      <c r="P48" s="21">
        <f t="shared" si="6"/>
        <v>498.15</v>
      </c>
      <c r="Q48" s="21">
        <f t="shared" si="7"/>
        <v>0.98765432098765438</v>
      </c>
      <c r="R48" s="21">
        <v>600</v>
      </c>
      <c r="S48" s="21">
        <f t="shared" si="8"/>
        <v>738</v>
      </c>
      <c r="T48" s="21">
        <f t="shared" si="9"/>
        <v>0.66666666666666663</v>
      </c>
      <c r="U48" s="21">
        <v>600</v>
      </c>
      <c r="V48" s="21">
        <f t="shared" si="10"/>
        <v>738</v>
      </c>
      <c r="W48" s="21">
        <f t="shared" si="11"/>
        <v>0.66666666666666663</v>
      </c>
      <c r="X48" s="46">
        <v>400</v>
      </c>
      <c r="Y48" s="47">
        <f t="shared" si="12"/>
        <v>492</v>
      </c>
      <c r="Z48" s="46">
        <f t="shared" si="13"/>
        <v>1</v>
      </c>
      <c r="AA48" s="53">
        <v>400</v>
      </c>
      <c r="AB48" s="53">
        <f t="shared" si="14"/>
        <v>492</v>
      </c>
      <c r="AC48" s="46"/>
      <c r="AD48" s="21">
        <v>620</v>
      </c>
      <c r="AE48" s="22">
        <f t="shared" si="1"/>
        <v>762.6</v>
      </c>
      <c r="AF48" s="21">
        <f t="shared" si="15"/>
        <v>0.64516129032258063</v>
      </c>
      <c r="AG48" s="21">
        <v>550</v>
      </c>
      <c r="AH48" s="22">
        <f t="shared" si="16"/>
        <v>676.5</v>
      </c>
      <c r="AI48" s="21">
        <f t="shared" si="17"/>
        <v>0.72727272727272729</v>
      </c>
      <c r="AJ48" s="21">
        <v>450</v>
      </c>
      <c r="AK48" s="22">
        <f t="shared" si="18"/>
        <v>553.5</v>
      </c>
      <c r="AL48" s="21">
        <f t="shared" si="19"/>
        <v>0.88888888888888884</v>
      </c>
      <c r="AM48" s="21">
        <v>600</v>
      </c>
      <c r="AN48" s="22">
        <f t="shared" si="20"/>
        <v>738</v>
      </c>
      <c r="AO48" s="21">
        <f t="shared" si="21"/>
        <v>0.66666666666666663</v>
      </c>
      <c r="AP48" s="21">
        <v>550</v>
      </c>
      <c r="AQ48" s="21">
        <f t="shared" si="27"/>
        <v>676.5</v>
      </c>
      <c r="AR48" s="21">
        <f t="shared" si="23"/>
        <v>0.72727272727272729</v>
      </c>
      <c r="AS48" s="21">
        <v>430</v>
      </c>
      <c r="AT48" s="21">
        <f t="shared" si="24"/>
        <v>528.9</v>
      </c>
      <c r="AU48" s="21">
        <f t="shared" si="25"/>
        <v>0.93023255813953487</v>
      </c>
    </row>
    <row r="49" spans="2:47" ht="24.75" customHeight="1" x14ac:dyDescent="0.25">
      <c r="B49" s="3">
        <v>44</v>
      </c>
      <c r="C49" s="137"/>
      <c r="D49" s="139" t="s">
        <v>49</v>
      </c>
      <c r="E49" s="140"/>
      <c r="F49" s="5">
        <v>1</v>
      </c>
      <c r="G49" s="1" t="s">
        <v>7</v>
      </c>
      <c r="H49" s="21">
        <f t="shared" si="2"/>
        <v>971.69999999999993</v>
      </c>
      <c r="I49" s="21">
        <v>790</v>
      </c>
      <c r="J49" s="22">
        <f t="shared" si="3"/>
        <v>971.69999999999993</v>
      </c>
      <c r="K49" s="21">
        <f t="shared" si="4"/>
        <v>1</v>
      </c>
      <c r="L49" s="21">
        <v>900</v>
      </c>
      <c r="M49" s="21">
        <f t="shared" si="26"/>
        <v>1107</v>
      </c>
      <c r="N49" s="21">
        <f t="shared" si="5"/>
        <v>0.87777777777777777</v>
      </c>
      <c r="O49" s="21">
        <v>1750</v>
      </c>
      <c r="P49" s="21">
        <f t="shared" si="6"/>
        <v>2152.5</v>
      </c>
      <c r="Q49" s="21">
        <f t="shared" si="7"/>
        <v>0.4514285714285714</v>
      </c>
      <c r="R49" s="21">
        <v>1200</v>
      </c>
      <c r="S49" s="21">
        <f t="shared" si="8"/>
        <v>1476</v>
      </c>
      <c r="T49" s="21">
        <f t="shared" si="9"/>
        <v>0.65833333333333333</v>
      </c>
      <c r="U49" s="21">
        <v>1250</v>
      </c>
      <c r="V49" s="21">
        <f t="shared" si="10"/>
        <v>1537.5</v>
      </c>
      <c r="W49" s="21">
        <f t="shared" si="11"/>
        <v>0.63200000000000001</v>
      </c>
      <c r="X49" s="46">
        <v>1800</v>
      </c>
      <c r="Y49" s="47">
        <f t="shared" si="12"/>
        <v>2214</v>
      </c>
      <c r="Z49" s="46">
        <f t="shared" si="13"/>
        <v>0.43888888888888888</v>
      </c>
      <c r="AA49" s="53">
        <v>1300</v>
      </c>
      <c r="AB49" s="53">
        <f t="shared" si="14"/>
        <v>1599</v>
      </c>
      <c r="AC49" s="46"/>
      <c r="AD49" s="21">
        <v>1300</v>
      </c>
      <c r="AE49" s="22">
        <f t="shared" si="1"/>
        <v>1599</v>
      </c>
      <c r="AF49" s="21">
        <f t="shared" si="15"/>
        <v>0.60769230769230764</v>
      </c>
      <c r="AG49" s="21">
        <v>1100</v>
      </c>
      <c r="AH49" s="22">
        <f t="shared" si="16"/>
        <v>1353</v>
      </c>
      <c r="AI49" s="21">
        <f t="shared" si="17"/>
        <v>0.71818181818181814</v>
      </c>
      <c r="AJ49" s="21">
        <v>1000</v>
      </c>
      <c r="AK49" s="22">
        <f t="shared" si="18"/>
        <v>1230</v>
      </c>
      <c r="AL49" s="21">
        <f t="shared" si="19"/>
        <v>0.78999999999999992</v>
      </c>
      <c r="AM49" s="21">
        <v>900</v>
      </c>
      <c r="AN49" s="22">
        <f t="shared" si="20"/>
        <v>1107</v>
      </c>
      <c r="AO49" s="21">
        <f t="shared" si="21"/>
        <v>0.87777777777777777</v>
      </c>
      <c r="AP49" s="21">
        <v>1100</v>
      </c>
      <c r="AQ49" s="21">
        <f t="shared" si="27"/>
        <v>1353</v>
      </c>
      <c r="AR49" s="21">
        <f t="shared" si="23"/>
        <v>0.71818181818181814</v>
      </c>
      <c r="AS49" s="21">
        <v>970</v>
      </c>
      <c r="AT49" s="21">
        <f t="shared" si="24"/>
        <v>1193.0999999999999</v>
      </c>
      <c r="AU49" s="21">
        <f t="shared" si="25"/>
        <v>0.81443298969072164</v>
      </c>
    </row>
    <row r="50" spans="2:47" ht="15" customHeight="1" x14ac:dyDescent="0.25">
      <c r="B50" s="3">
        <v>45</v>
      </c>
      <c r="C50" s="137"/>
      <c r="D50" s="139" t="s">
        <v>50</v>
      </c>
      <c r="E50" s="140"/>
      <c r="F50" s="5">
        <v>1</v>
      </c>
      <c r="G50" s="1" t="s">
        <v>7</v>
      </c>
      <c r="H50" s="21">
        <f t="shared" si="2"/>
        <v>1217.7</v>
      </c>
      <c r="I50" s="21">
        <v>990</v>
      </c>
      <c r="J50" s="22">
        <f t="shared" si="3"/>
        <v>1217.7</v>
      </c>
      <c r="K50" s="21">
        <f t="shared" si="4"/>
        <v>1</v>
      </c>
      <c r="L50" s="21">
        <v>1200</v>
      </c>
      <c r="M50" s="21">
        <f t="shared" si="26"/>
        <v>1476</v>
      </c>
      <c r="N50" s="21">
        <f t="shared" si="5"/>
        <v>0.82500000000000007</v>
      </c>
      <c r="O50" s="21">
        <v>1330</v>
      </c>
      <c r="P50" s="21">
        <f t="shared" si="6"/>
        <v>1635.8999999999999</v>
      </c>
      <c r="Q50" s="21">
        <f t="shared" si="7"/>
        <v>0.74436090225563922</v>
      </c>
      <c r="R50" s="21">
        <v>1600</v>
      </c>
      <c r="S50" s="21">
        <f t="shared" si="8"/>
        <v>1968</v>
      </c>
      <c r="T50" s="21">
        <f t="shared" si="9"/>
        <v>0.61875000000000002</v>
      </c>
      <c r="U50" s="21">
        <v>1600</v>
      </c>
      <c r="V50" s="21">
        <f t="shared" si="10"/>
        <v>1968</v>
      </c>
      <c r="W50" s="21">
        <f t="shared" si="11"/>
        <v>0.61875000000000002</v>
      </c>
      <c r="X50" s="46">
        <v>1300</v>
      </c>
      <c r="Y50" s="47">
        <f t="shared" si="12"/>
        <v>1599</v>
      </c>
      <c r="Z50" s="46">
        <f t="shared" si="13"/>
        <v>0.76153846153846161</v>
      </c>
      <c r="AA50" s="53">
        <v>1300</v>
      </c>
      <c r="AB50" s="53">
        <f t="shared" si="14"/>
        <v>1599</v>
      </c>
      <c r="AC50" s="46"/>
      <c r="AD50" s="21">
        <v>1650</v>
      </c>
      <c r="AE50" s="22">
        <f t="shared" si="1"/>
        <v>2029.5</v>
      </c>
      <c r="AF50" s="21">
        <f t="shared" si="15"/>
        <v>0.6</v>
      </c>
      <c r="AG50" s="21">
        <v>1400</v>
      </c>
      <c r="AH50" s="22">
        <f t="shared" si="16"/>
        <v>1722</v>
      </c>
      <c r="AI50" s="21">
        <f t="shared" si="17"/>
        <v>0.70714285714285718</v>
      </c>
      <c r="AJ50" s="21">
        <v>1200</v>
      </c>
      <c r="AK50" s="22">
        <f t="shared" si="18"/>
        <v>1476</v>
      </c>
      <c r="AL50" s="21">
        <f t="shared" si="19"/>
        <v>0.82500000000000007</v>
      </c>
      <c r="AM50" s="21">
        <v>1600</v>
      </c>
      <c r="AN50" s="22">
        <f t="shared" si="20"/>
        <v>1968</v>
      </c>
      <c r="AO50" s="21">
        <f t="shared" si="21"/>
        <v>0.61875000000000002</v>
      </c>
      <c r="AP50" s="21">
        <v>1500</v>
      </c>
      <c r="AQ50" s="21">
        <f t="shared" si="27"/>
        <v>1845</v>
      </c>
      <c r="AR50" s="21">
        <f t="shared" si="23"/>
        <v>0.66</v>
      </c>
      <c r="AS50" s="21">
        <v>1250</v>
      </c>
      <c r="AT50" s="21">
        <f t="shared" si="24"/>
        <v>1537.5</v>
      </c>
      <c r="AU50" s="21">
        <f t="shared" si="25"/>
        <v>0.79200000000000004</v>
      </c>
    </row>
    <row r="51" spans="2:47" ht="24.75" customHeight="1" x14ac:dyDescent="0.25">
      <c r="B51" s="3">
        <v>46</v>
      </c>
      <c r="C51" s="137"/>
      <c r="D51" s="139" t="s">
        <v>51</v>
      </c>
      <c r="E51" s="140"/>
      <c r="F51" s="5">
        <v>1</v>
      </c>
      <c r="G51" s="1" t="s">
        <v>7</v>
      </c>
      <c r="H51" s="21">
        <f t="shared" si="2"/>
        <v>1820.3999999999999</v>
      </c>
      <c r="I51" s="21">
        <v>1690</v>
      </c>
      <c r="J51" s="22">
        <f t="shared" si="3"/>
        <v>2078.6999999999998</v>
      </c>
      <c r="K51" s="21">
        <f t="shared" si="4"/>
        <v>0.87573964497041423</v>
      </c>
      <c r="L51" s="21">
        <v>1500</v>
      </c>
      <c r="M51" s="21">
        <f t="shared" si="26"/>
        <v>1845</v>
      </c>
      <c r="N51" s="21">
        <f t="shared" si="5"/>
        <v>0.98666666666666658</v>
      </c>
      <c r="O51" s="21">
        <v>1550</v>
      </c>
      <c r="P51" s="21">
        <f t="shared" si="6"/>
        <v>1906.5</v>
      </c>
      <c r="Q51" s="21">
        <f t="shared" si="7"/>
        <v>0.95483870967741924</v>
      </c>
      <c r="R51" s="21">
        <v>1750</v>
      </c>
      <c r="S51" s="21">
        <f t="shared" si="8"/>
        <v>2152.5</v>
      </c>
      <c r="T51" s="21">
        <f t="shared" si="9"/>
        <v>0.84571428571428564</v>
      </c>
      <c r="U51" s="21">
        <v>1800</v>
      </c>
      <c r="V51" s="21">
        <f t="shared" si="10"/>
        <v>2214</v>
      </c>
      <c r="W51" s="21">
        <f t="shared" si="11"/>
        <v>0.82222222222222219</v>
      </c>
      <c r="X51" s="46">
        <v>1500</v>
      </c>
      <c r="Y51" s="47">
        <f t="shared" si="12"/>
        <v>1845</v>
      </c>
      <c r="Z51" s="46">
        <f t="shared" si="13"/>
        <v>0.98666666666666658</v>
      </c>
      <c r="AA51" s="53">
        <v>1500</v>
      </c>
      <c r="AB51" s="53">
        <f t="shared" si="14"/>
        <v>1845</v>
      </c>
      <c r="AC51" s="46"/>
      <c r="AD51" s="21">
        <v>1750</v>
      </c>
      <c r="AE51" s="22">
        <f t="shared" si="1"/>
        <v>2152.5</v>
      </c>
      <c r="AF51" s="21">
        <f t="shared" si="15"/>
        <v>0.84571428571428564</v>
      </c>
      <c r="AG51" s="21">
        <v>1500</v>
      </c>
      <c r="AH51" s="22">
        <f t="shared" si="16"/>
        <v>1845</v>
      </c>
      <c r="AI51" s="21">
        <f t="shared" si="17"/>
        <v>0.98666666666666658</v>
      </c>
      <c r="AJ51" s="21">
        <v>1500</v>
      </c>
      <c r="AK51" s="22">
        <f t="shared" si="18"/>
        <v>1845</v>
      </c>
      <c r="AL51" s="21">
        <f t="shared" si="19"/>
        <v>0.98666666666666658</v>
      </c>
      <c r="AM51" s="21">
        <v>1700</v>
      </c>
      <c r="AN51" s="22">
        <f t="shared" si="20"/>
        <v>2091</v>
      </c>
      <c r="AO51" s="21">
        <f t="shared" si="21"/>
        <v>0.87058823529411755</v>
      </c>
      <c r="AP51" s="21">
        <v>1600</v>
      </c>
      <c r="AQ51" s="21">
        <f t="shared" si="27"/>
        <v>1968</v>
      </c>
      <c r="AR51" s="21">
        <f t="shared" si="23"/>
        <v>0.92499999999999993</v>
      </c>
      <c r="AS51" s="21">
        <v>1480</v>
      </c>
      <c r="AT51" s="21">
        <f t="shared" si="24"/>
        <v>1820.3999999999999</v>
      </c>
      <c r="AU51" s="21">
        <f t="shared" si="25"/>
        <v>1</v>
      </c>
    </row>
    <row r="52" spans="2:47" ht="24.75" customHeight="1" x14ac:dyDescent="0.25">
      <c r="B52" s="3">
        <v>47</v>
      </c>
      <c r="C52" s="137"/>
      <c r="D52" s="139" t="s">
        <v>52</v>
      </c>
      <c r="E52" s="140"/>
      <c r="F52" s="5">
        <v>1</v>
      </c>
      <c r="G52" s="1" t="s">
        <v>7</v>
      </c>
      <c r="H52" s="21">
        <f t="shared" si="2"/>
        <v>2583</v>
      </c>
      <c r="I52" s="21">
        <v>3490</v>
      </c>
      <c r="J52" s="22">
        <f t="shared" si="3"/>
        <v>4292.7</v>
      </c>
      <c r="K52" s="21">
        <f t="shared" si="4"/>
        <v>0.60171919770773641</v>
      </c>
      <c r="L52" s="21">
        <v>2100</v>
      </c>
      <c r="M52" s="21">
        <f t="shared" si="26"/>
        <v>2583</v>
      </c>
      <c r="N52" s="21">
        <f t="shared" si="5"/>
        <v>1</v>
      </c>
      <c r="O52" s="21">
        <v>2500</v>
      </c>
      <c r="P52" s="21">
        <f t="shared" si="6"/>
        <v>3075</v>
      </c>
      <c r="Q52" s="21">
        <f t="shared" si="7"/>
        <v>0.84</v>
      </c>
      <c r="R52" s="21">
        <v>4000</v>
      </c>
      <c r="S52" s="21">
        <f t="shared" si="8"/>
        <v>4920</v>
      </c>
      <c r="T52" s="21">
        <f t="shared" si="9"/>
        <v>0.52500000000000002</v>
      </c>
      <c r="U52" s="21">
        <v>4100</v>
      </c>
      <c r="V52" s="21">
        <f t="shared" si="10"/>
        <v>5043</v>
      </c>
      <c r="W52" s="21">
        <f t="shared" si="11"/>
        <v>0.51219512195121952</v>
      </c>
      <c r="X52" s="46">
        <v>2400</v>
      </c>
      <c r="Y52" s="47">
        <f t="shared" si="12"/>
        <v>2952</v>
      </c>
      <c r="Z52" s="46">
        <f t="shared" si="13"/>
        <v>0.875</v>
      </c>
      <c r="AA52" s="53">
        <v>2400</v>
      </c>
      <c r="AB52" s="53">
        <f t="shared" si="14"/>
        <v>2952</v>
      </c>
      <c r="AC52" s="46"/>
      <c r="AD52" s="21">
        <v>4050</v>
      </c>
      <c r="AE52" s="22">
        <f t="shared" si="1"/>
        <v>4981.5</v>
      </c>
      <c r="AF52" s="21">
        <f t="shared" si="15"/>
        <v>0.51851851851851849</v>
      </c>
      <c r="AG52" s="21">
        <v>3200</v>
      </c>
      <c r="AH52" s="22">
        <f t="shared" si="16"/>
        <v>3936</v>
      </c>
      <c r="AI52" s="21">
        <f t="shared" si="17"/>
        <v>0.65625</v>
      </c>
      <c r="AJ52" s="21">
        <v>2500</v>
      </c>
      <c r="AK52" s="22">
        <f t="shared" si="18"/>
        <v>3075</v>
      </c>
      <c r="AL52" s="21">
        <f t="shared" si="19"/>
        <v>0.84</v>
      </c>
      <c r="AM52" s="21">
        <v>3700</v>
      </c>
      <c r="AN52" s="22">
        <f t="shared" si="20"/>
        <v>4551</v>
      </c>
      <c r="AO52" s="21">
        <f t="shared" si="21"/>
        <v>0.56756756756756754</v>
      </c>
      <c r="AP52" s="21">
        <v>3600</v>
      </c>
      <c r="AQ52" s="21">
        <f t="shared" si="27"/>
        <v>4428</v>
      </c>
      <c r="AR52" s="21">
        <f t="shared" si="23"/>
        <v>0.58333333333333337</v>
      </c>
      <c r="AS52" s="21">
        <v>2530</v>
      </c>
      <c r="AT52" s="21">
        <f t="shared" si="24"/>
        <v>3111.9</v>
      </c>
      <c r="AU52" s="21">
        <f t="shared" si="25"/>
        <v>0.83003952569169959</v>
      </c>
    </row>
    <row r="53" spans="2:47" ht="20.25" customHeight="1" x14ac:dyDescent="0.25">
      <c r="B53" s="3">
        <v>48</v>
      </c>
      <c r="C53" s="137"/>
      <c r="D53" s="139" t="s">
        <v>53</v>
      </c>
      <c r="E53" s="140"/>
      <c r="F53" s="5">
        <v>0.2</v>
      </c>
      <c r="G53" s="1" t="s">
        <v>20</v>
      </c>
      <c r="H53" s="21">
        <f t="shared" si="2"/>
        <v>22.14</v>
      </c>
      <c r="I53" s="21">
        <v>25</v>
      </c>
      <c r="J53" s="22">
        <f t="shared" si="3"/>
        <v>30.75</v>
      </c>
      <c r="K53" s="21">
        <f t="shared" si="4"/>
        <v>0.14399999999999999</v>
      </c>
      <c r="L53" s="21">
        <v>40</v>
      </c>
      <c r="M53" s="21">
        <f t="shared" si="26"/>
        <v>49.2</v>
      </c>
      <c r="N53" s="21">
        <f t="shared" si="5"/>
        <v>9.0000000000000011E-2</v>
      </c>
      <c r="O53" s="21">
        <v>20</v>
      </c>
      <c r="P53" s="21">
        <f t="shared" si="6"/>
        <v>24.6</v>
      </c>
      <c r="Q53" s="21">
        <f t="shared" si="7"/>
        <v>0.18000000000000002</v>
      </c>
      <c r="R53" s="21">
        <v>45</v>
      </c>
      <c r="S53" s="21">
        <f t="shared" si="8"/>
        <v>55.35</v>
      </c>
      <c r="T53" s="21">
        <f t="shared" si="9"/>
        <v>8.0000000000000016E-2</v>
      </c>
      <c r="U53" s="21">
        <v>40</v>
      </c>
      <c r="V53" s="21">
        <f t="shared" si="10"/>
        <v>49.2</v>
      </c>
      <c r="W53" s="21">
        <f t="shared" si="11"/>
        <v>9.0000000000000011E-2</v>
      </c>
      <c r="X53" s="46">
        <v>18</v>
      </c>
      <c r="Y53" s="47">
        <f t="shared" si="12"/>
        <v>22.14</v>
      </c>
      <c r="Z53" s="46">
        <f t="shared" si="13"/>
        <v>0.2</v>
      </c>
      <c r="AA53" s="53">
        <v>18</v>
      </c>
      <c r="AB53" s="53">
        <f t="shared" si="14"/>
        <v>22.14</v>
      </c>
      <c r="AC53" s="46"/>
      <c r="AD53" s="21">
        <v>40</v>
      </c>
      <c r="AE53" s="22">
        <f t="shared" si="1"/>
        <v>49.2</v>
      </c>
      <c r="AF53" s="21">
        <f t="shared" si="15"/>
        <v>9.0000000000000011E-2</v>
      </c>
      <c r="AG53" s="21">
        <v>35</v>
      </c>
      <c r="AH53" s="22">
        <f t="shared" si="16"/>
        <v>43.05</v>
      </c>
      <c r="AI53" s="21">
        <f t="shared" si="17"/>
        <v>0.10285714285714287</v>
      </c>
      <c r="AJ53" s="21">
        <v>35</v>
      </c>
      <c r="AK53" s="22">
        <f t="shared" si="18"/>
        <v>43.05</v>
      </c>
      <c r="AL53" s="21">
        <f t="shared" si="19"/>
        <v>0.10285714285714287</v>
      </c>
      <c r="AM53" s="21">
        <v>40</v>
      </c>
      <c r="AN53" s="22">
        <f t="shared" si="20"/>
        <v>49.2</v>
      </c>
      <c r="AO53" s="21">
        <f t="shared" si="21"/>
        <v>9.0000000000000011E-2</v>
      </c>
      <c r="AP53" s="21">
        <v>80</v>
      </c>
      <c r="AQ53" s="21">
        <f t="shared" si="27"/>
        <v>98.4</v>
      </c>
      <c r="AR53" s="21">
        <f t="shared" si="23"/>
        <v>4.5000000000000005E-2</v>
      </c>
      <c r="AS53" s="21">
        <v>40</v>
      </c>
      <c r="AT53" s="21">
        <f t="shared" si="24"/>
        <v>49.2</v>
      </c>
      <c r="AU53" s="21">
        <f t="shared" si="25"/>
        <v>9.0000000000000011E-2</v>
      </c>
    </row>
    <row r="54" spans="2:47" x14ac:dyDescent="0.25">
      <c r="B54" s="3">
        <v>49</v>
      </c>
      <c r="C54" s="137"/>
      <c r="D54" s="139" t="s">
        <v>54</v>
      </c>
      <c r="E54" s="140"/>
      <c r="F54" s="5">
        <v>0.2</v>
      </c>
      <c r="G54" s="1" t="s">
        <v>20</v>
      </c>
      <c r="H54" s="21">
        <f t="shared" si="2"/>
        <v>48.585000000000001</v>
      </c>
      <c r="I54" s="21">
        <v>45</v>
      </c>
      <c r="J54" s="22">
        <f t="shared" si="3"/>
        <v>55.35</v>
      </c>
      <c r="K54" s="21">
        <f t="shared" si="4"/>
        <v>0.17555555555555558</v>
      </c>
      <c r="L54" s="21">
        <v>70</v>
      </c>
      <c r="M54" s="21">
        <f t="shared" si="26"/>
        <v>86.1</v>
      </c>
      <c r="N54" s="21">
        <f t="shared" si="5"/>
        <v>0.11285714285714286</v>
      </c>
      <c r="O54" s="21">
        <v>40</v>
      </c>
      <c r="P54" s="21">
        <f t="shared" si="6"/>
        <v>49.2</v>
      </c>
      <c r="Q54" s="21">
        <f t="shared" si="7"/>
        <v>0.19750000000000001</v>
      </c>
      <c r="R54" s="21">
        <v>83</v>
      </c>
      <c r="S54" s="21">
        <f t="shared" si="8"/>
        <v>102.09</v>
      </c>
      <c r="T54" s="21">
        <f t="shared" si="9"/>
        <v>9.5180722891566261E-2</v>
      </c>
      <c r="U54" s="21">
        <v>75</v>
      </c>
      <c r="V54" s="21">
        <f t="shared" si="10"/>
        <v>92.25</v>
      </c>
      <c r="W54" s="21">
        <f t="shared" si="11"/>
        <v>0.10533333333333335</v>
      </c>
      <c r="X54" s="46">
        <v>39.5</v>
      </c>
      <c r="Y54" s="47">
        <f t="shared" si="12"/>
        <v>48.585000000000001</v>
      </c>
      <c r="Z54" s="46">
        <f t="shared" si="13"/>
        <v>0.2</v>
      </c>
      <c r="AA54" s="53">
        <v>39</v>
      </c>
      <c r="AB54" s="53">
        <f t="shared" si="14"/>
        <v>47.97</v>
      </c>
      <c r="AC54" s="46"/>
      <c r="AD54" s="21">
        <v>75</v>
      </c>
      <c r="AE54" s="22">
        <f t="shared" si="1"/>
        <v>92.25</v>
      </c>
      <c r="AF54" s="21">
        <f t="shared" si="15"/>
        <v>0.10533333333333335</v>
      </c>
      <c r="AG54" s="21">
        <v>70</v>
      </c>
      <c r="AH54" s="22">
        <f t="shared" si="16"/>
        <v>86.1</v>
      </c>
      <c r="AI54" s="21">
        <f t="shared" si="17"/>
        <v>0.11285714285714286</v>
      </c>
      <c r="AJ54" s="21">
        <v>70</v>
      </c>
      <c r="AK54" s="22">
        <f t="shared" si="18"/>
        <v>86.1</v>
      </c>
      <c r="AL54" s="21">
        <f t="shared" si="19"/>
        <v>0.11285714285714286</v>
      </c>
      <c r="AM54" s="21">
        <v>80</v>
      </c>
      <c r="AN54" s="22">
        <f t="shared" si="20"/>
        <v>98.4</v>
      </c>
      <c r="AO54" s="21">
        <f t="shared" si="21"/>
        <v>9.8750000000000004E-2</v>
      </c>
      <c r="AP54" s="21">
        <v>100</v>
      </c>
      <c r="AQ54" s="21">
        <f t="shared" si="27"/>
        <v>123</v>
      </c>
      <c r="AR54" s="21">
        <f t="shared" si="23"/>
        <v>7.9000000000000015E-2</v>
      </c>
      <c r="AS54" s="21">
        <v>60</v>
      </c>
      <c r="AT54" s="21">
        <f t="shared" si="24"/>
        <v>73.8</v>
      </c>
      <c r="AU54" s="21">
        <f t="shared" si="25"/>
        <v>0.13166666666666668</v>
      </c>
    </row>
    <row r="55" spans="2:47" ht="30.75" customHeight="1" x14ac:dyDescent="0.25">
      <c r="B55" s="3">
        <v>50</v>
      </c>
      <c r="C55" s="137"/>
      <c r="D55" s="139" t="s">
        <v>55</v>
      </c>
      <c r="E55" s="140"/>
      <c r="F55" s="5">
        <v>0.5</v>
      </c>
      <c r="G55" s="1" t="s">
        <v>7</v>
      </c>
      <c r="H55" s="21">
        <f t="shared" si="2"/>
        <v>369</v>
      </c>
      <c r="I55" s="21">
        <v>350</v>
      </c>
      <c r="J55" s="22">
        <f t="shared" si="3"/>
        <v>430.5</v>
      </c>
      <c r="K55" s="21">
        <f t="shared" si="4"/>
        <v>0.42857142857142855</v>
      </c>
      <c r="L55" s="21">
        <v>700</v>
      </c>
      <c r="M55" s="21">
        <f t="shared" si="26"/>
        <v>861</v>
      </c>
      <c r="N55" s="21">
        <f t="shared" si="5"/>
        <v>0.21428571428571427</v>
      </c>
      <c r="O55" s="21">
        <v>1800</v>
      </c>
      <c r="P55" s="21">
        <f t="shared" si="6"/>
        <v>2214</v>
      </c>
      <c r="Q55" s="21">
        <f t="shared" si="7"/>
        <v>8.3333333333333329E-2</v>
      </c>
      <c r="R55" s="21">
        <v>390</v>
      </c>
      <c r="S55" s="21">
        <f t="shared" si="8"/>
        <v>479.7</v>
      </c>
      <c r="T55" s="21">
        <f t="shared" si="9"/>
        <v>0.38461538461538464</v>
      </c>
      <c r="U55" s="21">
        <v>500</v>
      </c>
      <c r="V55" s="21">
        <f t="shared" si="10"/>
        <v>615</v>
      </c>
      <c r="W55" s="21">
        <f t="shared" si="11"/>
        <v>0.3</v>
      </c>
      <c r="X55" s="46">
        <v>2000</v>
      </c>
      <c r="Y55" s="47">
        <f t="shared" si="12"/>
        <v>2460</v>
      </c>
      <c r="Z55" s="46">
        <f t="shared" si="13"/>
        <v>7.4999999999999997E-2</v>
      </c>
      <c r="AA55" s="53">
        <v>900</v>
      </c>
      <c r="AB55" s="53">
        <f t="shared" si="14"/>
        <v>1107</v>
      </c>
      <c r="AC55" s="46"/>
      <c r="AD55" s="21">
        <v>390</v>
      </c>
      <c r="AE55" s="22">
        <f t="shared" si="1"/>
        <v>479.7</v>
      </c>
      <c r="AF55" s="21">
        <f t="shared" si="15"/>
        <v>0.38461538461538464</v>
      </c>
      <c r="AG55" s="21">
        <v>330</v>
      </c>
      <c r="AH55" s="22">
        <f t="shared" si="16"/>
        <v>405.9</v>
      </c>
      <c r="AI55" s="21">
        <f t="shared" si="17"/>
        <v>0.45454545454545459</v>
      </c>
      <c r="AJ55" s="21">
        <v>300</v>
      </c>
      <c r="AK55" s="22">
        <f t="shared" si="18"/>
        <v>369</v>
      </c>
      <c r="AL55" s="21">
        <f t="shared" si="19"/>
        <v>0.5</v>
      </c>
      <c r="AM55" s="21">
        <v>600</v>
      </c>
      <c r="AN55" s="22">
        <f t="shared" si="20"/>
        <v>738</v>
      </c>
      <c r="AO55" s="21">
        <f t="shared" si="21"/>
        <v>0.25</v>
      </c>
      <c r="AP55" s="21">
        <v>460</v>
      </c>
      <c r="AQ55" s="21">
        <f t="shared" si="27"/>
        <v>565.79999999999995</v>
      </c>
      <c r="AR55" s="21">
        <f t="shared" si="23"/>
        <v>0.32608695652173914</v>
      </c>
      <c r="AS55" s="21">
        <v>315</v>
      </c>
      <c r="AT55" s="21">
        <f t="shared" si="24"/>
        <v>387.45</v>
      </c>
      <c r="AU55" s="21">
        <f t="shared" si="25"/>
        <v>0.47619047619047622</v>
      </c>
    </row>
    <row r="56" spans="2:47" ht="30" customHeight="1" x14ac:dyDescent="0.25">
      <c r="B56" s="3">
        <v>51</v>
      </c>
      <c r="C56" s="137"/>
      <c r="D56" s="139" t="s">
        <v>56</v>
      </c>
      <c r="E56" s="140"/>
      <c r="F56" s="5">
        <v>0.5</v>
      </c>
      <c r="G56" s="1" t="s">
        <v>7</v>
      </c>
      <c r="H56" s="21">
        <f t="shared" si="2"/>
        <v>861</v>
      </c>
      <c r="I56" s="21">
        <v>850</v>
      </c>
      <c r="J56" s="22">
        <f t="shared" si="3"/>
        <v>1045.5</v>
      </c>
      <c r="K56" s="21">
        <f t="shared" si="4"/>
        <v>0.41176470588235292</v>
      </c>
      <c r="L56" s="21">
        <v>1000</v>
      </c>
      <c r="M56" s="21">
        <f t="shared" si="26"/>
        <v>1230</v>
      </c>
      <c r="N56" s="21">
        <f t="shared" si="5"/>
        <v>0.35</v>
      </c>
      <c r="O56" s="21">
        <v>2500</v>
      </c>
      <c r="P56" s="21">
        <f t="shared" si="6"/>
        <v>3075</v>
      </c>
      <c r="Q56" s="21">
        <f t="shared" si="7"/>
        <v>0.14000000000000001</v>
      </c>
      <c r="R56" s="21">
        <v>950</v>
      </c>
      <c r="S56" s="21">
        <f t="shared" si="8"/>
        <v>1168.5</v>
      </c>
      <c r="T56" s="21">
        <f t="shared" si="9"/>
        <v>0.36842105263157893</v>
      </c>
      <c r="U56" s="21">
        <v>1500</v>
      </c>
      <c r="V56" s="21">
        <f t="shared" si="10"/>
        <v>1845</v>
      </c>
      <c r="W56" s="21">
        <f t="shared" si="11"/>
        <v>0.23333333333333334</v>
      </c>
      <c r="X56" s="46">
        <v>3000</v>
      </c>
      <c r="Y56" s="47">
        <f t="shared" si="12"/>
        <v>3690</v>
      </c>
      <c r="Z56" s="46">
        <f t="shared" si="13"/>
        <v>0.11666666666666667</v>
      </c>
      <c r="AA56" s="53">
        <v>1300</v>
      </c>
      <c r="AB56" s="53">
        <f t="shared" si="14"/>
        <v>1599</v>
      </c>
      <c r="AC56" s="46"/>
      <c r="AD56" s="21">
        <v>1000</v>
      </c>
      <c r="AE56" s="22">
        <f t="shared" si="1"/>
        <v>1230</v>
      </c>
      <c r="AF56" s="21">
        <f t="shared" si="15"/>
        <v>0.35</v>
      </c>
      <c r="AG56" s="21">
        <v>700</v>
      </c>
      <c r="AH56" s="22">
        <f t="shared" si="16"/>
        <v>861</v>
      </c>
      <c r="AI56" s="21">
        <f t="shared" si="17"/>
        <v>0.5</v>
      </c>
      <c r="AJ56" s="21">
        <v>800</v>
      </c>
      <c r="AK56" s="22">
        <f t="shared" si="18"/>
        <v>984</v>
      </c>
      <c r="AL56" s="21">
        <f t="shared" si="19"/>
        <v>0.4375</v>
      </c>
      <c r="AM56" s="21">
        <v>1200</v>
      </c>
      <c r="AN56" s="22">
        <f t="shared" si="20"/>
        <v>1476</v>
      </c>
      <c r="AO56" s="21">
        <f t="shared" si="21"/>
        <v>0.29166666666666669</v>
      </c>
      <c r="AP56" s="21">
        <v>1100</v>
      </c>
      <c r="AQ56" s="21">
        <f t="shared" si="27"/>
        <v>1353</v>
      </c>
      <c r="AR56" s="21">
        <f t="shared" si="23"/>
        <v>0.31818181818181818</v>
      </c>
      <c r="AS56" s="21">
        <v>780</v>
      </c>
      <c r="AT56" s="21">
        <f t="shared" si="24"/>
        <v>959.4</v>
      </c>
      <c r="AU56" s="21">
        <f t="shared" si="25"/>
        <v>0.44871794871794873</v>
      </c>
    </row>
    <row r="57" spans="2:47" ht="32.25" customHeight="1" x14ac:dyDescent="0.25">
      <c r="B57" s="3">
        <v>52</v>
      </c>
      <c r="C57" s="137"/>
      <c r="D57" s="139" t="s">
        <v>57</v>
      </c>
      <c r="E57" s="140"/>
      <c r="F57" s="5">
        <v>0.1</v>
      </c>
      <c r="G57" s="1" t="s">
        <v>7</v>
      </c>
      <c r="H57" s="21">
        <f t="shared" si="2"/>
        <v>369</v>
      </c>
      <c r="I57" s="21">
        <v>400</v>
      </c>
      <c r="J57" s="22">
        <f t="shared" si="3"/>
        <v>492</v>
      </c>
      <c r="K57" s="21">
        <f t="shared" si="4"/>
        <v>7.5000000000000011E-2</v>
      </c>
      <c r="L57" s="21">
        <v>1750</v>
      </c>
      <c r="M57" s="21">
        <f t="shared" si="26"/>
        <v>2152.5</v>
      </c>
      <c r="N57" s="21">
        <f t="shared" si="5"/>
        <v>1.7142857142857144E-2</v>
      </c>
      <c r="O57" s="21">
        <v>8000</v>
      </c>
      <c r="P57" s="21">
        <f t="shared" si="6"/>
        <v>9840</v>
      </c>
      <c r="Q57" s="21">
        <f t="shared" si="7"/>
        <v>3.7499999999999999E-3</v>
      </c>
      <c r="R57" s="21">
        <v>500</v>
      </c>
      <c r="S57" s="21">
        <f t="shared" si="8"/>
        <v>615</v>
      </c>
      <c r="T57" s="21">
        <f t="shared" si="9"/>
        <v>0.06</v>
      </c>
      <c r="U57" s="21">
        <v>400</v>
      </c>
      <c r="V57" s="21">
        <f t="shared" si="10"/>
        <v>492</v>
      </c>
      <c r="W57" s="21">
        <f t="shared" si="11"/>
        <v>7.5000000000000011E-2</v>
      </c>
      <c r="X57" s="46">
        <v>10000</v>
      </c>
      <c r="Y57" s="47">
        <f t="shared" si="12"/>
        <v>12300</v>
      </c>
      <c r="Z57" s="46">
        <f t="shared" si="13"/>
        <v>3.0000000000000001E-3</v>
      </c>
      <c r="AA57" s="53">
        <v>500</v>
      </c>
      <c r="AB57" s="53">
        <f t="shared" si="14"/>
        <v>615</v>
      </c>
      <c r="AC57" s="46"/>
      <c r="AD57" s="21">
        <v>500</v>
      </c>
      <c r="AE57" s="22">
        <f t="shared" si="1"/>
        <v>615</v>
      </c>
      <c r="AF57" s="21">
        <f t="shared" si="15"/>
        <v>0.06</v>
      </c>
      <c r="AG57" s="21">
        <v>1500</v>
      </c>
      <c r="AH57" s="22">
        <f t="shared" si="16"/>
        <v>1845</v>
      </c>
      <c r="AI57" s="21">
        <f t="shared" si="17"/>
        <v>2.0000000000000004E-2</v>
      </c>
      <c r="AJ57" s="21">
        <v>300</v>
      </c>
      <c r="AK57" s="22">
        <f t="shared" si="18"/>
        <v>369</v>
      </c>
      <c r="AL57" s="21">
        <f t="shared" si="19"/>
        <v>0.1</v>
      </c>
      <c r="AM57" s="21">
        <v>350</v>
      </c>
      <c r="AN57" s="22">
        <f t="shared" si="20"/>
        <v>430.5</v>
      </c>
      <c r="AO57" s="21">
        <f t="shared" si="21"/>
        <v>8.5714285714285715E-2</v>
      </c>
      <c r="AP57" s="21">
        <v>1000</v>
      </c>
      <c r="AQ57" s="21">
        <f t="shared" si="27"/>
        <v>1230</v>
      </c>
      <c r="AR57" s="21">
        <f t="shared" si="23"/>
        <v>0.03</v>
      </c>
      <c r="AS57" s="21">
        <v>305</v>
      </c>
      <c r="AT57" s="21">
        <f t="shared" si="24"/>
        <v>375.15</v>
      </c>
      <c r="AU57" s="21">
        <f t="shared" si="25"/>
        <v>9.836065573770493E-2</v>
      </c>
    </row>
    <row r="58" spans="2:47" ht="27.75" customHeight="1" x14ac:dyDescent="0.25">
      <c r="B58" s="3">
        <v>53</v>
      </c>
      <c r="C58" s="137"/>
      <c r="D58" s="139" t="s">
        <v>58</v>
      </c>
      <c r="E58" s="140"/>
      <c r="F58" s="5">
        <v>0.4</v>
      </c>
      <c r="G58" s="1" t="s">
        <v>7</v>
      </c>
      <c r="H58" s="21">
        <f t="shared" si="2"/>
        <v>492</v>
      </c>
      <c r="I58" s="21">
        <v>400</v>
      </c>
      <c r="J58" s="22">
        <f t="shared" si="3"/>
        <v>492</v>
      </c>
      <c r="K58" s="21">
        <f t="shared" si="4"/>
        <v>0.4</v>
      </c>
      <c r="L58" s="21">
        <v>500</v>
      </c>
      <c r="M58" s="21">
        <f t="shared" si="26"/>
        <v>615</v>
      </c>
      <c r="N58" s="21">
        <f t="shared" si="5"/>
        <v>0.32000000000000006</v>
      </c>
      <c r="O58" s="21">
        <v>1500</v>
      </c>
      <c r="P58" s="21">
        <f t="shared" si="6"/>
        <v>1845</v>
      </c>
      <c r="Q58" s="21">
        <f t="shared" si="7"/>
        <v>0.10666666666666667</v>
      </c>
      <c r="R58" s="21">
        <v>950</v>
      </c>
      <c r="S58" s="21">
        <f t="shared" si="8"/>
        <v>1168.5</v>
      </c>
      <c r="T58" s="21">
        <f t="shared" si="9"/>
        <v>0.16842105263157894</v>
      </c>
      <c r="U58" s="21">
        <v>400</v>
      </c>
      <c r="V58" s="21">
        <f t="shared" si="10"/>
        <v>492</v>
      </c>
      <c r="W58" s="21">
        <f t="shared" si="11"/>
        <v>0.4</v>
      </c>
      <c r="X58" s="46">
        <v>2000</v>
      </c>
      <c r="Y58" s="47">
        <f t="shared" si="12"/>
        <v>2460</v>
      </c>
      <c r="Z58" s="46">
        <f t="shared" si="13"/>
        <v>8.0000000000000016E-2</v>
      </c>
      <c r="AA58" s="53">
        <v>1000</v>
      </c>
      <c r="AB58" s="53">
        <f t="shared" si="14"/>
        <v>1230</v>
      </c>
      <c r="AC58" s="46"/>
      <c r="AD58" s="21">
        <v>1000</v>
      </c>
      <c r="AE58" s="22">
        <f t="shared" si="1"/>
        <v>1230</v>
      </c>
      <c r="AF58" s="21">
        <f t="shared" si="15"/>
        <v>0.16000000000000003</v>
      </c>
      <c r="AG58" s="21">
        <v>500</v>
      </c>
      <c r="AH58" s="22">
        <f t="shared" si="16"/>
        <v>615</v>
      </c>
      <c r="AI58" s="21">
        <f t="shared" si="17"/>
        <v>0.32000000000000006</v>
      </c>
      <c r="AJ58" s="21">
        <v>500</v>
      </c>
      <c r="AK58" s="22">
        <f t="shared" si="18"/>
        <v>615</v>
      </c>
      <c r="AL58" s="21">
        <f t="shared" si="19"/>
        <v>0.32000000000000006</v>
      </c>
      <c r="AM58" s="21">
        <v>700</v>
      </c>
      <c r="AN58" s="22">
        <f t="shared" si="20"/>
        <v>861</v>
      </c>
      <c r="AO58" s="21">
        <f t="shared" si="21"/>
        <v>0.22857142857142856</v>
      </c>
      <c r="AP58" s="21">
        <v>500</v>
      </c>
      <c r="AQ58" s="21">
        <f t="shared" si="27"/>
        <v>615</v>
      </c>
      <c r="AR58" s="21">
        <f t="shared" si="23"/>
        <v>0.32000000000000006</v>
      </c>
      <c r="AS58" s="21">
        <v>490</v>
      </c>
      <c r="AT58" s="21">
        <f t="shared" si="24"/>
        <v>602.70000000000005</v>
      </c>
      <c r="AU58" s="21">
        <f t="shared" si="25"/>
        <v>0.32653061224489793</v>
      </c>
    </row>
    <row r="59" spans="2:47" ht="28.5" customHeight="1" x14ac:dyDescent="0.25">
      <c r="B59" s="3">
        <v>54</v>
      </c>
      <c r="C59" s="137"/>
      <c r="D59" s="139" t="s">
        <v>59</v>
      </c>
      <c r="E59" s="140"/>
      <c r="F59" s="5">
        <v>0.5</v>
      </c>
      <c r="G59" s="1" t="s">
        <v>7</v>
      </c>
      <c r="H59" s="21">
        <f t="shared" si="2"/>
        <v>861</v>
      </c>
      <c r="I59" s="21">
        <v>900</v>
      </c>
      <c r="J59" s="22">
        <f t="shared" si="3"/>
        <v>1107</v>
      </c>
      <c r="K59" s="21">
        <f t="shared" si="4"/>
        <v>0.3888888888888889</v>
      </c>
      <c r="L59" s="21">
        <v>800</v>
      </c>
      <c r="M59" s="21">
        <f t="shared" si="26"/>
        <v>984</v>
      </c>
      <c r="N59" s="21">
        <f t="shared" si="5"/>
        <v>0.4375</v>
      </c>
      <c r="O59" s="21">
        <v>2000</v>
      </c>
      <c r="P59" s="21">
        <f t="shared" si="6"/>
        <v>2460</v>
      </c>
      <c r="Q59" s="21">
        <f t="shared" si="7"/>
        <v>0.17499999999999999</v>
      </c>
      <c r="R59" s="21">
        <v>1400</v>
      </c>
      <c r="S59" s="21">
        <f t="shared" si="8"/>
        <v>1722</v>
      </c>
      <c r="T59" s="21">
        <f t="shared" si="9"/>
        <v>0.25</v>
      </c>
      <c r="U59" s="21">
        <v>700</v>
      </c>
      <c r="V59" s="21">
        <f t="shared" si="10"/>
        <v>861</v>
      </c>
      <c r="W59" s="21">
        <f t="shared" si="11"/>
        <v>0.5</v>
      </c>
      <c r="X59" s="46">
        <v>3000</v>
      </c>
      <c r="Y59" s="47">
        <f t="shared" si="12"/>
        <v>3690</v>
      </c>
      <c r="Z59" s="46">
        <f t="shared" si="13"/>
        <v>0.11666666666666667</v>
      </c>
      <c r="AA59" s="53">
        <v>1500</v>
      </c>
      <c r="AB59" s="53">
        <f t="shared" si="14"/>
        <v>1845</v>
      </c>
      <c r="AC59" s="46"/>
      <c r="AD59" s="21">
        <v>1450</v>
      </c>
      <c r="AE59" s="22">
        <f t="shared" si="1"/>
        <v>1783.5</v>
      </c>
      <c r="AF59" s="21">
        <f t="shared" si="15"/>
        <v>0.2413793103448276</v>
      </c>
      <c r="AG59" s="21">
        <v>900</v>
      </c>
      <c r="AH59" s="22">
        <f t="shared" si="16"/>
        <v>1107</v>
      </c>
      <c r="AI59" s="21">
        <f t="shared" si="17"/>
        <v>0.3888888888888889</v>
      </c>
      <c r="AJ59" s="21">
        <v>800</v>
      </c>
      <c r="AK59" s="22">
        <f t="shared" si="18"/>
        <v>984</v>
      </c>
      <c r="AL59" s="21">
        <f t="shared" si="19"/>
        <v>0.4375</v>
      </c>
      <c r="AM59" s="21">
        <v>900</v>
      </c>
      <c r="AN59" s="22">
        <f t="shared" si="20"/>
        <v>1107</v>
      </c>
      <c r="AO59" s="21">
        <f t="shared" si="21"/>
        <v>0.3888888888888889</v>
      </c>
      <c r="AP59" s="21">
        <v>1000</v>
      </c>
      <c r="AQ59" s="21">
        <f t="shared" si="27"/>
        <v>1230</v>
      </c>
      <c r="AR59" s="21">
        <f t="shared" si="23"/>
        <v>0.35</v>
      </c>
      <c r="AS59" s="21">
        <v>810</v>
      </c>
      <c r="AT59" s="21">
        <f t="shared" si="24"/>
        <v>996.3</v>
      </c>
      <c r="AU59" s="21">
        <f t="shared" si="25"/>
        <v>0.4320987654320988</v>
      </c>
    </row>
    <row r="60" spans="2:47" x14ac:dyDescent="0.25">
      <c r="B60" s="3">
        <v>55</v>
      </c>
      <c r="C60" s="137"/>
      <c r="D60" s="139" t="s">
        <v>60</v>
      </c>
      <c r="E60" s="140"/>
      <c r="F60" s="5">
        <v>0.3</v>
      </c>
      <c r="G60" s="1"/>
      <c r="H60" s="21">
        <f t="shared" si="2"/>
        <v>430.5</v>
      </c>
      <c r="I60" s="21">
        <v>500</v>
      </c>
      <c r="J60" s="22">
        <f t="shared" si="3"/>
        <v>615</v>
      </c>
      <c r="K60" s="21">
        <f t="shared" si="4"/>
        <v>0.21</v>
      </c>
      <c r="L60" s="21">
        <v>1000</v>
      </c>
      <c r="M60" s="21">
        <f t="shared" si="26"/>
        <v>1230</v>
      </c>
      <c r="N60" s="21">
        <f t="shared" si="5"/>
        <v>0.105</v>
      </c>
      <c r="O60" s="21">
        <v>400</v>
      </c>
      <c r="P60" s="21">
        <f t="shared" si="6"/>
        <v>492</v>
      </c>
      <c r="Q60" s="21">
        <f t="shared" si="7"/>
        <v>0.26250000000000001</v>
      </c>
      <c r="R60" s="21">
        <v>600</v>
      </c>
      <c r="S60" s="21">
        <f t="shared" si="8"/>
        <v>738</v>
      </c>
      <c r="T60" s="21">
        <f t="shared" si="9"/>
        <v>0.17500000000000002</v>
      </c>
      <c r="U60" s="21">
        <v>600</v>
      </c>
      <c r="V60" s="21">
        <f t="shared" si="10"/>
        <v>738</v>
      </c>
      <c r="W60" s="21">
        <f t="shared" si="11"/>
        <v>0.17500000000000002</v>
      </c>
      <c r="X60" s="46">
        <v>350</v>
      </c>
      <c r="Y60" s="47">
        <f t="shared" si="12"/>
        <v>430.5</v>
      </c>
      <c r="Z60" s="46">
        <f t="shared" si="13"/>
        <v>0.3</v>
      </c>
      <c r="AA60" s="53">
        <v>350</v>
      </c>
      <c r="AB60" s="53">
        <f t="shared" si="14"/>
        <v>430.5</v>
      </c>
      <c r="AC60" s="46"/>
      <c r="AD60" s="21">
        <v>600</v>
      </c>
      <c r="AE60" s="22">
        <f t="shared" si="1"/>
        <v>738</v>
      </c>
      <c r="AF60" s="21">
        <f t="shared" si="15"/>
        <v>0.17500000000000002</v>
      </c>
      <c r="AG60" s="21">
        <v>500</v>
      </c>
      <c r="AH60" s="22">
        <f t="shared" si="16"/>
        <v>615</v>
      </c>
      <c r="AI60" s="21">
        <f t="shared" si="17"/>
        <v>0.21</v>
      </c>
      <c r="AJ60" s="21">
        <v>550</v>
      </c>
      <c r="AK60" s="22">
        <f t="shared" si="18"/>
        <v>676.5</v>
      </c>
      <c r="AL60" s="21">
        <f t="shared" si="19"/>
        <v>0.19090909090909089</v>
      </c>
      <c r="AM60" s="21">
        <v>600</v>
      </c>
      <c r="AN60" s="22">
        <f t="shared" si="20"/>
        <v>738</v>
      </c>
      <c r="AO60" s="21">
        <f t="shared" si="21"/>
        <v>0.17500000000000002</v>
      </c>
      <c r="AP60" s="21">
        <v>600</v>
      </c>
      <c r="AQ60" s="21">
        <f t="shared" si="27"/>
        <v>738</v>
      </c>
      <c r="AR60" s="21">
        <f t="shared" si="23"/>
        <v>0.17500000000000002</v>
      </c>
      <c r="AS60" s="21">
        <v>555</v>
      </c>
      <c r="AT60" s="21">
        <f t="shared" si="24"/>
        <v>682.65</v>
      </c>
      <c r="AU60" s="21">
        <f t="shared" si="25"/>
        <v>0.18918918918918917</v>
      </c>
    </row>
    <row r="61" spans="2:47" ht="25.5" customHeight="1" x14ac:dyDescent="0.25">
      <c r="B61" s="3">
        <v>56</v>
      </c>
      <c r="C61" s="138"/>
      <c r="D61" s="139" t="s">
        <v>61</v>
      </c>
      <c r="E61" s="140"/>
      <c r="F61" s="5">
        <v>0.3</v>
      </c>
      <c r="G61" s="1"/>
      <c r="H61" s="21">
        <f t="shared" si="2"/>
        <v>492</v>
      </c>
      <c r="I61" s="21">
        <v>700</v>
      </c>
      <c r="J61" s="22">
        <f t="shared" si="3"/>
        <v>861</v>
      </c>
      <c r="K61" s="21">
        <f t="shared" si="4"/>
        <v>0.1714285714285714</v>
      </c>
      <c r="L61" s="21">
        <v>500</v>
      </c>
      <c r="M61" s="21">
        <f t="shared" si="26"/>
        <v>615</v>
      </c>
      <c r="N61" s="21">
        <f t="shared" si="5"/>
        <v>0.24</v>
      </c>
      <c r="O61" s="21">
        <v>400</v>
      </c>
      <c r="P61" s="21">
        <f t="shared" si="6"/>
        <v>492</v>
      </c>
      <c r="Q61" s="21">
        <f t="shared" si="7"/>
        <v>0.3</v>
      </c>
      <c r="R61" s="21">
        <v>750</v>
      </c>
      <c r="S61" s="21">
        <f t="shared" si="8"/>
        <v>922.5</v>
      </c>
      <c r="T61" s="21">
        <f t="shared" si="9"/>
        <v>0.16</v>
      </c>
      <c r="U61" s="21">
        <v>800</v>
      </c>
      <c r="V61" s="21">
        <f t="shared" si="10"/>
        <v>984</v>
      </c>
      <c r="W61" s="21">
        <f t="shared" si="11"/>
        <v>0.15</v>
      </c>
      <c r="X61" s="46">
        <v>450</v>
      </c>
      <c r="Y61" s="47">
        <f t="shared" si="12"/>
        <v>553.5</v>
      </c>
      <c r="Z61" s="46">
        <f t="shared" si="13"/>
        <v>0.26666666666666666</v>
      </c>
      <c r="AA61" s="53">
        <v>450</v>
      </c>
      <c r="AB61" s="53">
        <f t="shared" si="14"/>
        <v>553.5</v>
      </c>
      <c r="AC61" s="46"/>
      <c r="AD61" s="21">
        <v>750</v>
      </c>
      <c r="AE61" s="22">
        <f t="shared" si="1"/>
        <v>922.5</v>
      </c>
      <c r="AF61" s="21">
        <f t="shared" si="15"/>
        <v>0.16</v>
      </c>
      <c r="AG61" s="21">
        <v>750</v>
      </c>
      <c r="AH61" s="22">
        <f t="shared" si="16"/>
        <v>922.5</v>
      </c>
      <c r="AI61" s="21">
        <f t="shared" si="17"/>
        <v>0.16</v>
      </c>
      <c r="AJ61" s="21">
        <v>800</v>
      </c>
      <c r="AK61" s="22">
        <f t="shared" si="18"/>
        <v>984</v>
      </c>
      <c r="AL61" s="21">
        <f t="shared" si="19"/>
        <v>0.15</v>
      </c>
      <c r="AM61" s="21">
        <v>2400</v>
      </c>
      <c r="AN61" s="22">
        <f t="shared" si="20"/>
        <v>2952</v>
      </c>
      <c r="AO61" s="21">
        <f t="shared" si="21"/>
        <v>4.9999999999999996E-2</v>
      </c>
      <c r="AP61" s="21">
        <v>600</v>
      </c>
      <c r="AQ61" s="21">
        <f t="shared" si="27"/>
        <v>738</v>
      </c>
      <c r="AR61" s="21">
        <f t="shared" si="23"/>
        <v>0.19999999999999998</v>
      </c>
      <c r="AS61" s="21">
        <v>810</v>
      </c>
      <c r="AT61" s="21">
        <f t="shared" si="24"/>
        <v>996.3</v>
      </c>
      <c r="AU61" s="21">
        <f t="shared" si="25"/>
        <v>0.14814814814814814</v>
      </c>
    </row>
    <row r="62" spans="2:47" ht="24.75" x14ac:dyDescent="0.25">
      <c r="B62" s="3">
        <v>57</v>
      </c>
      <c r="C62" s="141" t="s">
        <v>62</v>
      </c>
      <c r="D62" s="142"/>
      <c r="E62" s="6" t="s">
        <v>63</v>
      </c>
      <c r="F62" s="5">
        <v>0.5</v>
      </c>
      <c r="G62" s="1" t="s">
        <v>7</v>
      </c>
      <c r="H62" s="21">
        <f t="shared" si="2"/>
        <v>2201.6999999999998</v>
      </c>
      <c r="I62" s="21">
        <v>1790</v>
      </c>
      <c r="J62" s="22">
        <f t="shared" si="3"/>
        <v>2201.6999999999998</v>
      </c>
      <c r="K62" s="21">
        <f t="shared" si="4"/>
        <v>0.5</v>
      </c>
      <c r="L62" s="21">
        <v>2200</v>
      </c>
      <c r="M62" s="21">
        <f t="shared" si="26"/>
        <v>2706</v>
      </c>
      <c r="N62" s="21">
        <f t="shared" si="5"/>
        <v>0.4068181818181818</v>
      </c>
      <c r="O62" s="21">
        <v>1900</v>
      </c>
      <c r="P62" s="21">
        <f t="shared" si="6"/>
        <v>2337</v>
      </c>
      <c r="Q62" s="21">
        <f t="shared" si="7"/>
        <v>0.47105263157894733</v>
      </c>
      <c r="R62" s="21">
        <v>2300</v>
      </c>
      <c r="S62" s="21">
        <f t="shared" si="8"/>
        <v>2829</v>
      </c>
      <c r="T62" s="21">
        <f t="shared" si="9"/>
        <v>0.38913043478260867</v>
      </c>
      <c r="U62" s="21">
        <v>2400</v>
      </c>
      <c r="V62" s="21">
        <f t="shared" si="10"/>
        <v>2952</v>
      </c>
      <c r="W62" s="21">
        <f t="shared" si="11"/>
        <v>0.37291666666666662</v>
      </c>
      <c r="X62" s="46">
        <v>1885</v>
      </c>
      <c r="Y62" s="47">
        <f t="shared" si="12"/>
        <v>2318.5500000000002</v>
      </c>
      <c r="Z62" s="46">
        <f t="shared" si="13"/>
        <v>0.47480106100795749</v>
      </c>
      <c r="AA62" s="53">
        <v>1885</v>
      </c>
      <c r="AB62" s="53">
        <f t="shared" si="14"/>
        <v>2318.5500000000002</v>
      </c>
      <c r="AC62" s="46"/>
      <c r="AD62" s="21">
        <v>2450</v>
      </c>
      <c r="AE62" s="22">
        <f t="shared" si="1"/>
        <v>3013.5</v>
      </c>
      <c r="AF62" s="21">
        <f t="shared" si="15"/>
        <v>0.36530612244897959</v>
      </c>
      <c r="AG62" s="21">
        <v>2200</v>
      </c>
      <c r="AH62" s="22">
        <f t="shared" si="16"/>
        <v>2706</v>
      </c>
      <c r="AI62" s="21">
        <f t="shared" si="17"/>
        <v>0.4068181818181818</v>
      </c>
      <c r="AJ62" s="21">
        <v>2200</v>
      </c>
      <c r="AK62" s="22">
        <f t="shared" si="18"/>
        <v>2706</v>
      </c>
      <c r="AL62" s="21">
        <f t="shared" si="19"/>
        <v>0.4068181818181818</v>
      </c>
      <c r="AM62" s="21">
        <v>2900</v>
      </c>
      <c r="AN62" s="22">
        <f t="shared" si="20"/>
        <v>3567</v>
      </c>
      <c r="AO62" s="21">
        <f t="shared" si="21"/>
        <v>0.30862068965517236</v>
      </c>
      <c r="AP62" s="21">
        <v>2000</v>
      </c>
      <c r="AQ62" s="21">
        <f t="shared" si="27"/>
        <v>2460</v>
      </c>
      <c r="AR62" s="21">
        <f t="shared" si="23"/>
        <v>0.44749999999999995</v>
      </c>
      <c r="AS62" s="21">
        <v>2100</v>
      </c>
      <c r="AT62" s="21">
        <f t="shared" si="24"/>
        <v>2583</v>
      </c>
      <c r="AU62" s="21">
        <f t="shared" si="25"/>
        <v>0.42619047619047618</v>
      </c>
    </row>
    <row r="63" spans="2:47" ht="24.75" x14ac:dyDescent="0.25">
      <c r="B63" s="3">
        <v>58</v>
      </c>
      <c r="C63" s="141" t="s">
        <v>64</v>
      </c>
      <c r="D63" s="142"/>
      <c r="E63" s="6" t="s">
        <v>63</v>
      </c>
      <c r="F63" s="5">
        <v>0.5</v>
      </c>
      <c r="G63" s="1" t="s">
        <v>7</v>
      </c>
      <c r="H63" s="21">
        <f t="shared" si="2"/>
        <v>2201.6999999999998</v>
      </c>
      <c r="I63" s="21">
        <v>1790</v>
      </c>
      <c r="J63" s="22">
        <f t="shared" si="3"/>
        <v>2201.6999999999998</v>
      </c>
      <c r="K63" s="21">
        <f t="shared" si="4"/>
        <v>0.5</v>
      </c>
      <c r="L63" s="21">
        <v>2200</v>
      </c>
      <c r="M63" s="21">
        <f t="shared" si="26"/>
        <v>2706</v>
      </c>
      <c r="N63" s="21">
        <f t="shared" si="5"/>
        <v>0.4068181818181818</v>
      </c>
      <c r="O63" s="21">
        <v>1900</v>
      </c>
      <c r="P63" s="21">
        <f t="shared" si="6"/>
        <v>2337</v>
      </c>
      <c r="Q63" s="21">
        <f t="shared" si="7"/>
        <v>0.47105263157894733</v>
      </c>
      <c r="R63" s="21">
        <v>2300</v>
      </c>
      <c r="S63" s="21">
        <f t="shared" si="8"/>
        <v>2829</v>
      </c>
      <c r="T63" s="21">
        <f t="shared" si="9"/>
        <v>0.38913043478260867</v>
      </c>
      <c r="U63" s="21">
        <v>2400</v>
      </c>
      <c r="V63" s="21">
        <f t="shared" si="10"/>
        <v>2952</v>
      </c>
      <c r="W63" s="21">
        <f t="shared" si="11"/>
        <v>0.37291666666666662</v>
      </c>
      <c r="X63" s="46">
        <v>1885</v>
      </c>
      <c r="Y63" s="47">
        <f t="shared" si="12"/>
        <v>2318.5500000000002</v>
      </c>
      <c r="Z63" s="46">
        <f t="shared" si="13"/>
        <v>0.47480106100795749</v>
      </c>
      <c r="AA63" s="53">
        <v>1885</v>
      </c>
      <c r="AB63" s="53">
        <f t="shared" si="14"/>
        <v>2318.5500000000002</v>
      </c>
      <c r="AC63" s="46"/>
      <c r="AD63" s="21">
        <v>2450</v>
      </c>
      <c r="AE63" s="22">
        <f t="shared" si="1"/>
        <v>3013.5</v>
      </c>
      <c r="AF63" s="21">
        <f t="shared" si="15"/>
        <v>0.36530612244897959</v>
      </c>
      <c r="AG63" s="21">
        <v>2200</v>
      </c>
      <c r="AH63" s="22">
        <f t="shared" si="16"/>
        <v>2706</v>
      </c>
      <c r="AI63" s="21">
        <f t="shared" si="17"/>
        <v>0.4068181818181818</v>
      </c>
      <c r="AJ63" s="21">
        <v>2200</v>
      </c>
      <c r="AK63" s="22">
        <f t="shared" si="18"/>
        <v>2706</v>
      </c>
      <c r="AL63" s="21">
        <f t="shared" si="19"/>
        <v>0.4068181818181818</v>
      </c>
      <c r="AM63" s="21">
        <v>4800</v>
      </c>
      <c r="AN63" s="22">
        <f t="shared" si="20"/>
        <v>5904</v>
      </c>
      <c r="AO63" s="21">
        <f t="shared" si="21"/>
        <v>0.18645833333333331</v>
      </c>
      <c r="AP63" s="21">
        <v>2000</v>
      </c>
      <c r="AQ63" s="21">
        <f t="shared" si="27"/>
        <v>2460</v>
      </c>
      <c r="AR63" s="21">
        <f t="shared" si="23"/>
        <v>0.44749999999999995</v>
      </c>
      <c r="AS63" s="21">
        <v>2100</v>
      </c>
      <c r="AT63" s="21">
        <f t="shared" si="24"/>
        <v>2583</v>
      </c>
      <c r="AU63" s="21">
        <f t="shared" si="25"/>
        <v>0.42619047619047618</v>
      </c>
    </row>
    <row r="64" spans="2:47" ht="24.75" x14ac:dyDescent="0.25">
      <c r="B64" s="3">
        <v>59</v>
      </c>
      <c r="C64" s="141" t="s">
        <v>65</v>
      </c>
      <c r="D64" s="142"/>
      <c r="E64" s="6" t="s">
        <v>63</v>
      </c>
      <c r="F64" s="5">
        <v>0.5</v>
      </c>
      <c r="G64" s="1" t="s">
        <v>7</v>
      </c>
      <c r="H64" s="21">
        <f t="shared" si="2"/>
        <v>2337</v>
      </c>
      <c r="I64" s="21">
        <v>2890</v>
      </c>
      <c r="J64" s="22">
        <f t="shared" si="3"/>
        <v>3554.7</v>
      </c>
      <c r="K64" s="21">
        <f t="shared" si="4"/>
        <v>0.32871972318339104</v>
      </c>
      <c r="L64" s="21">
        <v>2800</v>
      </c>
      <c r="M64" s="21">
        <f t="shared" si="26"/>
        <v>3444</v>
      </c>
      <c r="N64" s="21">
        <f t="shared" si="5"/>
        <v>0.3392857142857143</v>
      </c>
      <c r="O64" s="21">
        <v>3050</v>
      </c>
      <c r="P64" s="21">
        <f t="shared" si="6"/>
        <v>3751.5</v>
      </c>
      <c r="Q64" s="21">
        <f t="shared" si="7"/>
        <v>0.31147540983606559</v>
      </c>
      <c r="R64" s="21">
        <v>3400</v>
      </c>
      <c r="S64" s="21">
        <f t="shared" si="8"/>
        <v>4182</v>
      </c>
      <c r="T64" s="21">
        <f t="shared" si="9"/>
        <v>0.27941176470588236</v>
      </c>
      <c r="U64" s="21">
        <v>3500</v>
      </c>
      <c r="V64" s="21">
        <f t="shared" si="10"/>
        <v>4305</v>
      </c>
      <c r="W64" s="21">
        <f t="shared" si="11"/>
        <v>0.27142857142857141</v>
      </c>
      <c r="X64" s="46">
        <v>3020</v>
      </c>
      <c r="Y64" s="47">
        <f t="shared" si="12"/>
        <v>3714.6</v>
      </c>
      <c r="Z64" s="46">
        <f t="shared" si="13"/>
        <v>0.31456953642384106</v>
      </c>
      <c r="AA64" s="53">
        <v>3020</v>
      </c>
      <c r="AB64" s="53">
        <f t="shared" si="14"/>
        <v>3714.6</v>
      </c>
      <c r="AC64" s="46"/>
      <c r="AD64" s="21">
        <v>3500</v>
      </c>
      <c r="AE64" s="22">
        <f t="shared" si="1"/>
        <v>4305</v>
      </c>
      <c r="AF64" s="21">
        <f t="shared" si="15"/>
        <v>0.27142857142857141</v>
      </c>
      <c r="AG64" s="21">
        <v>3100</v>
      </c>
      <c r="AH64" s="22">
        <f t="shared" si="16"/>
        <v>3813</v>
      </c>
      <c r="AI64" s="21">
        <f t="shared" si="17"/>
        <v>0.30645161290322581</v>
      </c>
      <c r="AJ64" s="21">
        <v>3200</v>
      </c>
      <c r="AK64" s="22">
        <f t="shared" si="18"/>
        <v>3936</v>
      </c>
      <c r="AL64" s="21">
        <f t="shared" si="19"/>
        <v>0.296875</v>
      </c>
      <c r="AM64" s="21">
        <v>1900</v>
      </c>
      <c r="AN64" s="22">
        <f t="shared" si="20"/>
        <v>2337</v>
      </c>
      <c r="AO64" s="21">
        <f t="shared" si="21"/>
        <v>0.5</v>
      </c>
      <c r="AP64" s="21">
        <v>3300</v>
      </c>
      <c r="AQ64" s="21">
        <f t="shared" si="27"/>
        <v>4059</v>
      </c>
      <c r="AR64" s="21">
        <f t="shared" si="23"/>
        <v>0.2878787878787879</v>
      </c>
      <c r="AS64" s="21">
        <v>3300</v>
      </c>
      <c r="AT64" s="21">
        <f t="shared" si="24"/>
        <v>4059</v>
      </c>
      <c r="AU64" s="21">
        <f t="shared" si="25"/>
        <v>0.2878787878787879</v>
      </c>
    </row>
    <row r="65" spans="2:47" ht="24.75" x14ac:dyDescent="0.25">
      <c r="B65" s="3">
        <v>60</v>
      </c>
      <c r="C65" s="141" t="s">
        <v>66</v>
      </c>
      <c r="D65" s="142"/>
      <c r="E65" s="6" t="s">
        <v>63</v>
      </c>
      <c r="F65" s="5">
        <v>0.5</v>
      </c>
      <c r="G65" s="1" t="s">
        <v>7</v>
      </c>
      <c r="H65" s="21">
        <f t="shared" si="2"/>
        <v>2706</v>
      </c>
      <c r="I65" s="21">
        <v>4890</v>
      </c>
      <c r="J65" s="22">
        <f t="shared" si="3"/>
        <v>6014.7</v>
      </c>
      <c r="K65" s="21">
        <f t="shared" si="4"/>
        <v>0.22494887525562374</v>
      </c>
      <c r="L65" s="21">
        <v>5400</v>
      </c>
      <c r="M65" s="21">
        <f t="shared" si="26"/>
        <v>6642</v>
      </c>
      <c r="N65" s="21">
        <f t="shared" si="5"/>
        <v>0.20370370370370369</v>
      </c>
      <c r="O65" s="21">
        <v>3600</v>
      </c>
      <c r="P65" s="21">
        <f t="shared" si="6"/>
        <v>4428</v>
      </c>
      <c r="Q65" s="21">
        <f t="shared" si="7"/>
        <v>0.30555555555555558</v>
      </c>
      <c r="R65" s="21">
        <v>6200</v>
      </c>
      <c r="S65" s="21">
        <f t="shared" si="8"/>
        <v>7626</v>
      </c>
      <c r="T65" s="21">
        <f t="shared" si="9"/>
        <v>0.17741935483870969</v>
      </c>
      <c r="U65" s="21">
        <v>6200</v>
      </c>
      <c r="V65" s="21">
        <f t="shared" si="10"/>
        <v>7626</v>
      </c>
      <c r="W65" s="21">
        <f t="shared" si="11"/>
        <v>0.17741935483870969</v>
      </c>
      <c r="X65" s="46">
        <v>3610</v>
      </c>
      <c r="Y65" s="47">
        <f t="shared" si="12"/>
        <v>4440.3</v>
      </c>
      <c r="Z65" s="46">
        <f t="shared" si="13"/>
        <v>0.3047091412742382</v>
      </c>
      <c r="AA65" s="53">
        <v>3610</v>
      </c>
      <c r="AB65" s="53">
        <f t="shared" si="14"/>
        <v>4440.3</v>
      </c>
      <c r="AC65" s="46"/>
      <c r="AD65" s="21">
        <v>6250</v>
      </c>
      <c r="AE65" s="22">
        <f t="shared" si="1"/>
        <v>7687.5</v>
      </c>
      <c r="AF65" s="21">
        <f t="shared" si="15"/>
        <v>0.17599999999999999</v>
      </c>
      <c r="AG65" s="21">
        <v>6000</v>
      </c>
      <c r="AH65" s="22">
        <f t="shared" si="16"/>
        <v>7380</v>
      </c>
      <c r="AI65" s="21">
        <f t="shared" si="17"/>
        <v>0.18333333333333332</v>
      </c>
      <c r="AJ65" s="21">
        <v>5800</v>
      </c>
      <c r="AK65" s="22">
        <f t="shared" si="18"/>
        <v>7134</v>
      </c>
      <c r="AL65" s="21">
        <f t="shared" si="19"/>
        <v>0.18965517241379309</v>
      </c>
      <c r="AM65" s="21">
        <v>2200</v>
      </c>
      <c r="AN65" s="22">
        <f t="shared" si="20"/>
        <v>2706</v>
      </c>
      <c r="AO65" s="21">
        <f t="shared" si="21"/>
        <v>0.5</v>
      </c>
      <c r="AP65" s="21">
        <v>5900</v>
      </c>
      <c r="AQ65" s="21">
        <f t="shared" si="27"/>
        <v>7257</v>
      </c>
      <c r="AR65" s="21">
        <f t="shared" si="23"/>
        <v>0.1864406779661017</v>
      </c>
      <c r="AS65" s="21">
        <v>5850</v>
      </c>
      <c r="AT65" s="21">
        <f t="shared" si="24"/>
        <v>7195.5</v>
      </c>
      <c r="AU65" s="21">
        <f t="shared" si="25"/>
        <v>0.18803418803418803</v>
      </c>
    </row>
    <row r="66" spans="2:47" ht="20.25" customHeight="1" x14ac:dyDescent="0.25">
      <c r="B66" s="3">
        <v>61</v>
      </c>
      <c r="C66" s="141" t="s">
        <v>67</v>
      </c>
      <c r="D66" s="142"/>
      <c r="E66" s="6" t="s">
        <v>68</v>
      </c>
      <c r="F66" s="5">
        <v>0.5</v>
      </c>
      <c r="G66" s="1" t="s">
        <v>7</v>
      </c>
      <c r="H66" s="21">
        <f t="shared" si="2"/>
        <v>1709.7</v>
      </c>
      <c r="I66" s="21">
        <v>1390</v>
      </c>
      <c r="J66" s="22">
        <f t="shared" si="3"/>
        <v>1709.7</v>
      </c>
      <c r="K66" s="21">
        <f t="shared" si="4"/>
        <v>0.5</v>
      </c>
      <c r="L66" s="21">
        <v>2300</v>
      </c>
      <c r="M66" s="21">
        <f t="shared" si="26"/>
        <v>2829</v>
      </c>
      <c r="N66" s="21">
        <f t="shared" si="5"/>
        <v>0.30217391304347829</v>
      </c>
      <c r="O66" s="21">
        <v>1750</v>
      </c>
      <c r="P66" s="21">
        <f t="shared" si="6"/>
        <v>2152.5</v>
      </c>
      <c r="Q66" s="21">
        <f t="shared" si="7"/>
        <v>0.39714285714285713</v>
      </c>
      <c r="R66" s="21">
        <v>1850</v>
      </c>
      <c r="S66" s="21">
        <f t="shared" si="8"/>
        <v>2275.5</v>
      </c>
      <c r="T66" s="21">
        <f t="shared" si="9"/>
        <v>0.37567567567567567</v>
      </c>
      <c r="U66" s="21">
        <v>1500</v>
      </c>
      <c r="V66" s="21">
        <f t="shared" si="10"/>
        <v>1845</v>
      </c>
      <c r="W66" s="21">
        <f t="shared" si="11"/>
        <v>0.46333333333333332</v>
      </c>
      <c r="X66" s="46">
        <v>1740</v>
      </c>
      <c r="Y66" s="47">
        <f t="shared" si="12"/>
        <v>2140.1999999999998</v>
      </c>
      <c r="Z66" s="46">
        <f t="shared" si="13"/>
        <v>0.39942528735632188</v>
      </c>
      <c r="AA66" s="53">
        <v>1740</v>
      </c>
      <c r="AB66" s="53">
        <f t="shared" si="14"/>
        <v>2140.1999999999998</v>
      </c>
      <c r="AC66" s="46"/>
      <c r="AD66" s="21">
        <v>1700</v>
      </c>
      <c r="AE66" s="22">
        <f t="shared" si="1"/>
        <v>2091</v>
      </c>
      <c r="AF66" s="21">
        <f t="shared" si="15"/>
        <v>0.4088235294117647</v>
      </c>
      <c r="AG66" s="21">
        <v>1500</v>
      </c>
      <c r="AH66" s="22">
        <f t="shared" si="16"/>
        <v>1845</v>
      </c>
      <c r="AI66" s="21">
        <f t="shared" si="17"/>
        <v>0.46333333333333332</v>
      </c>
      <c r="AJ66" s="21">
        <v>1600</v>
      </c>
      <c r="AK66" s="22">
        <f t="shared" si="18"/>
        <v>1968</v>
      </c>
      <c r="AL66" s="21">
        <f t="shared" si="19"/>
        <v>0.43437500000000001</v>
      </c>
      <c r="AM66" s="21">
        <v>2000</v>
      </c>
      <c r="AN66" s="22">
        <f t="shared" si="20"/>
        <v>2460</v>
      </c>
      <c r="AO66" s="21">
        <f t="shared" si="21"/>
        <v>0.34750000000000003</v>
      </c>
      <c r="AP66" s="21">
        <v>1700</v>
      </c>
      <c r="AQ66" s="21">
        <f t="shared" si="27"/>
        <v>2091</v>
      </c>
      <c r="AR66" s="21">
        <f t="shared" si="23"/>
        <v>0.4088235294117647</v>
      </c>
      <c r="AS66" s="21">
        <v>1650</v>
      </c>
      <c r="AT66" s="21">
        <f t="shared" si="24"/>
        <v>2029.5</v>
      </c>
      <c r="AU66" s="21">
        <f t="shared" si="25"/>
        <v>0.4212121212121212</v>
      </c>
    </row>
    <row r="67" spans="2:47" x14ac:dyDescent="0.25">
      <c r="B67" s="3">
        <v>62</v>
      </c>
      <c r="C67" s="141" t="s">
        <v>69</v>
      </c>
      <c r="D67" s="142"/>
      <c r="E67" s="4" t="s">
        <v>68</v>
      </c>
      <c r="F67" s="5">
        <v>0.9</v>
      </c>
      <c r="G67" s="1" t="s">
        <v>7</v>
      </c>
      <c r="H67" s="21">
        <f t="shared" si="2"/>
        <v>1709.7</v>
      </c>
      <c r="I67" s="21">
        <v>1390</v>
      </c>
      <c r="J67" s="22">
        <f t="shared" si="3"/>
        <v>1709.7</v>
      </c>
      <c r="K67" s="21">
        <f t="shared" si="4"/>
        <v>0.9</v>
      </c>
      <c r="L67" s="21">
        <v>2900</v>
      </c>
      <c r="M67" s="21">
        <f t="shared" si="26"/>
        <v>3567</v>
      </c>
      <c r="N67" s="21">
        <f t="shared" si="5"/>
        <v>0.43137931034482763</v>
      </c>
      <c r="O67" s="21">
        <v>1400</v>
      </c>
      <c r="P67" s="21">
        <f t="shared" si="6"/>
        <v>1722</v>
      </c>
      <c r="Q67" s="21">
        <f t="shared" si="7"/>
        <v>0.89357142857142857</v>
      </c>
      <c r="R67" s="21">
        <v>1850</v>
      </c>
      <c r="S67" s="21">
        <f t="shared" si="8"/>
        <v>2275.5</v>
      </c>
      <c r="T67" s="21">
        <f t="shared" si="9"/>
        <v>0.67621621621621619</v>
      </c>
      <c r="U67" s="21">
        <v>1500</v>
      </c>
      <c r="V67" s="21">
        <f t="shared" si="10"/>
        <v>1845</v>
      </c>
      <c r="W67" s="21">
        <f t="shared" si="11"/>
        <v>0.83399999999999996</v>
      </c>
      <c r="X67" s="46">
        <v>1399</v>
      </c>
      <c r="Y67" s="47">
        <f t="shared" si="12"/>
        <v>1720.77</v>
      </c>
      <c r="Z67" s="46">
        <f t="shared" si="13"/>
        <v>0.89421015010721949</v>
      </c>
      <c r="AA67" s="53">
        <v>1399</v>
      </c>
      <c r="AB67" s="53">
        <f t="shared" si="14"/>
        <v>1720.77</v>
      </c>
      <c r="AC67" s="46"/>
      <c r="AD67" s="21">
        <v>1700</v>
      </c>
      <c r="AE67" s="22">
        <f t="shared" si="1"/>
        <v>2091</v>
      </c>
      <c r="AF67" s="21">
        <f t="shared" si="15"/>
        <v>0.73588235294117643</v>
      </c>
      <c r="AG67" s="21">
        <v>1700</v>
      </c>
      <c r="AH67" s="22">
        <f t="shared" si="16"/>
        <v>2091</v>
      </c>
      <c r="AI67" s="21">
        <f t="shared" si="17"/>
        <v>0.73588235294117643</v>
      </c>
      <c r="AJ67" s="21">
        <v>1600</v>
      </c>
      <c r="AK67" s="22">
        <f t="shared" si="18"/>
        <v>1968</v>
      </c>
      <c r="AL67" s="21">
        <f t="shared" si="19"/>
        <v>0.78187499999999999</v>
      </c>
      <c r="AM67" s="21">
        <v>2200</v>
      </c>
      <c r="AN67" s="22">
        <f t="shared" si="20"/>
        <v>2706</v>
      </c>
      <c r="AO67" s="21">
        <f t="shared" si="21"/>
        <v>0.56863636363636372</v>
      </c>
      <c r="AP67" s="21">
        <v>1700</v>
      </c>
      <c r="AQ67" s="21">
        <f t="shared" si="27"/>
        <v>2091</v>
      </c>
      <c r="AR67" s="21">
        <f t="shared" si="23"/>
        <v>0.73588235294117643</v>
      </c>
      <c r="AS67" s="21">
        <v>1550</v>
      </c>
      <c r="AT67" s="21">
        <f t="shared" si="24"/>
        <v>1906.5</v>
      </c>
      <c r="AU67" s="21">
        <f t="shared" si="25"/>
        <v>0.80709677419354842</v>
      </c>
    </row>
    <row r="68" spans="2:47" x14ac:dyDescent="0.25">
      <c r="B68" s="3">
        <v>63</v>
      </c>
      <c r="C68" s="141" t="s">
        <v>70</v>
      </c>
      <c r="D68" s="142"/>
      <c r="E68" s="4" t="s">
        <v>71</v>
      </c>
      <c r="F68" s="5">
        <v>0.9</v>
      </c>
      <c r="G68" s="1" t="s">
        <v>7</v>
      </c>
      <c r="H68" s="21">
        <f t="shared" si="2"/>
        <v>4538.7</v>
      </c>
      <c r="I68" s="21">
        <v>3790</v>
      </c>
      <c r="J68" s="22">
        <f t="shared" si="3"/>
        <v>4661.7</v>
      </c>
      <c r="K68" s="21">
        <f t="shared" si="4"/>
        <v>0.87625329815303432</v>
      </c>
      <c r="L68" s="21">
        <v>3700</v>
      </c>
      <c r="M68" s="21">
        <f t="shared" si="26"/>
        <v>4551</v>
      </c>
      <c r="N68" s="21">
        <f t="shared" si="5"/>
        <v>0.8975675675675675</v>
      </c>
      <c r="O68" s="21">
        <v>3700</v>
      </c>
      <c r="P68" s="21">
        <f t="shared" si="6"/>
        <v>4551</v>
      </c>
      <c r="Q68" s="21">
        <f t="shared" si="7"/>
        <v>0.8975675675675675</v>
      </c>
      <c r="R68" s="21">
        <v>4100</v>
      </c>
      <c r="S68" s="21">
        <f t="shared" si="8"/>
        <v>5043</v>
      </c>
      <c r="T68" s="21">
        <f t="shared" si="9"/>
        <v>0.80999999999999994</v>
      </c>
      <c r="U68" s="21">
        <v>4000</v>
      </c>
      <c r="V68" s="21">
        <f t="shared" si="10"/>
        <v>4920</v>
      </c>
      <c r="W68" s="21">
        <f t="shared" si="11"/>
        <v>0.83025000000000004</v>
      </c>
      <c r="X68" s="46">
        <v>3690</v>
      </c>
      <c r="Y68" s="47">
        <f t="shared" si="12"/>
        <v>4538.7</v>
      </c>
      <c r="Z68" s="46">
        <f t="shared" si="13"/>
        <v>0.9</v>
      </c>
      <c r="AA68" s="53">
        <v>3690</v>
      </c>
      <c r="AB68" s="53">
        <f t="shared" si="14"/>
        <v>4538.7</v>
      </c>
      <c r="AC68" s="46"/>
      <c r="AD68" s="21">
        <v>4100</v>
      </c>
      <c r="AE68" s="22">
        <f t="shared" si="1"/>
        <v>5043</v>
      </c>
      <c r="AF68" s="21">
        <f t="shared" si="15"/>
        <v>0.80999999999999994</v>
      </c>
      <c r="AG68" s="21">
        <v>3900</v>
      </c>
      <c r="AH68" s="22">
        <f t="shared" si="16"/>
        <v>4797</v>
      </c>
      <c r="AI68" s="21">
        <f t="shared" si="17"/>
        <v>0.85153846153846158</v>
      </c>
      <c r="AJ68" s="21">
        <v>3900</v>
      </c>
      <c r="AK68" s="22">
        <f t="shared" si="18"/>
        <v>4797</v>
      </c>
      <c r="AL68" s="21">
        <f t="shared" si="19"/>
        <v>0.85153846153846158</v>
      </c>
      <c r="AM68" s="21">
        <v>3800</v>
      </c>
      <c r="AN68" s="22">
        <f t="shared" si="20"/>
        <v>4674</v>
      </c>
      <c r="AO68" s="21">
        <f t="shared" si="21"/>
        <v>0.87394736842105258</v>
      </c>
      <c r="AP68" s="21">
        <v>3800</v>
      </c>
      <c r="AQ68" s="21">
        <f t="shared" si="27"/>
        <v>4674</v>
      </c>
      <c r="AR68" s="21">
        <f t="shared" si="23"/>
        <v>0.87394736842105258</v>
      </c>
      <c r="AS68" s="21">
        <v>3800</v>
      </c>
      <c r="AT68" s="21">
        <f t="shared" si="24"/>
        <v>4674</v>
      </c>
      <c r="AU68" s="21">
        <f t="shared" si="25"/>
        <v>0.87394736842105258</v>
      </c>
    </row>
    <row r="69" spans="2:47" x14ac:dyDescent="0.25">
      <c r="B69" s="3">
        <v>64</v>
      </c>
      <c r="C69" s="141" t="s">
        <v>72</v>
      </c>
      <c r="D69" s="142"/>
      <c r="E69" s="4" t="s">
        <v>71</v>
      </c>
      <c r="F69" s="5">
        <v>0.9</v>
      </c>
      <c r="G69" s="1" t="s">
        <v>7</v>
      </c>
      <c r="H69" s="21">
        <f t="shared" si="2"/>
        <v>4538.7</v>
      </c>
      <c r="I69" s="28">
        <v>4790</v>
      </c>
      <c r="J69" s="29">
        <f t="shared" si="3"/>
        <v>5891.7</v>
      </c>
      <c r="K69" s="21">
        <f t="shared" si="4"/>
        <v>0.69331941544885178</v>
      </c>
      <c r="L69" s="21">
        <v>4900</v>
      </c>
      <c r="M69" s="21">
        <f t="shared" si="26"/>
        <v>6027</v>
      </c>
      <c r="N69" s="21">
        <f t="shared" si="5"/>
        <v>0.67775510204081624</v>
      </c>
      <c r="O69" s="21">
        <v>3700</v>
      </c>
      <c r="P69" s="21">
        <f t="shared" si="6"/>
        <v>4551</v>
      </c>
      <c r="Q69" s="21">
        <f t="shared" si="7"/>
        <v>0.8975675675675675</v>
      </c>
      <c r="R69" s="21">
        <v>6500</v>
      </c>
      <c r="S69" s="21">
        <f t="shared" si="8"/>
        <v>7995</v>
      </c>
      <c r="T69" s="21">
        <f t="shared" si="9"/>
        <v>0.51092307692307692</v>
      </c>
      <c r="U69" s="21">
        <v>6000</v>
      </c>
      <c r="V69" s="21">
        <f t="shared" si="10"/>
        <v>7380</v>
      </c>
      <c r="W69" s="21">
        <f t="shared" si="11"/>
        <v>0.55349999999999999</v>
      </c>
      <c r="X69" s="46">
        <v>3690</v>
      </c>
      <c r="Y69" s="47">
        <f t="shared" si="12"/>
        <v>4538.7</v>
      </c>
      <c r="Z69" s="46">
        <f t="shared" si="13"/>
        <v>0.9</v>
      </c>
      <c r="AA69" s="53">
        <v>3690</v>
      </c>
      <c r="AB69" s="53">
        <f t="shared" si="14"/>
        <v>4538.7</v>
      </c>
      <c r="AC69" s="46"/>
      <c r="AD69" s="21">
        <v>6200</v>
      </c>
      <c r="AE69" s="22">
        <f t="shared" si="1"/>
        <v>7626</v>
      </c>
      <c r="AF69" s="21">
        <f t="shared" si="15"/>
        <v>0.53564516129032258</v>
      </c>
      <c r="AG69" s="21">
        <v>5700</v>
      </c>
      <c r="AH69" s="22">
        <f t="shared" si="16"/>
        <v>7011</v>
      </c>
      <c r="AI69" s="21">
        <f t="shared" si="17"/>
        <v>0.5826315789473685</v>
      </c>
      <c r="AJ69" s="21">
        <v>5800</v>
      </c>
      <c r="AK69" s="22">
        <f t="shared" si="18"/>
        <v>7134</v>
      </c>
      <c r="AL69" s="21">
        <f t="shared" si="19"/>
        <v>0.57258620689655171</v>
      </c>
      <c r="AM69" s="21">
        <v>4300</v>
      </c>
      <c r="AN69" s="22">
        <f t="shared" si="20"/>
        <v>5289</v>
      </c>
      <c r="AO69" s="21">
        <f t="shared" si="21"/>
        <v>0.77232558139534879</v>
      </c>
      <c r="AP69" s="21">
        <v>5900</v>
      </c>
      <c r="AQ69" s="21">
        <f t="shared" si="27"/>
        <v>7257</v>
      </c>
      <c r="AR69" s="21">
        <f t="shared" si="23"/>
        <v>0.56288135593220345</v>
      </c>
      <c r="AS69" s="21">
        <v>5900</v>
      </c>
      <c r="AT69" s="21">
        <f t="shared" si="24"/>
        <v>7257</v>
      </c>
      <c r="AU69" s="21">
        <f t="shared" si="25"/>
        <v>0.56288135593220345</v>
      </c>
    </row>
    <row r="70" spans="2:47" ht="24.75" x14ac:dyDescent="0.25">
      <c r="B70" s="3">
        <v>65</v>
      </c>
      <c r="C70" s="141" t="s">
        <v>73</v>
      </c>
      <c r="D70" s="142"/>
      <c r="E70" s="6" t="s">
        <v>74</v>
      </c>
      <c r="F70" s="5">
        <v>0.9</v>
      </c>
      <c r="G70" s="1" t="s">
        <v>7</v>
      </c>
      <c r="H70" s="21">
        <f t="shared" si="2"/>
        <v>2250.9</v>
      </c>
      <c r="I70" s="21">
        <v>1890</v>
      </c>
      <c r="J70" s="22">
        <f t="shared" si="3"/>
        <v>2324.6999999999998</v>
      </c>
      <c r="K70" s="21">
        <f t="shared" si="4"/>
        <v>0.87142857142857155</v>
      </c>
      <c r="L70" s="21">
        <v>2700</v>
      </c>
      <c r="M70" s="21">
        <f t="shared" si="26"/>
        <v>3321</v>
      </c>
      <c r="N70" s="21">
        <f t="shared" si="5"/>
        <v>0.6100000000000001</v>
      </c>
      <c r="O70" s="21">
        <v>1850</v>
      </c>
      <c r="P70" s="21">
        <f t="shared" si="6"/>
        <v>2275.5</v>
      </c>
      <c r="Q70" s="21">
        <f t="shared" si="7"/>
        <v>0.89027027027027028</v>
      </c>
      <c r="R70" s="21">
        <v>2700</v>
      </c>
      <c r="S70" s="21">
        <f t="shared" si="8"/>
        <v>3321</v>
      </c>
      <c r="T70" s="21">
        <f t="shared" si="9"/>
        <v>0.6100000000000001</v>
      </c>
      <c r="U70" s="21">
        <v>2800</v>
      </c>
      <c r="V70" s="21">
        <f t="shared" si="10"/>
        <v>3444</v>
      </c>
      <c r="W70" s="21">
        <f t="shared" si="11"/>
        <v>0.58821428571428569</v>
      </c>
      <c r="X70" s="46">
        <v>1830</v>
      </c>
      <c r="Y70" s="47">
        <f t="shared" si="12"/>
        <v>2250.9</v>
      </c>
      <c r="Z70" s="46">
        <f t="shared" si="13"/>
        <v>0.9</v>
      </c>
      <c r="AA70" s="53">
        <v>1830</v>
      </c>
      <c r="AB70" s="53">
        <f t="shared" si="14"/>
        <v>2250.9</v>
      </c>
      <c r="AC70" s="46"/>
      <c r="AD70" s="21">
        <v>2750</v>
      </c>
      <c r="AE70" s="22">
        <f t="shared" ref="AE70:AE74" si="28">AD70*1.23</f>
        <v>3382.5</v>
      </c>
      <c r="AF70" s="21">
        <f t="shared" si="15"/>
        <v>0.59890909090909095</v>
      </c>
      <c r="AG70" s="21">
        <v>2500</v>
      </c>
      <c r="AH70" s="22">
        <f t="shared" si="16"/>
        <v>3075</v>
      </c>
      <c r="AI70" s="21">
        <f t="shared" si="17"/>
        <v>0.65880000000000005</v>
      </c>
      <c r="AJ70" s="21">
        <v>2400</v>
      </c>
      <c r="AK70" s="22">
        <f t="shared" si="18"/>
        <v>2952</v>
      </c>
      <c r="AL70" s="21">
        <f t="shared" si="19"/>
        <v>0.68625000000000003</v>
      </c>
      <c r="AM70" s="21">
        <v>2700</v>
      </c>
      <c r="AN70" s="22">
        <f t="shared" si="20"/>
        <v>3321</v>
      </c>
      <c r="AO70" s="21">
        <f t="shared" si="21"/>
        <v>0.6100000000000001</v>
      </c>
      <c r="AP70" s="21">
        <v>2400</v>
      </c>
      <c r="AQ70" s="21">
        <f t="shared" si="27"/>
        <v>2952</v>
      </c>
      <c r="AR70" s="21">
        <f t="shared" si="23"/>
        <v>0.68625000000000003</v>
      </c>
      <c r="AS70" s="21">
        <v>2300</v>
      </c>
      <c r="AT70" s="21">
        <f t="shared" si="24"/>
        <v>2829</v>
      </c>
      <c r="AU70" s="21">
        <f t="shared" si="25"/>
        <v>0.71608695652173926</v>
      </c>
    </row>
    <row r="71" spans="2:47" ht="24.75" x14ac:dyDescent="0.25">
      <c r="B71" s="3">
        <v>66</v>
      </c>
      <c r="C71" s="141" t="s">
        <v>75</v>
      </c>
      <c r="D71" s="142"/>
      <c r="E71" s="6" t="s">
        <v>74</v>
      </c>
      <c r="F71" s="5">
        <v>0.9</v>
      </c>
      <c r="G71" s="1" t="s">
        <v>7</v>
      </c>
      <c r="H71" s="21">
        <f t="shared" ref="H71:H74" si="29">MIN(J71,M71,P71,S71,V71,Y71,AE71,AH71,AK71,AN71,AQ71,AT71)</f>
        <v>2250.9</v>
      </c>
      <c r="I71" s="21">
        <v>1890</v>
      </c>
      <c r="J71" s="22">
        <f t="shared" ref="J71:J74" si="30">I71*1.23</f>
        <v>2324.6999999999998</v>
      </c>
      <c r="K71" s="21">
        <f t="shared" ref="K71:K73" si="31">H71/J71*F71</f>
        <v>0.87142857142857155</v>
      </c>
      <c r="L71" s="21">
        <v>3200</v>
      </c>
      <c r="M71" s="21">
        <f t="shared" si="26"/>
        <v>3936</v>
      </c>
      <c r="N71" s="21">
        <f t="shared" ref="N71:N74" si="32">H71/M71*F71</f>
        <v>0.51468750000000008</v>
      </c>
      <c r="O71" s="21">
        <v>1850</v>
      </c>
      <c r="P71" s="21">
        <f t="shared" ref="P71:P74" si="33">O71*1.23</f>
        <v>2275.5</v>
      </c>
      <c r="Q71" s="21">
        <f t="shared" ref="Q71:Q74" si="34">H71/P71*F71</f>
        <v>0.89027027027027028</v>
      </c>
      <c r="R71" s="21">
        <v>2700</v>
      </c>
      <c r="S71" s="21">
        <f t="shared" ref="S71:S74" si="35">R71*1.23</f>
        <v>3321</v>
      </c>
      <c r="T71" s="21">
        <f t="shared" ref="T71:T74" si="36">H71/S71*F71</f>
        <v>0.6100000000000001</v>
      </c>
      <c r="U71" s="21">
        <v>2800</v>
      </c>
      <c r="V71" s="21">
        <f t="shared" ref="V71:V74" si="37">U71*1.23</f>
        <v>3444</v>
      </c>
      <c r="W71" s="21">
        <f t="shared" ref="W71:W74" si="38">H71/V71*F71</f>
        <v>0.58821428571428569</v>
      </c>
      <c r="X71" s="46">
        <v>1830</v>
      </c>
      <c r="Y71" s="47">
        <f t="shared" ref="Y71:Y74" si="39">X71*1.23</f>
        <v>2250.9</v>
      </c>
      <c r="Z71" s="46">
        <f t="shared" ref="Z71:Z74" si="40">H71/Y71*F71</f>
        <v>0.9</v>
      </c>
      <c r="AA71" s="53">
        <v>1830</v>
      </c>
      <c r="AB71" s="53">
        <f t="shared" ref="AB71:AB74" si="41">AA71*1.23</f>
        <v>2250.9</v>
      </c>
      <c r="AC71" s="46"/>
      <c r="AD71" s="21">
        <v>2750</v>
      </c>
      <c r="AE71" s="22">
        <f t="shared" si="28"/>
        <v>3382.5</v>
      </c>
      <c r="AF71" s="21">
        <f t="shared" ref="AF71:AF74" si="42">H71/AE71*F71</f>
        <v>0.59890909090909095</v>
      </c>
      <c r="AG71" s="21">
        <v>2500</v>
      </c>
      <c r="AH71" s="22">
        <f t="shared" ref="AH71:AH74" si="43">AG71*1.23</f>
        <v>3075</v>
      </c>
      <c r="AI71" s="21">
        <f t="shared" ref="AI71:AI74" si="44">H71/AH71*F71</f>
        <v>0.65880000000000005</v>
      </c>
      <c r="AJ71" s="21">
        <v>2400</v>
      </c>
      <c r="AK71" s="22">
        <f t="shared" ref="AK71:AK74" si="45">AJ71*1.23</f>
        <v>2952</v>
      </c>
      <c r="AL71" s="21">
        <f t="shared" ref="AL71:AL74" si="46">H71/AK71*F71</f>
        <v>0.68625000000000003</v>
      </c>
      <c r="AM71" s="21">
        <v>2800</v>
      </c>
      <c r="AN71" s="22">
        <f t="shared" ref="AN71:AN74" si="47">AM71*1.23</f>
        <v>3444</v>
      </c>
      <c r="AO71" s="21">
        <f t="shared" ref="AO71:AO74" si="48">H71/AN71*F71</f>
        <v>0.58821428571428569</v>
      </c>
      <c r="AP71" s="21">
        <v>2400</v>
      </c>
      <c r="AQ71" s="21">
        <f t="shared" si="27"/>
        <v>2952</v>
      </c>
      <c r="AR71" s="21">
        <f t="shared" ref="AR71:AR74" si="49">H71/AQ71*F71</f>
        <v>0.68625000000000003</v>
      </c>
      <c r="AS71" s="21">
        <v>2300</v>
      </c>
      <c r="AT71" s="21">
        <f t="shared" ref="AT71:AT74" si="50">AS71*1.23</f>
        <v>2829</v>
      </c>
      <c r="AU71" s="21">
        <f t="shared" ref="AU71:AU74" si="51">H71/AT71*F71</f>
        <v>0.71608695652173926</v>
      </c>
    </row>
    <row r="72" spans="2:47" ht="24.75" x14ac:dyDescent="0.25">
      <c r="B72" s="3">
        <v>67</v>
      </c>
      <c r="C72" s="141" t="s">
        <v>76</v>
      </c>
      <c r="D72" s="142"/>
      <c r="E72" s="6" t="s">
        <v>77</v>
      </c>
      <c r="F72" s="5">
        <v>0.9</v>
      </c>
      <c r="G72" s="1" t="s">
        <v>7</v>
      </c>
      <c r="H72" s="21">
        <f t="shared" si="29"/>
        <v>5264.4</v>
      </c>
      <c r="I72" s="21">
        <v>4790</v>
      </c>
      <c r="J72" s="22">
        <f t="shared" si="30"/>
        <v>5891.7</v>
      </c>
      <c r="K72" s="21">
        <f t="shared" si="31"/>
        <v>0.80417536534446765</v>
      </c>
      <c r="L72" s="21">
        <v>4400</v>
      </c>
      <c r="M72" s="21">
        <f t="shared" si="26"/>
        <v>5412</v>
      </c>
      <c r="N72" s="21">
        <f t="shared" si="32"/>
        <v>0.87545454545454537</v>
      </c>
      <c r="O72" s="21">
        <v>4300</v>
      </c>
      <c r="P72" s="21">
        <f t="shared" si="33"/>
        <v>5289</v>
      </c>
      <c r="Q72" s="21">
        <f t="shared" si="34"/>
        <v>0.89581395348837201</v>
      </c>
      <c r="R72" s="21">
        <v>6500</v>
      </c>
      <c r="S72" s="21">
        <f t="shared" si="35"/>
        <v>7995</v>
      </c>
      <c r="T72" s="21">
        <f t="shared" si="36"/>
        <v>0.59261538461538465</v>
      </c>
      <c r="U72" s="21">
        <v>6200</v>
      </c>
      <c r="V72" s="21">
        <f t="shared" si="37"/>
        <v>7626</v>
      </c>
      <c r="W72" s="21">
        <f t="shared" si="38"/>
        <v>0.6212903225806452</v>
      </c>
      <c r="X72" s="46">
        <v>4280</v>
      </c>
      <c r="Y72" s="47">
        <f t="shared" si="39"/>
        <v>5264.4</v>
      </c>
      <c r="Z72" s="46">
        <f t="shared" si="40"/>
        <v>0.9</v>
      </c>
      <c r="AA72" s="53">
        <v>4280</v>
      </c>
      <c r="AB72" s="53">
        <f t="shared" si="41"/>
        <v>5264.4</v>
      </c>
      <c r="AC72" s="46"/>
      <c r="AD72" s="21">
        <v>6200</v>
      </c>
      <c r="AE72" s="22">
        <f t="shared" si="28"/>
        <v>7626</v>
      </c>
      <c r="AF72" s="21">
        <f t="shared" si="42"/>
        <v>0.6212903225806452</v>
      </c>
      <c r="AG72" s="21">
        <v>6000</v>
      </c>
      <c r="AH72" s="22">
        <f t="shared" si="43"/>
        <v>7380</v>
      </c>
      <c r="AI72" s="21">
        <f t="shared" si="44"/>
        <v>0.6419999999999999</v>
      </c>
      <c r="AJ72" s="21">
        <v>5800</v>
      </c>
      <c r="AK72" s="22">
        <f t="shared" si="45"/>
        <v>7134</v>
      </c>
      <c r="AL72" s="21">
        <f t="shared" si="46"/>
        <v>0.66413793103448271</v>
      </c>
      <c r="AM72" s="21">
        <v>5400</v>
      </c>
      <c r="AN72" s="22">
        <f t="shared" si="47"/>
        <v>6642</v>
      </c>
      <c r="AO72" s="21">
        <f t="shared" si="48"/>
        <v>0.71333333333333326</v>
      </c>
      <c r="AP72" s="21">
        <v>5500</v>
      </c>
      <c r="AQ72" s="21">
        <f t="shared" si="27"/>
        <v>6765</v>
      </c>
      <c r="AR72" s="21">
        <f t="shared" si="49"/>
        <v>0.7003636363636363</v>
      </c>
      <c r="AS72" s="21">
        <v>5850</v>
      </c>
      <c r="AT72" s="21">
        <f t="shared" si="50"/>
        <v>7195.5</v>
      </c>
      <c r="AU72" s="21">
        <f t="shared" si="51"/>
        <v>0.65846153846153843</v>
      </c>
    </row>
    <row r="73" spans="2:47" ht="24.75" x14ac:dyDescent="0.25">
      <c r="B73" s="3">
        <v>68</v>
      </c>
      <c r="C73" s="141" t="s">
        <v>78</v>
      </c>
      <c r="D73" s="142"/>
      <c r="E73" s="6" t="s">
        <v>79</v>
      </c>
      <c r="F73" s="5">
        <v>0.9</v>
      </c>
      <c r="G73" s="1" t="s">
        <v>7</v>
      </c>
      <c r="H73" s="21">
        <f t="shared" si="29"/>
        <v>6389.8499999999995</v>
      </c>
      <c r="I73" s="21">
        <v>6890</v>
      </c>
      <c r="J73" s="22">
        <f t="shared" si="30"/>
        <v>8474.7000000000007</v>
      </c>
      <c r="K73" s="21">
        <f t="shared" si="31"/>
        <v>0.67859216255442656</v>
      </c>
      <c r="L73" s="21">
        <v>5900</v>
      </c>
      <c r="M73" s="21">
        <f t="shared" si="26"/>
        <v>7257</v>
      </c>
      <c r="N73" s="21">
        <f t="shared" si="32"/>
        <v>0.79245762711864398</v>
      </c>
      <c r="O73" s="21">
        <v>5200</v>
      </c>
      <c r="P73" s="21">
        <f t="shared" si="33"/>
        <v>6396</v>
      </c>
      <c r="Q73" s="21">
        <f t="shared" si="34"/>
        <v>0.89913461538461537</v>
      </c>
      <c r="R73" s="21">
        <v>7800</v>
      </c>
      <c r="S73" s="21">
        <f t="shared" si="35"/>
        <v>9594</v>
      </c>
      <c r="T73" s="21">
        <f t="shared" si="36"/>
        <v>0.59942307692307695</v>
      </c>
      <c r="U73" s="21">
        <v>8100</v>
      </c>
      <c r="V73" s="21">
        <f t="shared" si="37"/>
        <v>9963</v>
      </c>
      <c r="W73" s="21">
        <f t="shared" si="38"/>
        <v>0.57722222222222219</v>
      </c>
      <c r="X73" s="46">
        <v>5195</v>
      </c>
      <c r="Y73" s="47">
        <f t="shared" si="39"/>
        <v>6389.8499999999995</v>
      </c>
      <c r="Z73" s="46">
        <f t="shared" si="40"/>
        <v>0.9</v>
      </c>
      <c r="AA73" s="53">
        <v>5195</v>
      </c>
      <c r="AB73" s="53">
        <f t="shared" si="41"/>
        <v>6389.8499999999995</v>
      </c>
      <c r="AC73" s="46"/>
      <c r="AD73" s="21">
        <v>8050</v>
      </c>
      <c r="AE73" s="22">
        <f t="shared" si="28"/>
        <v>9901.5</v>
      </c>
      <c r="AF73" s="21">
        <f t="shared" si="42"/>
        <v>0.58080745341614903</v>
      </c>
      <c r="AG73" s="21">
        <v>7600</v>
      </c>
      <c r="AH73" s="22">
        <f t="shared" si="43"/>
        <v>9348</v>
      </c>
      <c r="AI73" s="21">
        <f t="shared" si="44"/>
        <v>0.61519736842105255</v>
      </c>
      <c r="AJ73" s="21">
        <v>7500</v>
      </c>
      <c r="AK73" s="22">
        <f t="shared" si="45"/>
        <v>9225</v>
      </c>
      <c r="AL73" s="21">
        <f t="shared" si="46"/>
        <v>0.62339999999999995</v>
      </c>
      <c r="AM73" s="21">
        <v>7100</v>
      </c>
      <c r="AN73" s="22">
        <f t="shared" si="47"/>
        <v>8733</v>
      </c>
      <c r="AO73" s="21">
        <f t="shared" si="48"/>
        <v>0.65852112676056329</v>
      </c>
      <c r="AP73" s="21">
        <v>7300</v>
      </c>
      <c r="AQ73" s="21">
        <f t="shared" si="27"/>
        <v>8979</v>
      </c>
      <c r="AR73" s="21">
        <f t="shared" si="49"/>
        <v>0.64047945205479451</v>
      </c>
      <c r="AS73" s="21">
        <v>7450</v>
      </c>
      <c r="AT73" s="21">
        <f t="shared" si="50"/>
        <v>9163.5</v>
      </c>
      <c r="AU73" s="21">
        <f t="shared" si="51"/>
        <v>0.62758389261744962</v>
      </c>
    </row>
    <row r="74" spans="2:47" ht="35.25" customHeight="1" thickBot="1" x14ac:dyDescent="0.3">
      <c r="B74" s="3">
        <v>69</v>
      </c>
      <c r="C74" s="141" t="s">
        <v>80</v>
      </c>
      <c r="D74" s="142"/>
      <c r="E74" s="142"/>
      <c r="F74" s="5">
        <v>0.1</v>
      </c>
      <c r="G74" s="1" t="s">
        <v>7</v>
      </c>
      <c r="H74" s="21">
        <f t="shared" si="29"/>
        <v>2952</v>
      </c>
      <c r="I74" s="21">
        <v>2400</v>
      </c>
      <c r="J74" s="22">
        <f t="shared" si="30"/>
        <v>2952</v>
      </c>
      <c r="K74" s="21">
        <f>H74/J74*F74</f>
        <v>0.1</v>
      </c>
      <c r="L74" s="21">
        <v>2900</v>
      </c>
      <c r="M74" s="21">
        <f t="shared" si="26"/>
        <v>3567</v>
      </c>
      <c r="N74" s="21">
        <f t="shared" si="32"/>
        <v>8.2758620689655171E-2</v>
      </c>
      <c r="O74" s="21">
        <v>6000</v>
      </c>
      <c r="P74" s="21">
        <f t="shared" si="33"/>
        <v>7380</v>
      </c>
      <c r="Q74" s="21">
        <f t="shared" si="34"/>
        <v>4.0000000000000008E-2</v>
      </c>
      <c r="R74" s="21">
        <v>2800</v>
      </c>
      <c r="S74" s="21">
        <f t="shared" si="35"/>
        <v>3444</v>
      </c>
      <c r="T74" s="21">
        <f t="shared" si="36"/>
        <v>8.5714285714285715E-2</v>
      </c>
      <c r="U74" s="21">
        <v>3000</v>
      </c>
      <c r="V74" s="21">
        <f t="shared" si="37"/>
        <v>3690</v>
      </c>
      <c r="W74" s="21">
        <f t="shared" si="38"/>
        <v>8.0000000000000016E-2</v>
      </c>
      <c r="X74" s="46">
        <v>8000</v>
      </c>
      <c r="Y74" s="47">
        <f t="shared" si="39"/>
        <v>9840</v>
      </c>
      <c r="Z74" s="46">
        <f t="shared" si="40"/>
        <v>0.03</v>
      </c>
      <c r="AA74" s="53">
        <v>4000</v>
      </c>
      <c r="AB74" s="53">
        <f t="shared" si="41"/>
        <v>4920</v>
      </c>
      <c r="AC74" s="46"/>
      <c r="AD74" s="21">
        <v>2800</v>
      </c>
      <c r="AE74" s="22">
        <f t="shared" si="28"/>
        <v>3444</v>
      </c>
      <c r="AF74" s="21">
        <f t="shared" si="42"/>
        <v>8.5714285714285715E-2</v>
      </c>
      <c r="AG74" s="21">
        <v>2500</v>
      </c>
      <c r="AH74" s="22">
        <f t="shared" si="43"/>
        <v>3075</v>
      </c>
      <c r="AI74" s="21">
        <f t="shared" si="44"/>
        <v>9.6000000000000002E-2</v>
      </c>
      <c r="AJ74" s="21">
        <v>2800</v>
      </c>
      <c r="AK74" s="22">
        <f t="shared" si="45"/>
        <v>3444</v>
      </c>
      <c r="AL74" s="21">
        <f t="shared" si="46"/>
        <v>8.5714285714285715E-2</v>
      </c>
      <c r="AM74" s="21">
        <v>2800</v>
      </c>
      <c r="AN74" s="22">
        <f t="shared" si="47"/>
        <v>3444</v>
      </c>
      <c r="AO74" s="21">
        <f t="shared" si="48"/>
        <v>8.5714285714285715E-2</v>
      </c>
      <c r="AP74" s="21">
        <v>3000</v>
      </c>
      <c r="AQ74" s="21">
        <f t="shared" si="27"/>
        <v>3690</v>
      </c>
      <c r="AR74" s="21">
        <f t="shared" si="49"/>
        <v>8.0000000000000016E-2</v>
      </c>
      <c r="AS74" s="21">
        <v>2830</v>
      </c>
      <c r="AT74" s="21">
        <f t="shared" si="50"/>
        <v>3480.9</v>
      </c>
      <c r="AU74" s="21">
        <f t="shared" si="51"/>
        <v>8.4805653710247356E-2</v>
      </c>
    </row>
    <row r="75" spans="2:47" ht="32.25" customHeight="1" thickBot="1" x14ac:dyDescent="0.3">
      <c r="F75" s="2"/>
      <c r="H75" s="30"/>
      <c r="I75" s="30"/>
      <c r="J75" s="30"/>
      <c r="K75" s="31">
        <f>SUM(K6:K74)</f>
        <v>83.408388999960849</v>
      </c>
      <c r="L75" s="30"/>
      <c r="M75" s="30"/>
      <c r="N75" s="31">
        <f>SUM(N6:N74)</f>
        <v>67.207699670259004</v>
      </c>
      <c r="O75" s="30"/>
      <c r="P75" s="30"/>
      <c r="Q75" s="31">
        <f>SUM(Q6:Q74)</f>
        <v>88.758628741874887</v>
      </c>
      <c r="R75" s="30"/>
      <c r="S75" s="30"/>
      <c r="T75" s="31">
        <f>SUM(T6:T74)</f>
        <v>64.822465493927751</v>
      </c>
      <c r="U75" s="30"/>
      <c r="V75" s="30"/>
      <c r="W75" s="31">
        <f>SUM(W6:W74)</f>
        <v>62.051389828862128</v>
      </c>
      <c r="X75" s="48"/>
      <c r="Y75" s="48"/>
      <c r="Z75" s="31">
        <f>SUM(Z6:Z74)</f>
        <v>89.232422843436396</v>
      </c>
      <c r="AA75" s="49"/>
      <c r="AB75" s="49"/>
      <c r="AC75" s="49"/>
      <c r="AD75" s="30"/>
      <c r="AE75" s="30"/>
      <c r="AF75" s="31">
        <f>SUM(AF6:AF74)</f>
        <v>59.92174848717314</v>
      </c>
      <c r="AG75" s="30"/>
      <c r="AH75" s="30"/>
      <c r="AI75" s="31">
        <f>SUM(AI6:AI74)</f>
        <v>64.787966705564685</v>
      </c>
      <c r="AJ75" s="30"/>
      <c r="AK75" s="30"/>
      <c r="AL75" s="31">
        <f>SUM(AL6:AL74)</f>
        <v>68.989566243399707</v>
      </c>
      <c r="AM75" s="30"/>
      <c r="AN75" s="30"/>
      <c r="AO75" s="31">
        <f>SUM(AO6:AO74)</f>
        <v>71.850665320057502</v>
      </c>
      <c r="AP75" s="30"/>
      <c r="AQ75" s="30"/>
      <c r="AR75" s="31">
        <f>SUM(AR6:AR74)</f>
        <v>61.619196565205016</v>
      </c>
      <c r="AS75" s="30"/>
      <c r="AT75" s="30"/>
      <c r="AU75" s="31">
        <f>SUM(AU6:AU74)</f>
        <v>68.741240721325212</v>
      </c>
    </row>
    <row r="81" spans="24:30" ht="15.75" thickBot="1" x14ac:dyDescent="0.3"/>
    <row r="82" spans="24:30" ht="15.75" thickBot="1" x14ac:dyDescent="0.3">
      <c r="X82" s="130" t="s">
        <v>94</v>
      </c>
      <c r="Y82" s="131"/>
      <c r="Z82" s="132"/>
      <c r="AA82" s="52"/>
      <c r="AB82" s="52"/>
      <c r="AC82" s="52"/>
      <c r="AD82" s="30">
        <f>K75</f>
        <v>83.408388999960849</v>
      </c>
    </row>
    <row r="83" spans="24:30" ht="15.75" thickBot="1" x14ac:dyDescent="0.3">
      <c r="X83" s="130" t="s">
        <v>97</v>
      </c>
      <c r="Y83" s="131"/>
      <c r="Z83" s="132"/>
      <c r="AA83" s="52"/>
      <c r="AB83" s="52"/>
      <c r="AC83" s="52"/>
      <c r="AD83" s="30">
        <f>N75</f>
        <v>67.207699670259004</v>
      </c>
    </row>
    <row r="84" spans="24:30" ht="15.75" thickBot="1" x14ac:dyDescent="0.3">
      <c r="X84" s="130" t="s">
        <v>98</v>
      </c>
      <c r="Y84" s="131"/>
      <c r="Z84" s="132"/>
      <c r="AA84" s="52"/>
      <c r="AB84" s="52"/>
      <c r="AC84" s="52"/>
      <c r="AD84" s="30">
        <f>Q75</f>
        <v>88.758628741874887</v>
      </c>
    </row>
    <row r="85" spans="24:30" ht="15.75" thickBot="1" x14ac:dyDescent="0.3">
      <c r="X85" s="130" t="s">
        <v>100</v>
      </c>
      <c r="Y85" s="131"/>
      <c r="Z85" s="132"/>
      <c r="AA85" s="52"/>
      <c r="AB85" s="52"/>
      <c r="AC85" s="52"/>
      <c r="AD85" s="30">
        <f>T75</f>
        <v>64.822465493927751</v>
      </c>
    </row>
    <row r="86" spans="24:30" ht="15.75" thickBot="1" x14ac:dyDescent="0.3">
      <c r="X86" s="130" t="s">
        <v>101</v>
      </c>
      <c r="Y86" s="131"/>
      <c r="Z86" s="132"/>
      <c r="AA86" s="52"/>
      <c r="AB86" s="52"/>
      <c r="AC86" s="52"/>
      <c r="AD86" s="30">
        <f>W75</f>
        <v>62.051389828862128</v>
      </c>
    </row>
    <row r="87" spans="24:30" ht="15.75" thickBot="1" x14ac:dyDescent="0.3">
      <c r="X87" s="130" t="s">
        <v>108</v>
      </c>
      <c r="Y87" s="131"/>
      <c r="Z87" s="132"/>
      <c r="AA87" s="52"/>
      <c r="AB87" s="52"/>
      <c r="AC87" s="52"/>
      <c r="AD87" s="30">
        <f>Z75</f>
        <v>89.232422843436396</v>
      </c>
    </row>
    <row r="88" spans="24:30" ht="15.75" thickBot="1" x14ac:dyDescent="0.3">
      <c r="X88" s="130" t="s">
        <v>107</v>
      </c>
      <c r="Y88" s="131"/>
      <c r="Z88" s="132"/>
      <c r="AA88" s="52"/>
      <c r="AB88" s="52"/>
      <c r="AC88" s="52"/>
      <c r="AD88" s="30">
        <f>AF75</f>
        <v>59.92174848717314</v>
      </c>
    </row>
    <row r="89" spans="24:30" ht="15.75" thickBot="1" x14ac:dyDescent="0.3">
      <c r="X89" s="130" t="s">
        <v>115</v>
      </c>
      <c r="Y89" s="131"/>
      <c r="Z89" s="132"/>
      <c r="AA89" s="52"/>
      <c r="AB89" s="52"/>
      <c r="AC89" s="52"/>
      <c r="AD89" s="30">
        <f>AI75</f>
        <v>64.787966705564685</v>
      </c>
    </row>
    <row r="90" spans="24:30" ht="15.75" thickBot="1" x14ac:dyDescent="0.3">
      <c r="X90" s="130" t="s">
        <v>113</v>
      </c>
      <c r="Y90" s="131"/>
      <c r="Z90" s="132"/>
      <c r="AA90" s="52"/>
      <c r="AB90" s="52"/>
      <c r="AC90" s="52"/>
      <c r="AD90" s="30">
        <f>AL75</f>
        <v>68.989566243399707</v>
      </c>
    </row>
    <row r="91" spans="24:30" ht="15.75" thickBot="1" x14ac:dyDescent="0.3">
      <c r="X91" s="130" t="s">
        <v>117</v>
      </c>
      <c r="Y91" s="131"/>
      <c r="Z91" s="132"/>
      <c r="AA91" s="52"/>
      <c r="AB91" s="52"/>
      <c r="AC91" s="52"/>
      <c r="AD91" s="30">
        <f>AO75</f>
        <v>71.850665320057502</v>
      </c>
    </row>
    <row r="92" spans="24:30" ht="15.75" thickBot="1" x14ac:dyDescent="0.3">
      <c r="X92" s="130" t="s">
        <v>120</v>
      </c>
      <c r="Y92" s="131"/>
      <c r="Z92" s="132"/>
      <c r="AA92" s="52"/>
      <c r="AB92" s="52"/>
      <c r="AC92" s="52"/>
      <c r="AD92" s="30">
        <f>AR75</f>
        <v>61.619196565205016</v>
      </c>
    </row>
    <row r="93" spans="24:30" ht="15.75" thickBot="1" x14ac:dyDescent="0.3">
      <c r="X93" s="130" t="s">
        <v>124</v>
      </c>
      <c r="Y93" s="131"/>
      <c r="Z93" s="132"/>
      <c r="AA93" s="52"/>
      <c r="AB93" s="52"/>
      <c r="AC93" s="52"/>
      <c r="AD93" s="30">
        <f>AU75</f>
        <v>68.741240721325212</v>
      </c>
    </row>
    <row r="95" spans="24:30" x14ac:dyDescent="0.25">
      <c r="Y95" s="51" t="s">
        <v>129</v>
      </c>
      <c r="Z95" s="51"/>
      <c r="AA95" s="51"/>
      <c r="AB95" s="51"/>
      <c r="AC95" s="51"/>
      <c r="AD95" s="33">
        <f>MAX(AD82:AD93)</f>
        <v>89.232422843436396</v>
      </c>
    </row>
    <row r="96" spans="24:30" x14ac:dyDescent="0.25">
      <c r="Y96" s="51"/>
      <c r="Z96" s="51"/>
      <c r="AA96" s="51"/>
      <c r="AB96" s="51"/>
      <c r="AC96" s="51"/>
      <c r="AD96" s="32"/>
    </row>
  </sheetData>
  <mergeCells count="79">
    <mergeCell ref="AA4:AC4"/>
    <mergeCell ref="C9:E9"/>
    <mergeCell ref="B3:G3"/>
    <mergeCell ref="I4:K4"/>
    <mergeCell ref="L4:N4"/>
    <mergeCell ref="O4:Q4"/>
    <mergeCell ref="X4:Z4"/>
    <mergeCell ref="C5:E5"/>
    <mergeCell ref="C6:E6"/>
    <mergeCell ref="C7:E7"/>
    <mergeCell ref="C8:E8"/>
    <mergeCell ref="R4:T4"/>
    <mergeCell ref="U4:W4"/>
    <mergeCell ref="C10:E10"/>
    <mergeCell ref="C11:E11"/>
    <mergeCell ref="C12:E12"/>
    <mergeCell ref="C13:E13"/>
    <mergeCell ref="C16:C19"/>
    <mergeCell ref="D16:D19"/>
    <mergeCell ref="C20:C23"/>
    <mergeCell ref="D20:D23"/>
    <mergeCell ref="C24:C26"/>
    <mergeCell ref="D24:D26"/>
    <mergeCell ref="C27:C29"/>
    <mergeCell ref="D27:D29"/>
    <mergeCell ref="C30:C33"/>
    <mergeCell ref="D30:D33"/>
    <mergeCell ref="C34:C37"/>
    <mergeCell ref="D34:D37"/>
    <mergeCell ref="C38:C42"/>
    <mergeCell ref="D38:D42"/>
    <mergeCell ref="C43:C47"/>
    <mergeCell ref="D43:D47"/>
    <mergeCell ref="C48:C61"/>
    <mergeCell ref="D48:E48"/>
    <mergeCell ref="D49:E49"/>
    <mergeCell ref="D50:E50"/>
    <mergeCell ref="D51:E51"/>
    <mergeCell ref="D52:E52"/>
    <mergeCell ref="D53:E53"/>
    <mergeCell ref="D54:E54"/>
    <mergeCell ref="C66:D66"/>
    <mergeCell ref="D55:E55"/>
    <mergeCell ref="D56:E56"/>
    <mergeCell ref="D57:E57"/>
    <mergeCell ref="D58:E58"/>
    <mergeCell ref="D59:E59"/>
    <mergeCell ref="D60:E60"/>
    <mergeCell ref="D61:E61"/>
    <mergeCell ref="C62:D62"/>
    <mergeCell ref="C63:D63"/>
    <mergeCell ref="C64:D64"/>
    <mergeCell ref="C65:D65"/>
    <mergeCell ref="C73:D73"/>
    <mergeCell ref="C74:E74"/>
    <mergeCell ref="C67:D67"/>
    <mergeCell ref="C68:D68"/>
    <mergeCell ref="C69:D69"/>
    <mergeCell ref="C70:D70"/>
    <mergeCell ref="C71:D71"/>
    <mergeCell ref="C72:D72"/>
    <mergeCell ref="AS4:AU4"/>
    <mergeCell ref="AD4:AF4"/>
    <mergeCell ref="AG4:AI4"/>
    <mergeCell ref="AJ4:AL4"/>
    <mergeCell ref="AM4:AO4"/>
    <mergeCell ref="AP4:AR4"/>
    <mergeCell ref="X82:Z82"/>
    <mergeCell ref="X83:Z83"/>
    <mergeCell ref="X84:Z84"/>
    <mergeCell ref="X85:Z85"/>
    <mergeCell ref="X86:Z86"/>
    <mergeCell ref="X92:Z92"/>
    <mergeCell ref="X93:Z93"/>
    <mergeCell ref="X87:Z87"/>
    <mergeCell ref="X88:Z88"/>
    <mergeCell ref="X89:Z89"/>
    <mergeCell ref="X90:Z90"/>
    <mergeCell ref="X91:Z91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BA102"/>
  <sheetViews>
    <sheetView zoomScaleNormal="100" workbookViewId="0">
      <selection activeCell="B3" sqref="B3:G3"/>
    </sheetView>
  </sheetViews>
  <sheetFormatPr defaultRowHeight="15" x14ac:dyDescent="0.25"/>
  <cols>
    <col min="2" max="2" width="3.7109375" customWidth="1"/>
    <col min="3" max="3" width="29.42578125" customWidth="1"/>
    <col min="4" max="4" width="23.85546875" customWidth="1"/>
    <col min="5" max="5" width="34.140625" customWidth="1"/>
    <col min="6" max="6" width="0" hidden="1" customWidth="1"/>
    <col min="7" max="7" width="10.140625" hidden="1" customWidth="1"/>
    <col min="8" max="8" width="14" hidden="1" customWidth="1"/>
    <col min="9" max="9" width="15.85546875" hidden="1" customWidth="1"/>
    <col min="10" max="10" width="14.7109375" hidden="1" customWidth="1"/>
    <col min="11" max="11" width="15.42578125" hidden="1" customWidth="1"/>
    <col min="12" max="12" width="15.85546875" hidden="1" customWidth="1"/>
    <col min="13" max="13" width="16.5703125" hidden="1" customWidth="1"/>
    <col min="14" max="14" width="16.140625" hidden="1" customWidth="1"/>
    <col min="15" max="15" width="16" hidden="1" customWidth="1"/>
    <col min="16" max="16" width="16.5703125" hidden="1" customWidth="1"/>
    <col min="17" max="17" width="16.28515625" hidden="1" customWidth="1"/>
    <col min="18" max="19" width="15" hidden="1" customWidth="1"/>
    <col min="20" max="20" width="16.42578125" hidden="1" customWidth="1"/>
    <col min="21" max="21" width="29.7109375" style="43" customWidth="1"/>
    <col min="22" max="22" width="15.140625" style="43" hidden="1" customWidth="1"/>
    <col min="23" max="23" width="14" style="43" hidden="1" customWidth="1"/>
    <col min="24" max="24" width="16" style="43" customWidth="1"/>
    <col min="25" max="25" width="17.5703125" style="43" customWidth="1"/>
    <col min="26" max="26" width="14" style="43" hidden="1" customWidth="1"/>
    <col min="27" max="27" width="16.28515625" customWidth="1"/>
    <col min="28" max="28" width="16" customWidth="1"/>
    <col min="29" max="29" width="17.5703125" customWidth="1"/>
    <col min="30" max="30" width="15.5703125" customWidth="1"/>
    <col min="31" max="32" width="15.28515625" customWidth="1"/>
    <col min="33" max="33" width="14.5703125" customWidth="1"/>
    <col min="34" max="34" width="16.42578125" customWidth="1"/>
    <col min="35" max="35" width="16" customWidth="1"/>
    <col min="36" max="36" width="14.28515625" customWidth="1"/>
    <col min="37" max="37" width="16.28515625" customWidth="1"/>
    <col min="38" max="38" width="14.7109375" customWidth="1"/>
    <col min="39" max="39" width="15.42578125" customWidth="1"/>
    <col min="40" max="40" width="17" customWidth="1"/>
    <col min="41" max="41" width="17.5703125" customWidth="1"/>
    <col min="42" max="42" width="16.140625" customWidth="1"/>
    <col min="43" max="43" width="18.140625" customWidth="1"/>
    <col min="44" max="44" width="17.5703125" customWidth="1"/>
    <col min="45" max="45" width="16" customWidth="1"/>
    <col min="46" max="46" width="17.5703125" customWidth="1"/>
    <col min="47" max="47" width="17" customWidth="1"/>
    <col min="48" max="48" width="16.140625" customWidth="1"/>
    <col min="49" max="49" width="17.5703125" customWidth="1"/>
    <col min="50" max="50" width="15.5703125" customWidth="1"/>
    <col min="51" max="51" width="17.42578125" customWidth="1"/>
    <col min="52" max="52" width="18.5703125" customWidth="1"/>
    <col min="53" max="53" width="17" customWidth="1"/>
  </cols>
  <sheetData>
    <row r="2" spans="2:53" ht="15.75" thickBot="1" x14ac:dyDescent="0.3"/>
    <row r="3" spans="2:53" ht="69.75" customHeight="1" thickBot="1" x14ac:dyDescent="0.3">
      <c r="B3" s="152" t="s">
        <v>89</v>
      </c>
      <c r="C3" s="214"/>
      <c r="D3" s="214"/>
      <c r="E3" s="214"/>
      <c r="F3" s="214"/>
      <c r="G3" s="215"/>
      <c r="H3" s="11"/>
      <c r="I3" s="11"/>
      <c r="J3" s="11"/>
      <c r="AV3" s="39"/>
      <c r="AW3" s="39"/>
      <c r="AX3" s="39"/>
    </row>
    <row r="4" spans="2:53" ht="55.5" customHeight="1" thickBot="1" x14ac:dyDescent="0.3">
      <c r="I4" s="125" t="s">
        <v>94</v>
      </c>
      <c r="J4" s="126"/>
      <c r="K4" s="127"/>
      <c r="L4" s="125" t="s">
        <v>97</v>
      </c>
      <c r="M4" s="126"/>
      <c r="N4" s="127"/>
      <c r="O4" s="125" t="s">
        <v>98</v>
      </c>
      <c r="P4" s="126"/>
      <c r="Q4" s="127"/>
      <c r="R4" s="125" t="s">
        <v>101</v>
      </c>
      <c r="S4" s="126"/>
      <c r="T4" s="127"/>
      <c r="U4" s="130" t="s">
        <v>133</v>
      </c>
      <c r="V4" s="131"/>
      <c r="W4" s="132"/>
      <c r="X4" s="130" t="s">
        <v>130</v>
      </c>
      <c r="Y4" s="131"/>
      <c r="Z4" s="132"/>
      <c r="AA4" s="125" t="s">
        <v>107</v>
      </c>
      <c r="AB4" s="126"/>
      <c r="AC4" s="127"/>
      <c r="AD4" s="125" t="s">
        <v>105</v>
      </c>
      <c r="AE4" s="126"/>
      <c r="AF4" s="127"/>
      <c r="AG4" s="125" t="s">
        <v>115</v>
      </c>
      <c r="AH4" s="126"/>
      <c r="AI4" s="127"/>
      <c r="AJ4" s="125" t="s">
        <v>113</v>
      </c>
      <c r="AK4" s="126"/>
      <c r="AL4" s="127"/>
      <c r="AM4" s="125" t="s">
        <v>117</v>
      </c>
      <c r="AN4" s="126"/>
      <c r="AO4" s="127"/>
      <c r="AP4" s="125" t="s">
        <v>120</v>
      </c>
      <c r="AQ4" s="126"/>
      <c r="AR4" s="127"/>
      <c r="AS4" s="125" t="s">
        <v>119</v>
      </c>
      <c r="AT4" s="126"/>
      <c r="AU4" s="127"/>
      <c r="AV4" s="216" t="s">
        <v>125</v>
      </c>
      <c r="AW4" s="217"/>
      <c r="AX4" s="218"/>
      <c r="AY4" s="125" t="s">
        <v>124</v>
      </c>
      <c r="AZ4" s="126"/>
      <c r="BA4" s="127"/>
    </row>
    <row r="5" spans="2:53" ht="30.75" thickBot="1" x14ac:dyDescent="0.3">
      <c r="B5" s="13" t="s">
        <v>1</v>
      </c>
      <c r="C5" s="155" t="s">
        <v>2</v>
      </c>
      <c r="D5" s="156"/>
      <c r="E5" s="157"/>
      <c r="F5" s="15" t="s">
        <v>3</v>
      </c>
      <c r="G5" s="12" t="s">
        <v>0</v>
      </c>
      <c r="H5" s="14" t="s">
        <v>82</v>
      </c>
      <c r="I5" s="12" t="s">
        <v>4</v>
      </c>
      <c r="J5" s="12" t="s">
        <v>5</v>
      </c>
      <c r="K5" s="16" t="s">
        <v>81</v>
      </c>
      <c r="L5" s="12" t="s">
        <v>4</v>
      </c>
      <c r="M5" s="12" t="s">
        <v>5</v>
      </c>
      <c r="N5" s="16" t="s">
        <v>81</v>
      </c>
      <c r="O5" s="12" t="s">
        <v>4</v>
      </c>
      <c r="P5" s="12" t="s">
        <v>5</v>
      </c>
      <c r="Q5" s="16" t="s">
        <v>81</v>
      </c>
      <c r="R5" s="12" t="s">
        <v>4</v>
      </c>
      <c r="S5" s="12" t="s">
        <v>5</v>
      </c>
      <c r="T5" s="16" t="s">
        <v>81</v>
      </c>
      <c r="U5" s="50" t="s">
        <v>4</v>
      </c>
      <c r="V5" s="50" t="s">
        <v>5</v>
      </c>
      <c r="W5" s="45" t="s">
        <v>81</v>
      </c>
      <c r="X5" s="50" t="s">
        <v>4</v>
      </c>
      <c r="Y5" s="50" t="s">
        <v>5</v>
      </c>
      <c r="Z5" s="45"/>
      <c r="AA5" s="12" t="s">
        <v>4</v>
      </c>
      <c r="AB5" s="12" t="s">
        <v>5</v>
      </c>
      <c r="AC5" s="16" t="s">
        <v>81</v>
      </c>
      <c r="AD5" s="17" t="s">
        <v>4</v>
      </c>
      <c r="AE5" s="17" t="s">
        <v>5</v>
      </c>
      <c r="AF5" s="16" t="s">
        <v>81</v>
      </c>
      <c r="AG5" s="12" t="s">
        <v>4</v>
      </c>
      <c r="AH5" s="12" t="s">
        <v>5</v>
      </c>
      <c r="AI5" s="16" t="s">
        <v>81</v>
      </c>
      <c r="AJ5" s="12" t="s">
        <v>4</v>
      </c>
      <c r="AK5" s="12" t="s">
        <v>5</v>
      </c>
      <c r="AL5" s="16" t="s">
        <v>81</v>
      </c>
      <c r="AM5" s="12" t="s">
        <v>4</v>
      </c>
      <c r="AN5" s="12" t="s">
        <v>5</v>
      </c>
      <c r="AO5" s="16" t="s">
        <v>81</v>
      </c>
      <c r="AP5" s="12" t="s">
        <v>4</v>
      </c>
      <c r="AQ5" s="12" t="s">
        <v>5</v>
      </c>
      <c r="AR5" s="16" t="s">
        <v>81</v>
      </c>
      <c r="AS5" s="12" t="s">
        <v>4</v>
      </c>
      <c r="AT5" s="12" t="s">
        <v>5</v>
      </c>
      <c r="AU5" s="16" t="s">
        <v>81</v>
      </c>
      <c r="AV5" s="12" t="s">
        <v>4</v>
      </c>
      <c r="AW5" s="12" t="s">
        <v>5</v>
      </c>
      <c r="AX5" s="16" t="s">
        <v>81</v>
      </c>
      <c r="AY5" s="12" t="s">
        <v>4</v>
      </c>
      <c r="AZ5" s="12" t="s">
        <v>5</v>
      </c>
      <c r="BA5" s="16" t="s">
        <v>81</v>
      </c>
    </row>
    <row r="6" spans="2:53" x14ac:dyDescent="0.25">
      <c r="B6" s="3">
        <v>1</v>
      </c>
      <c r="C6" s="149" t="s">
        <v>6</v>
      </c>
      <c r="D6" s="150"/>
      <c r="E6" s="151"/>
      <c r="F6" s="5">
        <v>2</v>
      </c>
      <c r="G6" s="1" t="s">
        <v>7</v>
      </c>
      <c r="H6" s="21">
        <f>MIN(J6,M6,P6,S6,V6,AB6,AE6,AH6,AK6,AN6,AQ6,AT6,AW6,AZ6)</f>
        <v>492</v>
      </c>
      <c r="I6" s="21">
        <v>490</v>
      </c>
      <c r="J6" s="22">
        <f>I6*1.23</f>
        <v>602.70000000000005</v>
      </c>
      <c r="K6" s="21">
        <f>H6/J6*F6</f>
        <v>1.6326530612244896</v>
      </c>
      <c r="L6" s="21">
        <v>600</v>
      </c>
      <c r="M6" s="22">
        <f t="shared" ref="M6:M15" si="0">L6*1.23</f>
        <v>738</v>
      </c>
      <c r="N6" s="21">
        <f>H6/M6*F6</f>
        <v>1.3333333333333333</v>
      </c>
      <c r="O6" s="21">
        <v>485</v>
      </c>
      <c r="P6" s="22">
        <f>O6*1.23</f>
        <v>596.54999999999995</v>
      </c>
      <c r="Q6" s="21">
        <f>H6/P6*F6</f>
        <v>1.6494845360824744</v>
      </c>
      <c r="R6" s="21">
        <v>500</v>
      </c>
      <c r="S6" s="22">
        <f>R6*1.23</f>
        <v>615</v>
      </c>
      <c r="T6" s="21">
        <f>H6/S6*F6</f>
        <v>1.6</v>
      </c>
      <c r="U6" s="46">
        <v>480</v>
      </c>
      <c r="V6" s="47">
        <f>U6*1.23</f>
        <v>590.4</v>
      </c>
      <c r="W6" s="46">
        <f>H6/V6*F6</f>
        <v>1.6666666666666667</v>
      </c>
      <c r="X6" s="53">
        <v>480</v>
      </c>
      <c r="Y6" s="53">
        <f>X6*1.23</f>
        <v>590.4</v>
      </c>
      <c r="Z6" s="46"/>
      <c r="AA6" s="21">
        <v>600</v>
      </c>
      <c r="AB6" s="22">
        <f t="shared" ref="AB6:AB69" si="1">AA6*1.23</f>
        <v>738</v>
      </c>
      <c r="AC6" s="21">
        <f>H6/AB6*F6</f>
        <v>1.3333333333333333</v>
      </c>
      <c r="AD6" s="21">
        <v>850</v>
      </c>
      <c r="AE6" s="22">
        <f>AD6*1.23</f>
        <v>1045.5</v>
      </c>
      <c r="AF6" s="21">
        <f>H6/AE6*F6</f>
        <v>0.94117647058823528</v>
      </c>
      <c r="AG6" s="21">
        <v>500</v>
      </c>
      <c r="AH6" s="22">
        <f>AG6*1.23</f>
        <v>615</v>
      </c>
      <c r="AI6" s="21">
        <f>H6/AH6*F6</f>
        <v>1.6</v>
      </c>
      <c r="AJ6" s="21">
        <v>450</v>
      </c>
      <c r="AK6" s="22">
        <f>AJ6*1.23</f>
        <v>553.5</v>
      </c>
      <c r="AL6" s="21">
        <f>H6/AK6*F6</f>
        <v>1.7777777777777777</v>
      </c>
      <c r="AM6" s="21">
        <v>500</v>
      </c>
      <c r="AN6" s="22">
        <f>AM6*1.23</f>
        <v>615</v>
      </c>
      <c r="AO6" s="21">
        <f>H6/AN6*F6</f>
        <v>1.6</v>
      </c>
      <c r="AP6" s="21">
        <v>600</v>
      </c>
      <c r="AQ6" s="22">
        <f>AP6*1.23</f>
        <v>738</v>
      </c>
      <c r="AR6" s="21">
        <f>H6/AQ6*F6</f>
        <v>1.3333333333333333</v>
      </c>
      <c r="AS6" s="21">
        <v>1500</v>
      </c>
      <c r="AT6" s="22">
        <f>AS6*1.23</f>
        <v>1845</v>
      </c>
      <c r="AU6" s="21">
        <f>H6/AT6*F6</f>
        <v>0.53333333333333333</v>
      </c>
      <c r="AV6" s="21">
        <v>500</v>
      </c>
      <c r="AW6" s="22">
        <f>AV6*1.23</f>
        <v>615</v>
      </c>
      <c r="AX6" s="21">
        <f>H6/AW6*F6</f>
        <v>1.6</v>
      </c>
      <c r="AY6" s="21">
        <v>400</v>
      </c>
      <c r="AZ6" s="21">
        <f>AY6*1.23</f>
        <v>492</v>
      </c>
      <c r="BA6" s="21">
        <f>H6/AZ6*F6</f>
        <v>2</v>
      </c>
    </row>
    <row r="7" spans="2:53" x14ac:dyDescent="0.25">
      <c r="B7" s="3">
        <v>2</v>
      </c>
      <c r="C7" s="149" t="s">
        <v>8</v>
      </c>
      <c r="D7" s="150"/>
      <c r="E7" s="151"/>
      <c r="F7" s="5">
        <v>1</v>
      </c>
      <c r="G7" s="1" t="s">
        <v>7</v>
      </c>
      <c r="H7" s="21">
        <f t="shared" ref="H7:H70" si="2">MIN(J7,M7,P7,S7,V7,AB7,AE7,AH7,AK7,AN7,AQ7,AT7,AW7,AZ7)</f>
        <v>196.8</v>
      </c>
      <c r="I7" s="21">
        <v>290</v>
      </c>
      <c r="J7" s="22">
        <f t="shared" ref="J7:J70" si="3">I7*1.23</f>
        <v>356.7</v>
      </c>
      <c r="K7" s="21">
        <f t="shared" ref="K7:K70" si="4">H7/J7*F7</f>
        <v>0.55172413793103459</v>
      </c>
      <c r="L7" s="21">
        <v>400</v>
      </c>
      <c r="M7" s="22">
        <f t="shared" si="0"/>
        <v>492</v>
      </c>
      <c r="N7" s="21">
        <f t="shared" ref="N7:N70" si="5">H7/M7*F7</f>
        <v>0.4</v>
      </c>
      <c r="O7" s="21">
        <v>330</v>
      </c>
      <c r="P7" s="22">
        <f t="shared" ref="P7:P70" si="6">O7*1.23</f>
        <v>405.9</v>
      </c>
      <c r="Q7" s="21">
        <f t="shared" ref="Q7:Q70" si="7">H7/P7*F7</f>
        <v>0.48484848484848492</v>
      </c>
      <c r="R7" s="21">
        <v>200</v>
      </c>
      <c r="S7" s="22">
        <f t="shared" ref="S7:S70" si="8">R7*1.23</f>
        <v>246</v>
      </c>
      <c r="T7" s="21">
        <f t="shared" ref="T7:T70" si="9">H7/S7*F7</f>
        <v>0.8</v>
      </c>
      <c r="U7" s="46">
        <v>340</v>
      </c>
      <c r="V7" s="47">
        <f t="shared" ref="V7:V70" si="10">U7*1.23</f>
        <v>418.2</v>
      </c>
      <c r="W7" s="46">
        <f t="shared" ref="W7:W70" si="11">H7/V7*F7</f>
        <v>0.4705882352941177</v>
      </c>
      <c r="X7" s="53">
        <v>340</v>
      </c>
      <c r="Y7" s="53">
        <f t="shared" ref="Y7:Y70" si="12">X7*1.23</f>
        <v>418.2</v>
      </c>
      <c r="Z7" s="46"/>
      <c r="AA7" s="21">
        <v>200</v>
      </c>
      <c r="AB7" s="22">
        <f t="shared" si="1"/>
        <v>246</v>
      </c>
      <c r="AC7" s="21">
        <f t="shared" ref="AC7:AC70" si="13">H7/AB7*F7</f>
        <v>0.8</v>
      </c>
      <c r="AD7" s="21">
        <v>750</v>
      </c>
      <c r="AE7" s="22">
        <f t="shared" ref="AE7:AE70" si="14">AD7*1.23</f>
        <v>922.5</v>
      </c>
      <c r="AF7" s="21">
        <f t="shared" ref="AF7:AF70" si="15">H7/AE7*F7</f>
        <v>0.21333333333333335</v>
      </c>
      <c r="AG7" s="21">
        <v>450</v>
      </c>
      <c r="AH7" s="22">
        <f t="shared" ref="AH7:AH70" si="16">AG7*1.23</f>
        <v>553.5</v>
      </c>
      <c r="AI7" s="21">
        <f t="shared" ref="AI7:AI70" si="17">H7/AH7*F7</f>
        <v>0.35555555555555557</v>
      </c>
      <c r="AJ7" s="21">
        <v>200</v>
      </c>
      <c r="AK7" s="22">
        <f t="shared" ref="AK7:AK70" si="18">AJ7*1.23</f>
        <v>246</v>
      </c>
      <c r="AL7" s="21">
        <f t="shared" ref="AL7:AL70" si="19">H7/AK7*F7</f>
        <v>0.8</v>
      </c>
      <c r="AM7" s="21">
        <v>300</v>
      </c>
      <c r="AN7" s="22">
        <f t="shared" ref="AN7:AN70" si="20">AM7*1.23</f>
        <v>369</v>
      </c>
      <c r="AO7" s="21">
        <f t="shared" ref="AO7:AO70" si="21">H7/AN7*F7</f>
        <v>0.53333333333333333</v>
      </c>
      <c r="AP7" s="21">
        <v>160</v>
      </c>
      <c r="AQ7" s="22">
        <f t="shared" ref="AQ7:AQ15" si="22">AP7*1.23</f>
        <v>196.8</v>
      </c>
      <c r="AR7" s="21">
        <f t="shared" ref="AR7:AR70" si="23">H7/AQ7*F7</f>
        <v>1</v>
      </c>
      <c r="AS7" s="21">
        <v>500</v>
      </c>
      <c r="AT7" s="22">
        <f t="shared" ref="AT7:AT15" si="24">AS7*1.23</f>
        <v>615</v>
      </c>
      <c r="AU7" s="21">
        <f t="shared" ref="AU7:AU70" si="25">H7/AT7*F7</f>
        <v>0.32</v>
      </c>
      <c r="AV7" s="21">
        <v>300</v>
      </c>
      <c r="AW7" s="22">
        <f t="shared" ref="AW7:AW70" si="26">AV7*1.23</f>
        <v>369</v>
      </c>
      <c r="AX7" s="21">
        <f t="shared" ref="AX7:AX70" si="27">H7/AW7*F7</f>
        <v>0.53333333333333333</v>
      </c>
      <c r="AY7" s="21">
        <v>230</v>
      </c>
      <c r="AZ7" s="21">
        <f t="shared" ref="AZ7:AZ70" si="28">AY7*1.23</f>
        <v>282.89999999999998</v>
      </c>
      <c r="BA7" s="21">
        <f t="shared" ref="BA7:BA70" si="29">H7/AZ7*F7</f>
        <v>0.69565217391304357</v>
      </c>
    </row>
    <row r="8" spans="2:53" ht="30.75" customHeight="1" x14ac:dyDescent="0.25">
      <c r="B8" s="3">
        <v>3</v>
      </c>
      <c r="C8" s="158" t="s">
        <v>9</v>
      </c>
      <c r="D8" s="158"/>
      <c r="E8" s="158"/>
      <c r="F8" s="5">
        <v>5</v>
      </c>
      <c r="G8" s="1" t="s">
        <v>7</v>
      </c>
      <c r="H8" s="21">
        <f t="shared" si="2"/>
        <v>861</v>
      </c>
      <c r="I8" s="21">
        <v>700</v>
      </c>
      <c r="J8" s="22">
        <f t="shared" si="3"/>
        <v>861</v>
      </c>
      <c r="K8" s="21">
        <f t="shared" si="4"/>
        <v>5</v>
      </c>
      <c r="L8" s="21">
        <v>2500</v>
      </c>
      <c r="M8" s="22">
        <f t="shared" si="0"/>
        <v>3075</v>
      </c>
      <c r="N8" s="21">
        <f t="shared" si="5"/>
        <v>1.4000000000000001</v>
      </c>
      <c r="O8" s="21">
        <v>800</v>
      </c>
      <c r="P8" s="22">
        <f t="shared" si="6"/>
        <v>984</v>
      </c>
      <c r="Q8" s="21">
        <f t="shared" si="7"/>
        <v>4.375</v>
      </c>
      <c r="R8" s="21">
        <v>1400</v>
      </c>
      <c r="S8" s="22">
        <f t="shared" si="8"/>
        <v>1722</v>
      </c>
      <c r="T8" s="21">
        <f t="shared" si="9"/>
        <v>2.5</v>
      </c>
      <c r="U8" s="46">
        <v>799</v>
      </c>
      <c r="V8" s="47">
        <f t="shared" si="10"/>
        <v>982.77</v>
      </c>
      <c r="W8" s="46">
        <f t="shared" si="11"/>
        <v>4.3804755944931166</v>
      </c>
      <c r="X8" s="53">
        <v>700</v>
      </c>
      <c r="Y8" s="53">
        <f t="shared" si="12"/>
        <v>861</v>
      </c>
      <c r="Z8" s="46"/>
      <c r="AA8" s="21">
        <v>1380</v>
      </c>
      <c r="AB8" s="22">
        <f t="shared" si="1"/>
        <v>1697.3999999999999</v>
      </c>
      <c r="AC8" s="21">
        <f t="shared" si="13"/>
        <v>2.5362318840579712</v>
      </c>
      <c r="AD8" s="21">
        <v>1200</v>
      </c>
      <c r="AE8" s="22">
        <f t="shared" si="14"/>
        <v>1476</v>
      </c>
      <c r="AF8" s="21">
        <f t="shared" si="15"/>
        <v>2.916666666666667</v>
      </c>
      <c r="AG8" s="21">
        <v>1300</v>
      </c>
      <c r="AH8" s="22">
        <f t="shared" si="16"/>
        <v>1599</v>
      </c>
      <c r="AI8" s="21">
        <f t="shared" si="17"/>
        <v>2.6923076923076921</v>
      </c>
      <c r="AJ8" s="21">
        <v>1300</v>
      </c>
      <c r="AK8" s="22">
        <f t="shared" si="18"/>
        <v>1599</v>
      </c>
      <c r="AL8" s="21">
        <f t="shared" si="19"/>
        <v>2.6923076923076921</v>
      </c>
      <c r="AM8" s="21">
        <v>1200</v>
      </c>
      <c r="AN8" s="22">
        <f t="shared" si="20"/>
        <v>1476</v>
      </c>
      <c r="AO8" s="21">
        <f t="shared" si="21"/>
        <v>2.916666666666667</v>
      </c>
      <c r="AP8" s="21">
        <v>1200</v>
      </c>
      <c r="AQ8" s="22">
        <f t="shared" si="22"/>
        <v>1476</v>
      </c>
      <c r="AR8" s="21">
        <f t="shared" si="23"/>
        <v>2.916666666666667</v>
      </c>
      <c r="AS8" s="21">
        <v>700</v>
      </c>
      <c r="AT8" s="22">
        <f t="shared" si="24"/>
        <v>861</v>
      </c>
      <c r="AU8" s="21">
        <f t="shared" si="25"/>
        <v>5</v>
      </c>
      <c r="AV8" s="21">
        <v>1500</v>
      </c>
      <c r="AW8" s="22">
        <f t="shared" si="26"/>
        <v>1845</v>
      </c>
      <c r="AX8" s="21">
        <f t="shared" si="27"/>
        <v>2.3333333333333335</v>
      </c>
      <c r="AY8" s="21">
        <v>1350</v>
      </c>
      <c r="AZ8" s="21">
        <f t="shared" si="28"/>
        <v>1660.5</v>
      </c>
      <c r="BA8" s="21">
        <f t="shared" si="29"/>
        <v>2.5925925925925926</v>
      </c>
    </row>
    <row r="9" spans="2:53" x14ac:dyDescent="0.25">
      <c r="B9" s="3">
        <v>4</v>
      </c>
      <c r="C9" s="128" t="s">
        <v>10</v>
      </c>
      <c r="D9" s="129"/>
      <c r="E9" s="129"/>
      <c r="F9" s="5">
        <v>6</v>
      </c>
      <c r="G9" s="1" t="s">
        <v>7</v>
      </c>
      <c r="H9" s="21">
        <f t="shared" si="2"/>
        <v>1474.77</v>
      </c>
      <c r="I9" s="21">
        <v>1990</v>
      </c>
      <c r="J9" s="22">
        <f t="shared" si="3"/>
        <v>2447.6999999999998</v>
      </c>
      <c r="K9" s="21">
        <f t="shared" si="4"/>
        <v>3.6150753768844224</v>
      </c>
      <c r="L9" s="21">
        <v>2200</v>
      </c>
      <c r="M9" s="22">
        <f t="shared" si="0"/>
        <v>2706</v>
      </c>
      <c r="N9" s="21">
        <f t="shared" si="5"/>
        <v>3.2700000000000005</v>
      </c>
      <c r="O9" s="21">
        <v>1200</v>
      </c>
      <c r="P9" s="22">
        <f t="shared" si="6"/>
        <v>1476</v>
      </c>
      <c r="Q9" s="21">
        <f t="shared" si="7"/>
        <v>5.9950000000000001</v>
      </c>
      <c r="R9" s="21">
        <v>2600</v>
      </c>
      <c r="S9" s="22">
        <f t="shared" si="8"/>
        <v>3198</v>
      </c>
      <c r="T9" s="21">
        <f t="shared" si="9"/>
        <v>2.766923076923077</v>
      </c>
      <c r="U9" s="46">
        <v>1199</v>
      </c>
      <c r="V9" s="47">
        <f t="shared" si="10"/>
        <v>1474.77</v>
      </c>
      <c r="W9" s="46">
        <f t="shared" si="11"/>
        <v>6</v>
      </c>
      <c r="X9" s="53">
        <v>1199</v>
      </c>
      <c r="Y9" s="53">
        <f t="shared" si="12"/>
        <v>1474.77</v>
      </c>
      <c r="Z9" s="46"/>
      <c r="AA9" s="21">
        <v>2650</v>
      </c>
      <c r="AB9" s="22">
        <f t="shared" si="1"/>
        <v>3259.5</v>
      </c>
      <c r="AC9" s="21">
        <f t="shared" si="13"/>
        <v>2.7147169811320757</v>
      </c>
      <c r="AD9" s="21">
        <v>2400</v>
      </c>
      <c r="AE9" s="22">
        <f t="shared" si="14"/>
        <v>2952</v>
      </c>
      <c r="AF9" s="21">
        <f t="shared" si="15"/>
        <v>2.9975000000000001</v>
      </c>
      <c r="AG9" s="21">
        <v>2490</v>
      </c>
      <c r="AH9" s="22">
        <f t="shared" si="16"/>
        <v>3062.7</v>
      </c>
      <c r="AI9" s="21">
        <f t="shared" si="17"/>
        <v>2.8891566265060242</v>
      </c>
      <c r="AJ9" s="21">
        <v>2500</v>
      </c>
      <c r="AK9" s="22">
        <f t="shared" si="18"/>
        <v>3075</v>
      </c>
      <c r="AL9" s="21">
        <f t="shared" si="19"/>
        <v>2.8775999999999997</v>
      </c>
      <c r="AM9" s="21">
        <v>2300</v>
      </c>
      <c r="AN9" s="22">
        <f t="shared" si="20"/>
        <v>2829</v>
      </c>
      <c r="AO9" s="21">
        <f t="shared" si="21"/>
        <v>3.1278260869565218</v>
      </c>
      <c r="AP9" s="21">
        <v>2400</v>
      </c>
      <c r="AQ9" s="22">
        <f t="shared" si="22"/>
        <v>2952</v>
      </c>
      <c r="AR9" s="21">
        <f t="shared" si="23"/>
        <v>2.9975000000000001</v>
      </c>
      <c r="AS9" s="21">
        <v>1900</v>
      </c>
      <c r="AT9" s="22">
        <f t="shared" si="24"/>
        <v>2337</v>
      </c>
      <c r="AU9" s="21">
        <f t="shared" si="25"/>
        <v>3.7863157894736839</v>
      </c>
      <c r="AV9" s="21">
        <v>2800</v>
      </c>
      <c r="AW9" s="22">
        <f t="shared" si="26"/>
        <v>3444</v>
      </c>
      <c r="AX9" s="21">
        <f t="shared" si="27"/>
        <v>2.5692857142857144</v>
      </c>
      <c r="AY9" s="21">
        <v>2400</v>
      </c>
      <c r="AZ9" s="21">
        <f t="shared" si="28"/>
        <v>2952</v>
      </c>
      <c r="BA9" s="21">
        <f t="shared" si="29"/>
        <v>2.9975000000000001</v>
      </c>
    </row>
    <row r="10" spans="2:53" ht="34.5" customHeight="1" x14ac:dyDescent="0.25">
      <c r="B10" s="3">
        <v>5</v>
      </c>
      <c r="C10" s="128" t="s">
        <v>11</v>
      </c>
      <c r="D10" s="129"/>
      <c r="E10" s="129"/>
      <c r="F10" s="5">
        <v>3</v>
      </c>
      <c r="G10" s="1" t="s">
        <v>7</v>
      </c>
      <c r="H10" s="21">
        <f t="shared" si="2"/>
        <v>369</v>
      </c>
      <c r="I10" s="21">
        <v>490</v>
      </c>
      <c r="J10" s="22">
        <f t="shared" si="3"/>
        <v>602.70000000000005</v>
      </c>
      <c r="K10" s="21">
        <f t="shared" si="4"/>
        <v>1.8367346938775508</v>
      </c>
      <c r="L10" s="21">
        <v>300</v>
      </c>
      <c r="M10" s="22">
        <f t="shared" si="0"/>
        <v>369</v>
      </c>
      <c r="N10" s="21">
        <f t="shared" si="5"/>
        <v>3</v>
      </c>
      <c r="O10" s="21">
        <v>530</v>
      </c>
      <c r="P10" s="22">
        <f t="shared" si="6"/>
        <v>651.9</v>
      </c>
      <c r="Q10" s="21">
        <f t="shared" si="7"/>
        <v>1.6981132075471699</v>
      </c>
      <c r="R10" s="21">
        <v>500</v>
      </c>
      <c r="S10" s="22">
        <f t="shared" si="8"/>
        <v>615</v>
      </c>
      <c r="T10" s="21">
        <f t="shared" si="9"/>
        <v>1.7999999999999998</v>
      </c>
      <c r="U10" s="46">
        <v>525</v>
      </c>
      <c r="V10" s="47">
        <f t="shared" si="10"/>
        <v>645.75</v>
      </c>
      <c r="W10" s="46">
        <f t="shared" si="11"/>
        <v>1.7142857142857142</v>
      </c>
      <c r="X10" s="53">
        <v>500</v>
      </c>
      <c r="Y10" s="53">
        <f t="shared" si="12"/>
        <v>615</v>
      </c>
      <c r="Z10" s="46"/>
      <c r="AA10" s="21">
        <v>700</v>
      </c>
      <c r="AB10" s="22">
        <f t="shared" si="1"/>
        <v>861</v>
      </c>
      <c r="AC10" s="21">
        <f t="shared" si="13"/>
        <v>1.2857142857142856</v>
      </c>
      <c r="AD10" s="21">
        <v>1000</v>
      </c>
      <c r="AE10" s="22">
        <f t="shared" si="14"/>
        <v>1230</v>
      </c>
      <c r="AF10" s="21">
        <f t="shared" si="15"/>
        <v>0.89999999999999991</v>
      </c>
      <c r="AG10" s="21">
        <v>500</v>
      </c>
      <c r="AH10" s="22">
        <f t="shared" si="16"/>
        <v>615</v>
      </c>
      <c r="AI10" s="21">
        <f t="shared" si="17"/>
        <v>1.7999999999999998</v>
      </c>
      <c r="AJ10" s="21">
        <v>500</v>
      </c>
      <c r="AK10" s="22">
        <f t="shared" si="18"/>
        <v>615</v>
      </c>
      <c r="AL10" s="21">
        <f t="shared" si="19"/>
        <v>1.7999999999999998</v>
      </c>
      <c r="AM10" s="21">
        <v>500</v>
      </c>
      <c r="AN10" s="22">
        <f t="shared" si="20"/>
        <v>615</v>
      </c>
      <c r="AO10" s="21">
        <f t="shared" si="21"/>
        <v>1.7999999999999998</v>
      </c>
      <c r="AP10" s="21">
        <v>500</v>
      </c>
      <c r="AQ10" s="22">
        <f t="shared" si="22"/>
        <v>615</v>
      </c>
      <c r="AR10" s="21">
        <f t="shared" si="23"/>
        <v>1.7999999999999998</v>
      </c>
      <c r="AS10" s="21">
        <v>500</v>
      </c>
      <c r="AT10" s="22">
        <f t="shared" si="24"/>
        <v>615</v>
      </c>
      <c r="AU10" s="21">
        <f t="shared" si="25"/>
        <v>1.7999999999999998</v>
      </c>
      <c r="AV10" s="21">
        <v>700</v>
      </c>
      <c r="AW10" s="22">
        <f t="shared" si="26"/>
        <v>861</v>
      </c>
      <c r="AX10" s="21">
        <f t="shared" si="27"/>
        <v>1.2857142857142856</v>
      </c>
      <c r="AY10" s="21">
        <v>600</v>
      </c>
      <c r="AZ10" s="21">
        <f t="shared" si="28"/>
        <v>738</v>
      </c>
      <c r="BA10" s="21">
        <f t="shared" si="29"/>
        <v>1.5</v>
      </c>
    </row>
    <row r="11" spans="2:53" x14ac:dyDescent="0.25">
      <c r="B11" s="3">
        <v>6</v>
      </c>
      <c r="C11" s="149" t="s">
        <v>12</v>
      </c>
      <c r="D11" s="150"/>
      <c r="E11" s="151"/>
      <c r="F11" s="5">
        <v>0.1</v>
      </c>
      <c r="G11" s="1" t="s">
        <v>7</v>
      </c>
      <c r="H11" s="21">
        <f t="shared" si="2"/>
        <v>1228.77</v>
      </c>
      <c r="I11" s="21">
        <v>1800</v>
      </c>
      <c r="J11" s="22">
        <f t="shared" si="3"/>
        <v>2214</v>
      </c>
      <c r="K11" s="21">
        <f t="shared" si="4"/>
        <v>5.5499999999999994E-2</v>
      </c>
      <c r="L11" s="21">
        <v>1500</v>
      </c>
      <c r="M11" s="22">
        <f t="shared" si="0"/>
        <v>1845</v>
      </c>
      <c r="N11" s="21">
        <f t="shared" si="5"/>
        <v>6.6600000000000006E-2</v>
      </c>
      <c r="O11" s="21">
        <v>1000</v>
      </c>
      <c r="P11" s="22">
        <f t="shared" si="6"/>
        <v>1230</v>
      </c>
      <c r="Q11" s="21">
        <f t="shared" si="7"/>
        <v>9.9900000000000003E-2</v>
      </c>
      <c r="R11" s="21">
        <v>2000</v>
      </c>
      <c r="S11" s="22">
        <f t="shared" si="8"/>
        <v>2460</v>
      </c>
      <c r="T11" s="21">
        <f t="shared" si="9"/>
        <v>4.9950000000000001E-2</v>
      </c>
      <c r="U11" s="46">
        <v>999</v>
      </c>
      <c r="V11" s="47">
        <f t="shared" si="10"/>
        <v>1228.77</v>
      </c>
      <c r="W11" s="46">
        <f t="shared" si="11"/>
        <v>0.1</v>
      </c>
      <c r="X11" s="53">
        <v>980</v>
      </c>
      <c r="Y11" s="53">
        <f t="shared" si="12"/>
        <v>1205.4000000000001</v>
      </c>
      <c r="Z11" s="46"/>
      <c r="AA11" s="21">
        <v>2000</v>
      </c>
      <c r="AB11" s="22">
        <f t="shared" si="1"/>
        <v>2460</v>
      </c>
      <c r="AC11" s="21">
        <f t="shared" si="13"/>
        <v>4.9950000000000001E-2</v>
      </c>
      <c r="AD11" s="21">
        <v>3500</v>
      </c>
      <c r="AE11" s="22">
        <f t="shared" si="14"/>
        <v>4305</v>
      </c>
      <c r="AF11" s="21">
        <f t="shared" si="15"/>
        <v>2.8542857142857144E-2</v>
      </c>
      <c r="AG11" s="21">
        <v>1100</v>
      </c>
      <c r="AH11" s="22">
        <f t="shared" si="16"/>
        <v>1353</v>
      </c>
      <c r="AI11" s="21">
        <f t="shared" si="17"/>
        <v>9.0818181818181826E-2</v>
      </c>
      <c r="AJ11" s="21">
        <v>2000</v>
      </c>
      <c r="AK11" s="22">
        <f t="shared" si="18"/>
        <v>2460</v>
      </c>
      <c r="AL11" s="21">
        <f t="shared" si="19"/>
        <v>4.9950000000000001E-2</v>
      </c>
      <c r="AM11" s="21">
        <v>1000</v>
      </c>
      <c r="AN11" s="22">
        <f t="shared" si="20"/>
        <v>1230</v>
      </c>
      <c r="AO11" s="21">
        <f t="shared" si="21"/>
        <v>9.9900000000000003E-2</v>
      </c>
      <c r="AP11" s="21">
        <v>4000</v>
      </c>
      <c r="AQ11" s="22">
        <f t="shared" si="22"/>
        <v>4920</v>
      </c>
      <c r="AR11" s="21">
        <f t="shared" si="23"/>
        <v>2.4975000000000001E-2</v>
      </c>
      <c r="AS11" s="21">
        <v>1500</v>
      </c>
      <c r="AT11" s="22">
        <f t="shared" si="24"/>
        <v>1845</v>
      </c>
      <c r="AU11" s="21">
        <f t="shared" si="25"/>
        <v>6.6600000000000006E-2</v>
      </c>
      <c r="AV11" s="21">
        <v>3000</v>
      </c>
      <c r="AW11" s="22">
        <f t="shared" si="26"/>
        <v>3690</v>
      </c>
      <c r="AX11" s="21">
        <f t="shared" si="27"/>
        <v>3.3300000000000003E-2</v>
      </c>
      <c r="AY11" s="21">
        <v>2200</v>
      </c>
      <c r="AZ11" s="21">
        <f t="shared" si="28"/>
        <v>2706</v>
      </c>
      <c r="BA11" s="21">
        <f t="shared" si="29"/>
        <v>4.5409090909090913E-2</v>
      </c>
    </row>
    <row r="12" spans="2:53" x14ac:dyDescent="0.25">
      <c r="B12" s="3">
        <v>7</v>
      </c>
      <c r="C12" s="149" t="s">
        <v>13</v>
      </c>
      <c r="D12" s="150"/>
      <c r="E12" s="151"/>
      <c r="F12" s="5">
        <v>0.5</v>
      </c>
      <c r="G12" s="1" t="s">
        <v>7</v>
      </c>
      <c r="H12" s="21">
        <f t="shared" si="2"/>
        <v>615</v>
      </c>
      <c r="I12" s="21">
        <v>900</v>
      </c>
      <c r="J12" s="22">
        <f t="shared" si="3"/>
        <v>1107</v>
      </c>
      <c r="K12" s="21">
        <f t="shared" si="4"/>
        <v>0.27777777777777779</v>
      </c>
      <c r="L12" s="21">
        <v>1000</v>
      </c>
      <c r="M12" s="22">
        <f t="shared" si="0"/>
        <v>1230</v>
      </c>
      <c r="N12" s="21">
        <f t="shared" si="5"/>
        <v>0.25</v>
      </c>
      <c r="O12" s="21">
        <v>600</v>
      </c>
      <c r="P12" s="22">
        <f t="shared" si="6"/>
        <v>738</v>
      </c>
      <c r="Q12" s="21">
        <f t="shared" si="7"/>
        <v>0.41666666666666669</v>
      </c>
      <c r="R12" s="21">
        <v>1000</v>
      </c>
      <c r="S12" s="22">
        <f t="shared" si="8"/>
        <v>1230</v>
      </c>
      <c r="T12" s="21">
        <f t="shared" si="9"/>
        <v>0.25</v>
      </c>
      <c r="U12" s="46">
        <v>599</v>
      </c>
      <c r="V12" s="47">
        <f t="shared" si="10"/>
        <v>736.77</v>
      </c>
      <c r="W12" s="46">
        <f t="shared" si="11"/>
        <v>0.41736227045075125</v>
      </c>
      <c r="X12" s="53">
        <v>599</v>
      </c>
      <c r="Y12" s="53">
        <f t="shared" si="12"/>
        <v>736.77</v>
      </c>
      <c r="Z12" s="46"/>
      <c r="AA12" s="21">
        <v>2300</v>
      </c>
      <c r="AB12" s="22">
        <f t="shared" si="1"/>
        <v>2829</v>
      </c>
      <c r="AC12" s="21">
        <f t="shared" si="13"/>
        <v>0.10869565217391304</v>
      </c>
      <c r="AD12" s="21">
        <v>1500</v>
      </c>
      <c r="AE12" s="22">
        <f t="shared" si="14"/>
        <v>1845</v>
      </c>
      <c r="AF12" s="21">
        <f t="shared" si="15"/>
        <v>0.16666666666666666</v>
      </c>
      <c r="AG12" s="21">
        <v>1400</v>
      </c>
      <c r="AH12" s="22">
        <f t="shared" si="16"/>
        <v>1722</v>
      </c>
      <c r="AI12" s="21">
        <f t="shared" si="17"/>
        <v>0.17857142857142858</v>
      </c>
      <c r="AJ12" s="21">
        <v>1400</v>
      </c>
      <c r="AK12" s="22">
        <f t="shared" si="18"/>
        <v>1722</v>
      </c>
      <c r="AL12" s="21">
        <f t="shared" si="19"/>
        <v>0.17857142857142858</v>
      </c>
      <c r="AM12" s="21">
        <v>1000</v>
      </c>
      <c r="AN12" s="22">
        <f t="shared" si="20"/>
        <v>1230</v>
      </c>
      <c r="AO12" s="21">
        <f t="shared" si="21"/>
        <v>0.25</v>
      </c>
      <c r="AP12" s="21">
        <v>1500</v>
      </c>
      <c r="AQ12" s="22">
        <f t="shared" si="22"/>
        <v>1845</v>
      </c>
      <c r="AR12" s="21">
        <f t="shared" si="23"/>
        <v>0.16666666666666666</v>
      </c>
      <c r="AS12" s="21">
        <v>500</v>
      </c>
      <c r="AT12" s="22">
        <f t="shared" si="24"/>
        <v>615</v>
      </c>
      <c r="AU12" s="21">
        <f t="shared" si="25"/>
        <v>0.5</v>
      </c>
      <c r="AV12" s="21">
        <v>1300</v>
      </c>
      <c r="AW12" s="22">
        <f t="shared" si="26"/>
        <v>1599</v>
      </c>
      <c r="AX12" s="21">
        <f t="shared" si="27"/>
        <v>0.19230769230769232</v>
      </c>
      <c r="AY12" s="21">
        <v>1380</v>
      </c>
      <c r="AZ12" s="21">
        <f t="shared" si="28"/>
        <v>1697.3999999999999</v>
      </c>
      <c r="BA12" s="21">
        <f t="shared" si="29"/>
        <v>0.1811594202898551</v>
      </c>
    </row>
    <row r="13" spans="2:53" x14ac:dyDescent="0.25">
      <c r="B13" s="3">
        <v>8</v>
      </c>
      <c r="C13" s="149" t="s">
        <v>14</v>
      </c>
      <c r="D13" s="150"/>
      <c r="E13" s="151"/>
      <c r="F13" s="5">
        <v>0.2</v>
      </c>
      <c r="G13" s="1" t="s">
        <v>7</v>
      </c>
      <c r="H13" s="21">
        <f t="shared" si="2"/>
        <v>123</v>
      </c>
      <c r="I13" s="21">
        <v>200</v>
      </c>
      <c r="J13" s="22">
        <f t="shared" si="3"/>
        <v>246</v>
      </c>
      <c r="K13" s="21">
        <f t="shared" si="4"/>
        <v>0.1</v>
      </c>
      <c r="L13" s="21">
        <v>150</v>
      </c>
      <c r="M13" s="22">
        <f t="shared" si="0"/>
        <v>184.5</v>
      </c>
      <c r="N13" s="21">
        <f t="shared" si="5"/>
        <v>0.13333333333333333</v>
      </c>
      <c r="O13" s="21">
        <v>150</v>
      </c>
      <c r="P13" s="22">
        <f t="shared" si="6"/>
        <v>184.5</v>
      </c>
      <c r="Q13" s="21">
        <f t="shared" si="7"/>
        <v>0.13333333333333333</v>
      </c>
      <c r="R13" s="21">
        <v>100</v>
      </c>
      <c r="S13" s="22">
        <f t="shared" si="8"/>
        <v>123</v>
      </c>
      <c r="T13" s="21">
        <f t="shared" si="9"/>
        <v>0.2</v>
      </c>
      <c r="U13" s="46">
        <v>147</v>
      </c>
      <c r="V13" s="47">
        <f t="shared" si="10"/>
        <v>180.81</v>
      </c>
      <c r="W13" s="46">
        <f t="shared" si="11"/>
        <v>0.1360544217687075</v>
      </c>
      <c r="X13" s="53">
        <v>147</v>
      </c>
      <c r="Y13" s="53">
        <f t="shared" si="12"/>
        <v>180.81</v>
      </c>
      <c r="Z13" s="46"/>
      <c r="AA13" s="21">
        <v>300</v>
      </c>
      <c r="AB13" s="22">
        <f t="shared" si="1"/>
        <v>369</v>
      </c>
      <c r="AC13" s="21">
        <f t="shared" si="13"/>
        <v>6.6666666666666666E-2</v>
      </c>
      <c r="AD13" s="21">
        <v>1000</v>
      </c>
      <c r="AE13" s="22">
        <f t="shared" si="14"/>
        <v>1230</v>
      </c>
      <c r="AF13" s="21">
        <f t="shared" si="15"/>
        <v>2.0000000000000004E-2</v>
      </c>
      <c r="AG13" s="21">
        <v>150</v>
      </c>
      <c r="AH13" s="22">
        <f t="shared" si="16"/>
        <v>184.5</v>
      </c>
      <c r="AI13" s="21">
        <f t="shared" si="17"/>
        <v>0.13333333333333333</v>
      </c>
      <c r="AJ13" s="21">
        <v>180</v>
      </c>
      <c r="AK13" s="22">
        <f t="shared" si="18"/>
        <v>221.4</v>
      </c>
      <c r="AL13" s="21">
        <f t="shared" si="19"/>
        <v>0.11111111111111112</v>
      </c>
      <c r="AM13" s="21">
        <v>200</v>
      </c>
      <c r="AN13" s="22">
        <f t="shared" si="20"/>
        <v>246</v>
      </c>
      <c r="AO13" s="21">
        <f t="shared" si="21"/>
        <v>0.1</v>
      </c>
      <c r="AP13" s="21">
        <v>300</v>
      </c>
      <c r="AQ13" s="22">
        <f t="shared" si="22"/>
        <v>369</v>
      </c>
      <c r="AR13" s="21">
        <f t="shared" si="23"/>
        <v>6.6666666666666666E-2</v>
      </c>
      <c r="AS13" s="21">
        <v>350</v>
      </c>
      <c r="AT13" s="22">
        <f>AS13*1.23</f>
        <v>430.5</v>
      </c>
      <c r="AU13" s="21">
        <f t="shared" si="25"/>
        <v>5.7142857142857141E-2</v>
      </c>
      <c r="AV13" s="21">
        <v>300</v>
      </c>
      <c r="AW13" s="22">
        <f t="shared" si="26"/>
        <v>369</v>
      </c>
      <c r="AX13" s="21">
        <f t="shared" si="27"/>
        <v>6.6666666666666666E-2</v>
      </c>
      <c r="AY13" s="21">
        <v>200</v>
      </c>
      <c r="AZ13" s="21">
        <f t="shared" si="28"/>
        <v>246</v>
      </c>
      <c r="BA13" s="21">
        <f t="shared" si="29"/>
        <v>0.1</v>
      </c>
    </row>
    <row r="14" spans="2:53" x14ac:dyDescent="0.25">
      <c r="B14" s="3">
        <v>9</v>
      </c>
      <c r="C14" s="4" t="s">
        <v>15</v>
      </c>
      <c r="D14" s="7"/>
      <c r="E14" s="8"/>
      <c r="F14" s="5">
        <v>0.1</v>
      </c>
      <c r="G14" s="1" t="s">
        <v>7</v>
      </c>
      <c r="H14" s="21">
        <f t="shared" si="2"/>
        <v>612.54</v>
      </c>
      <c r="I14" s="21">
        <v>2400</v>
      </c>
      <c r="J14" s="22">
        <f t="shared" si="3"/>
        <v>2952</v>
      </c>
      <c r="K14" s="21">
        <f t="shared" si="4"/>
        <v>2.0750000000000001E-2</v>
      </c>
      <c r="L14" s="21">
        <v>1500</v>
      </c>
      <c r="M14" s="22">
        <f t="shared" si="0"/>
        <v>1845</v>
      </c>
      <c r="N14" s="21">
        <f t="shared" si="5"/>
        <v>3.32E-2</v>
      </c>
      <c r="O14" s="21">
        <v>600</v>
      </c>
      <c r="P14" s="22">
        <f t="shared" si="6"/>
        <v>738</v>
      </c>
      <c r="Q14" s="21">
        <f t="shared" si="7"/>
        <v>8.3000000000000004E-2</v>
      </c>
      <c r="R14" s="21">
        <v>5000</v>
      </c>
      <c r="S14" s="22">
        <f t="shared" si="8"/>
        <v>6150</v>
      </c>
      <c r="T14" s="21">
        <f t="shared" si="9"/>
        <v>9.9600000000000001E-3</v>
      </c>
      <c r="U14" s="46">
        <v>498</v>
      </c>
      <c r="V14" s="47">
        <f t="shared" si="10"/>
        <v>612.54</v>
      </c>
      <c r="W14" s="46">
        <f t="shared" si="11"/>
        <v>0.1</v>
      </c>
      <c r="X14" s="53">
        <v>498</v>
      </c>
      <c r="Y14" s="53">
        <f t="shared" si="12"/>
        <v>612.54</v>
      </c>
      <c r="Z14" s="46"/>
      <c r="AA14" s="21">
        <v>3200</v>
      </c>
      <c r="AB14" s="22">
        <f t="shared" si="1"/>
        <v>3936</v>
      </c>
      <c r="AC14" s="21">
        <f t="shared" si="13"/>
        <v>1.55625E-2</v>
      </c>
      <c r="AD14" s="21">
        <v>4500</v>
      </c>
      <c r="AE14" s="22">
        <f t="shared" si="14"/>
        <v>5535</v>
      </c>
      <c r="AF14" s="21">
        <f t="shared" si="15"/>
        <v>1.1066666666666667E-2</v>
      </c>
      <c r="AG14" s="21">
        <v>4000</v>
      </c>
      <c r="AH14" s="22">
        <f t="shared" si="16"/>
        <v>4920</v>
      </c>
      <c r="AI14" s="21">
        <f t="shared" si="17"/>
        <v>1.2449999999999999E-2</v>
      </c>
      <c r="AJ14" s="21">
        <v>4600</v>
      </c>
      <c r="AK14" s="22">
        <f t="shared" si="18"/>
        <v>5658</v>
      </c>
      <c r="AL14" s="21">
        <f t="shared" si="19"/>
        <v>1.0826086956521739E-2</v>
      </c>
      <c r="AM14" s="21">
        <v>2700</v>
      </c>
      <c r="AN14" s="22">
        <f t="shared" si="20"/>
        <v>3321</v>
      </c>
      <c r="AO14" s="21">
        <f t="shared" si="21"/>
        <v>1.8444444444444444E-2</v>
      </c>
      <c r="AP14" s="21">
        <v>5000</v>
      </c>
      <c r="AQ14" s="22">
        <f t="shared" si="22"/>
        <v>6150</v>
      </c>
      <c r="AR14" s="21">
        <f t="shared" si="23"/>
        <v>9.9600000000000001E-3</v>
      </c>
      <c r="AS14" s="21">
        <v>600</v>
      </c>
      <c r="AT14" s="22">
        <f t="shared" si="24"/>
        <v>738</v>
      </c>
      <c r="AU14" s="21">
        <f t="shared" si="25"/>
        <v>8.3000000000000004E-2</v>
      </c>
      <c r="AV14" s="21">
        <v>6000</v>
      </c>
      <c r="AW14" s="22">
        <f t="shared" si="26"/>
        <v>7380</v>
      </c>
      <c r="AX14" s="21">
        <f t="shared" si="27"/>
        <v>8.3000000000000001E-3</v>
      </c>
      <c r="AY14" s="21">
        <v>5000</v>
      </c>
      <c r="AZ14" s="21">
        <f t="shared" si="28"/>
        <v>6150</v>
      </c>
      <c r="BA14" s="21">
        <f t="shared" si="29"/>
        <v>9.9600000000000001E-3</v>
      </c>
    </row>
    <row r="15" spans="2:53" ht="15.75" thickBot="1" x14ac:dyDescent="0.3">
      <c r="B15" s="3">
        <v>10</v>
      </c>
      <c r="C15" s="4" t="s">
        <v>16</v>
      </c>
      <c r="D15" s="9"/>
      <c r="E15" s="10"/>
      <c r="F15" s="5">
        <v>1</v>
      </c>
      <c r="G15" s="1" t="s">
        <v>7</v>
      </c>
      <c r="H15" s="21">
        <f t="shared" si="2"/>
        <v>246</v>
      </c>
      <c r="I15" s="21">
        <v>200</v>
      </c>
      <c r="J15" s="22">
        <f t="shared" si="3"/>
        <v>246</v>
      </c>
      <c r="K15" s="21">
        <f t="shared" si="4"/>
        <v>1</v>
      </c>
      <c r="L15" s="21">
        <v>300</v>
      </c>
      <c r="M15" s="22">
        <f t="shared" si="0"/>
        <v>369</v>
      </c>
      <c r="N15" s="21">
        <f t="shared" si="5"/>
        <v>0.66666666666666663</v>
      </c>
      <c r="O15" s="21">
        <v>365</v>
      </c>
      <c r="P15" s="22">
        <f t="shared" si="6"/>
        <v>448.95</v>
      </c>
      <c r="Q15" s="21">
        <f t="shared" si="7"/>
        <v>0.54794520547945202</v>
      </c>
      <c r="R15" s="21">
        <v>500</v>
      </c>
      <c r="S15" s="22">
        <f t="shared" si="8"/>
        <v>615</v>
      </c>
      <c r="T15" s="21">
        <f t="shared" si="9"/>
        <v>0.4</v>
      </c>
      <c r="U15" s="46">
        <v>350</v>
      </c>
      <c r="V15" s="47">
        <f t="shared" si="10"/>
        <v>430.5</v>
      </c>
      <c r="W15" s="46">
        <f t="shared" si="11"/>
        <v>0.5714285714285714</v>
      </c>
      <c r="X15" s="53">
        <v>350</v>
      </c>
      <c r="Y15" s="53">
        <f t="shared" si="12"/>
        <v>430.5</v>
      </c>
      <c r="Z15" s="46"/>
      <c r="AA15" s="21">
        <v>480</v>
      </c>
      <c r="AB15" s="22">
        <f t="shared" si="1"/>
        <v>590.4</v>
      </c>
      <c r="AC15" s="21">
        <f t="shared" si="13"/>
        <v>0.41666666666666669</v>
      </c>
      <c r="AD15" s="21">
        <v>1000</v>
      </c>
      <c r="AE15" s="22">
        <f t="shared" si="14"/>
        <v>1230</v>
      </c>
      <c r="AF15" s="21">
        <f t="shared" si="15"/>
        <v>0.2</v>
      </c>
      <c r="AG15" s="21">
        <v>480</v>
      </c>
      <c r="AH15" s="22">
        <f t="shared" si="16"/>
        <v>590.4</v>
      </c>
      <c r="AI15" s="21">
        <f t="shared" si="17"/>
        <v>0.41666666666666669</v>
      </c>
      <c r="AJ15" s="21">
        <v>450</v>
      </c>
      <c r="AK15" s="22">
        <f t="shared" si="18"/>
        <v>553.5</v>
      </c>
      <c r="AL15" s="21">
        <f t="shared" si="19"/>
        <v>0.44444444444444442</v>
      </c>
      <c r="AM15" s="21">
        <v>350</v>
      </c>
      <c r="AN15" s="22">
        <f t="shared" si="20"/>
        <v>430.5</v>
      </c>
      <c r="AO15" s="21">
        <f t="shared" si="21"/>
        <v>0.5714285714285714</v>
      </c>
      <c r="AP15" s="21">
        <v>500</v>
      </c>
      <c r="AQ15" s="22">
        <f t="shared" si="22"/>
        <v>615</v>
      </c>
      <c r="AR15" s="21">
        <f t="shared" si="23"/>
        <v>0.4</v>
      </c>
      <c r="AS15" s="21">
        <v>1000</v>
      </c>
      <c r="AT15" s="22">
        <f t="shared" si="24"/>
        <v>1230</v>
      </c>
      <c r="AU15" s="21">
        <f t="shared" si="25"/>
        <v>0.2</v>
      </c>
      <c r="AV15" s="21">
        <v>400</v>
      </c>
      <c r="AW15" s="22">
        <f t="shared" si="26"/>
        <v>492</v>
      </c>
      <c r="AX15" s="21">
        <f t="shared" si="27"/>
        <v>0.5</v>
      </c>
      <c r="AY15" s="21">
        <v>470</v>
      </c>
      <c r="AZ15" s="21">
        <f t="shared" si="28"/>
        <v>578.1</v>
      </c>
      <c r="BA15" s="21">
        <f t="shared" si="29"/>
        <v>0.42553191489361702</v>
      </c>
    </row>
    <row r="16" spans="2:53" x14ac:dyDescent="0.25">
      <c r="B16" s="3">
        <v>11</v>
      </c>
      <c r="C16" s="143" t="s">
        <v>17</v>
      </c>
      <c r="D16" s="143" t="s">
        <v>18</v>
      </c>
      <c r="E16" s="4" t="s">
        <v>19</v>
      </c>
      <c r="F16" s="5">
        <v>6.2</v>
      </c>
      <c r="G16" s="1" t="s">
        <v>20</v>
      </c>
      <c r="H16" s="21">
        <f t="shared" si="2"/>
        <v>79.642499999999998</v>
      </c>
      <c r="I16" s="21">
        <v>65</v>
      </c>
      <c r="J16" s="22">
        <f t="shared" si="3"/>
        <v>79.95</v>
      </c>
      <c r="K16" s="21">
        <f t="shared" si="4"/>
        <v>6.1761538461538459</v>
      </c>
      <c r="L16" s="21">
        <v>80</v>
      </c>
      <c r="M16" s="21">
        <f>L16*1.23</f>
        <v>98.4</v>
      </c>
      <c r="N16" s="21">
        <f t="shared" si="5"/>
        <v>5.0181249999999995</v>
      </c>
      <c r="O16" s="21">
        <v>65</v>
      </c>
      <c r="P16" s="21">
        <f t="shared" si="6"/>
        <v>79.95</v>
      </c>
      <c r="Q16" s="21">
        <f t="shared" si="7"/>
        <v>6.1761538461538459</v>
      </c>
      <c r="R16" s="21">
        <v>80</v>
      </c>
      <c r="S16" s="21">
        <f t="shared" si="8"/>
        <v>98.4</v>
      </c>
      <c r="T16" s="21">
        <f t="shared" si="9"/>
        <v>5.0181249999999995</v>
      </c>
      <c r="U16" s="46">
        <v>64.75</v>
      </c>
      <c r="V16" s="47">
        <f t="shared" si="10"/>
        <v>79.642499999999998</v>
      </c>
      <c r="W16" s="46">
        <f t="shared" si="11"/>
        <v>6.2</v>
      </c>
      <c r="X16" s="53">
        <v>64.75</v>
      </c>
      <c r="Y16" s="53">
        <f t="shared" si="12"/>
        <v>79.642499999999998</v>
      </c>
      <c r="Z16" s="46"/>
      <c r="AA16" s="21">
        <v>77</v>
      </c>
      <c r="AB16" s="22">
        <f t="shared" si="1"/>
        <v>94.71</v>
      </c>
      <c r="AC16" s="21">
        <f t="shared" si="13"/>
        <v>5.2136363636363638</v>
      </c>
      <c r="AD16" s="21">
        <v>90</v>
      </c>
      <c r="AE16" s="22">
        <f t="shared" si="14"/>
        <v>110.7</v>
      </c>
      <c r="AF16" s="21">
        <f t="shared" si="15"/>
        <v>4.4605555555555556</v>
      </c>
      <c r="AG16" s="21">
        <v>80</v>
      </c>
      <c r="AH16" s="22">
        <f t="shared" si="16"/>
        <v>98.4</v>
      </c>
      <c r="AI16" s="21">
        <f t="shared" si="17"/>
        <v>5.0181249999999995</v>
      </c>
      <c r="AJ16" s="21">
        <v>70</v>
      </c>
      <c r="AK16" s="22">
        <f t="shared" si="18"/>
        <v>86.1</v>
      </c>
      <c r="AL16" s="21">
        <f t="shared" si="19"/>
        <v>5.7350000000000003</v>
      </c>
      <c r="AM16" s="21">
        <v>65</v>
      </c>
      <c r="AN16" s="22">
        <f t="shared" si="20"/>
        <v>79.95</v>
      </c>
      <c r="AO16" s="21">
        <f t="shared" si="21"/>
        <v>6.1761538461538459</v>
      </c>
      <c r="AP16" s="21">
        <v>70</v>
      </c>
      <c r="AQ16" s="21">
        <f>AP16*1.23</f>
        <v>86.1</v>
      </c>
      <c r="AR16" s="21">
        <f t="shared" si="23"/>
        <v>5.7350000000000003</v>
      </c>
      <c r="AS16" s="21">
        <v>80</v>
      </c>
      <c r="AT16" s="21">
        <f>AS16*1.23</f>
        <v>98.4</v>
      </c>
      <c r="AU16" s="21">
        <f t="shared" si="25"/>
        <v>5.0181249999999995</v>
      </c>
      <c r="AV16" s="21">
        <v>85</v>
      </c>
      <c r="AW16" s="22">
        <f t="shared" si="26"/>
        <v>104.55</v>
      </c>
      <c r="AX16" s="21">
        <f t="shared" si="27"/>
        <v>4.722941176470588</v>
      </c>
      <c r="AY16" s="21">
        <v>80</v>
      </c>
      <c r="AZ16" s="21">
        <f t="shared" si="28"/>
        <v>98.4</v>
      </c>
      <c r="BA16" s="21">
        <f t="shared" si="29"/>
        <v>5.0181249999999995</v>
      </c>
    </row>
    <row r="17" spans="2:53" x14ac:dyDescent="0.25">
      <c r="B17" s="3">
        <v>12</v>
      </c>
      <c r="C17" s="144"/>
      <c r="D17" s="144"/>
      <c r="E17" s="4" t="s">
        <v>21</v>
      </c>
      <c r="F17" s="5">
        <v>4.5</v>
      </c>
      <c r="G17" s="1" t="s">
        <v>20</v>
      </c>
      <c r="H17" s="21">
        <f t="shared" si="2"/>
        <v>86.1</v>
      </c>
      <c r="I17" s="21">
        <v>75</v>
      </c>
      <c r="J17" s="22">
        <f t="shared" si="3"/>
        <v>92.25</v>
      </c>
      <c r="K17" s="21">
        <f t="shared" si="4"/>
        <v>4.1999999999999993</v>
      </c>
      <c r="L17" s="21">
        <v>110</v>
      </c>
      <c r="M17" s="21">
        <f t="shared" ref="M17:M74" si="30">L17*1.23</f>
        <v>135.30000000000001</v>
      </c>
      <c r="N17" s="21">
        <f t="shared" si="5"/>
        <v>2.8636363636363633</v>
      </c>
      <c r="O17" s="21">
        <v>85</v>
      </c>
      <c r="P17" s="21">
        <f t="shared" si="6"/>
        <v>104.55</v>
      </c>
      <c r="Q17" s="21">
        <f t="shared" si="7"/>
        <v>3.7058823529411762</v>
      </c>
      <c r="R17" s="21">
        <v>110</v>
      </c>
      <c r="S17" s="21">
        <f t="shared" si="8"/>
        <v>135.30000000000001</v>
      </c>
      <c r="T17" s="21">
        <f t="shared" si="9"/>
        <v>2.8636363636363633</v>
      </c>
      <c r="U17" s="46">
        <v>85</v>
      </c>
      <c r="V17" s="47">
        <f t="shared" si="10"/>
        <v>104.55</v>
      </c>
      <c r="W17" s="46">
        <f t="shared" si="11"/>
        <v>3.7058823529411762</v>
      </c>
      <c r="X17" s="53">
        <v>85</v>
      </c>
      <c r="Y17" s="53">
        <f t="shared" si="12"/>
        <v>104.55</v>
      </c>
      <c r="Z17" s="46"/>
      <c r="AA17" s="21">
        <v>105</v>
      </c>
      <c r="AB17" s="22">
        <f t="shared" si="1"/>
        <v>129.15</v>
      </c>
      <c r="AC17" s="21">
        <f t="shared" si="13"/>
        <v>3</v>
      </c>
      <c r="AD17" s="21">
        <v>110</v>
      </c>
      <c r="AE17" s="22">
        <f t="shared" si="14"/>
        <v>135.30000000000001</v>
      </c>
      <c r="AF17" s="21">
        <f t="shared" si="15"/>
        <v>2.8636363636363633</v>
      </c>
      <c r="AG17" s="21">
        <v>100</v>
      </c>
      <c r="AH17" s="22">
        <f t="shared" si="16"/>
        <v>123</v>
      </c>
      <c r="AI17" s="21">
        <f t="shared" si="17"/>
        <v>3.15</v>
      </c>
      <c r="AJ17" s="21">
        <v>90</v>
      </c>
      <c r="AK17" s="22">
        <f t="shared" si="18"/>
        <v>110.7</v>
      </c>
      <c r="AL17" s="21">
        <f t="shared" si="19"/>
        <v>3.4999999999999996</v>
      </c>
      <c r="AM17" s="21">
        <v>75</v>
      </c>
      <c r="AN17" s="22">
        <f t="shared" si="20"/>
        <v>92.25</v>
      </c>
      <c r="AO17" s="21">
        <f t="shared" si="21"/>
        <v>4.1999999999999993</v>
      </c>
      <c r="AP17" s="21">
        <v>100</v>
      </c>
      <c r="AQ17" s="21">
        <f t="shared" ref="AQ17:AQ74" si="31">AP17*1.23</f>
        <v>123</v>
      </c>
      <c r="AR17" s="21">
        <f t="shared" si="23"/>
        <v>3.15</v>
      </c>
      <c r="AS17" s="21">
        <v>120</v>
      </c>
      <c r="AT17" s="21">
        <f t="shared" ref="AT17:AT74" si="32">AS17*1.23</f>
        <v>147.6</v>
      </c>
      <c r="AU17" s="21">
        <f t="shared" si="25"/>
        <v>2.625</v>
      </c>
      <c r="AV17" s="21">
        <v>100</v>
      </c>
      <c r="AW17" s="22">
        <f t="shared" si="26"/>
        <v>123</v>
      </c>
      <c r="AX17" s="21">
        <f t="shared" si="27"/>
        <v>3.15</v>
      </c>
      <c r="AY17" s="21">
        <v>70</v>
      </c>
      <c r="AZ17" s="21">
        <f t="shared" si="28"/>
        <v>86.1</v>
      </c>
      <c r="BA17" s="21">
        <f t="shared" si="29"/>
        <v>4.5</v>
      </c>
    </row>
    <row r="18" spans="2:53" x14ac:dyDescent="0.25">
      <c r="B18" s="3">
        <v>13</v>
      </c>
      <c r="C18" s="144"/>
      <c r="D18" s="144"/>
      <c r="E18" s="4" t="s">
        <v>22</v>
      </c>
      <c r="F18" s="5">
        <v>4</v>
      </c>
      <c r="G18" s="1" t="s">
        <v>20</v>
      </c>
      <c r="H18" s="21">
        <f t="shared" si="2"/>
        <v>120.53999999999999</v>
      </c>
      <c r="I18" s="21">
        <v>110</v>
      </c>
      <c r="J18" s="22">
        <f t="shared" si="3"/>
        <v>135.30000000000001</v>
      </c>
      <c r="K18" s="21">
        <f t="shared" si="4"/>
        <v>3.563636363636363</v>
      </c>
      <c r="L18" s="21">
        <v>120</v>
      </c>
      <c r="M18" s="21">
        <f t="shared" si="30"/>
        <v>147.6</v>
      </c>
      <c r="N18" s="21">
        <f t="shared" si="5"/>
        <v>3.2666666666666666</v>
      </c>
      <c r="O18" s="21">
        <v>98</v>
      </c>
      <c r="P18" s="21">
        <f t="shared" si="6"/>
        <v>120.53999999999999</v>
      </c>
      <c r="Q18" s="21">
        <f t="shared" si="7"/>
        <v>4</v>
      </c>
      <c r="R18" s="21">
        <v>140</v>
      </c>
      <c r="S18" s="21">
        <f t="shared" si="8"/>
        <v>172.2</v>
      </c>
      <c r="T18" s="21">
        <f t="shared" si="9"/>
        <v>2.8</v>
      </c>
      <c r="U18" s="46">
        <v>98</v>
      </c>
      <c r="V18" s="47">
        <f t="shared" si="10"/>
        <v>120.53999999999999</v>
      </c>
      <c r="W18" s="46">
        <f t="shared" si="11"/>
        <v>4</v>
      </c>
      <c r="X18" s="53">
        <v>98</v>
      </c>
      <c r="Y18" s="53">
        <f t="shared" si="12"/>
        <v>120.53999999999999</v>
      </c>
      <c r="Z18" s="46"/>
      <c r="AA18" s="21">
        <v>145</v>
      </c>
      <c r="AB18" s="22">
        <f t="shared" si="1"/>
        <v>178.35</v>
      </c>
      <c r="AC18" s="21">
        <f t="shared" si="13"/>
        <v>2.703448275862069</v>
      </c>
      <c r="AD18" s="21">
        <v>150</v>
      </c>
      <c r="AE18" s="22">
        <f t="shared" si="14"/>
        <v>184.5</v>
      </c>
      <c r="AF18" s="21">
        <f t="shared" si="15"/>
        <v>2.6133333333333333</v>
      </c>
      <c r="AG18" s="21">
        <v>125</v>
      </c>
      <c r="AH18" s="22">
        <f t="shared" si="16"/>
        <v>153.75</v>
      </c>
      <c r="AI18" s="21">
        <f t="shared" si="17"/>
        <v>3.1359999999999997</v>
      </c>
      <c r="AJ18" s="21">
        <v>120</v>
      </c>
      <c r="AK18" s="22">
        <f t="shared" si="18"/>
        <v>147.6</v>
      </c>
      <c r="AL18" s="21">
        <f t="shared" si="19"/>
        <v>3.2666666666666666</v>
      </c>
      <c r="AM18" s="21">
        <v>110</v>
      </c>
      <c r="AN18" s="22">
        <f t="shared" si="20"/>
        <v>135.30000000000001</v>
      </c>
      <c r="AO18" s="21">
        <f t="shared" si="21"/>
        <v>3.563636363636363</v>
      </c>
      <c r="AP18" s="21">
        <v>125</v>
      </c>
      <c r="AQ18" s="21">
        <f t="shared" si="31"/>
        <v>153.75</v>
      </c>
      <c r="AR18" s="21">
        <f t="shared" si="23"/>
        <v>3.1359999999999997</v>
      </c>
      <c r="AS18" s="21">
        <v>160</v>
      </c>
      <c r="AT18" s="21">
        <f t="shared" si="32"/>
        <v>196.8</v>
      </c>
      <c r="AU18" s="21">
        <f t="shared" si="25"/>
        <v>2.4499999999999997</v>
      </c>
      <c r="AV18" s="21">
        <v>135</v>
      </c>
      <c r="AW18" s="22">
        <f t="shared" si="26"/>
        <v>166.05</v>
      </c>
      <c r="AX18" s="21">
        <f t="shared" si="27"/>
        <v>2.9037037037037035</v>
      </c>
      <c r="AY18" s="21">
        <v>100</v>
      </c>
      <c r="AZ18" s="21">
        <f t="shared" si="28"/>
        <v>123</v>
      </c>
      <c r="BA18" s="21">
        <f t="shared" si="29"/>
        <v>3.92</v>
      </c>
    </row>
    <row r="19" spans="2:53" x14ac:dyDescent="0.25">
      <c r="B19" s="3">
        <v>14</v>
      </c>
      <c r="C19" s="145"/>
      <c r="D19" s="145"/>
      <c r="E19" s="4" t="s">
        <v>23</v>
      </c>
      <c r="F19" s="5">
        <v>2</v>
      </c>
      <c r="G19" s="1" t="s">
        <v>20</v>
      </c>
      <c r="H19" s="21">
        <f t="shared" si="2"/>
        <v>163.59</v>
      </c>
      <c r="I19" s="21">
        <v>160</v>
      </c>
      <c r="J19" s="22">
        <f t="shared" si="3"/>
        <v>196.8</v>
      </c>
      <c r="K19" s="21">
        <f t="shared" si="4"/>
        <v>1.6624999999999999</v>
      </c>
      <c r="L19" s="21">
        <v>140</v>
      </c>
      <c r="M19" s="21">
        <f t="shared" si="30"/>
        <v>172.2</v>
      </c>
      <c r="N19" s="21">
        <f t="shared" si="5"/>
        <v>1.9000000000000001</v>
      </c>
      <c r="O19" s="21">
        <v>135</v>
      </c>
      <c r="P19" s="21">
        <f t="shared" si="6"/>
        <v>166.05</v>
      </c>
      <c r="Q19" s="21">
        <f t="shared" si="7"/>
        <v>1.9703703703703703</v>
      </c>
      <c r="R19" s="21">
        <v>200</v>
      </c>
      <c r="S19" s="21">
        <f t="shared" si="8"/>
        <v>246</v>
      </c>
      <c r="T19" s="21">
        <f t="shared" si="9"/>
        <v>1.33</v>
      </c>
      <c r="U19" s="46">
        <v>133</v>
      </c>
      <c r="V19" s="47">
        <f t="shared" si="10"/>
        <v>163.59</v>
      </c>
      <c r="W19" s="46">
        <f t="shared" si="11"/>
        <v>2</v>
      </c>
      <c r="X19" s="53">
        <v>133</v>
      </c>
      <c r="Y19" s="53">
        <f t="shared" si="12"/>
        <v>163.59</v>
      </c>
      <c r="Z19" s="46"/>
      <c r="AA19" s="21">
        <v>180</v>
      </c>
      <c r="AB19" s="22">
        <f t="shared" si="1"/>
        <v>221.4</v>
      </c>
      <c r="AC19" s="21">
        <f t="shared" si="13"/>
        <v>1.4777777777777779</v>
      </c>
      <c r="AD19" s="21">
        <v>200</v>
      </c>
      <c r="AE19" s="22">
        <f t="shared" si="14"/>
        <v>246</v>
      </c>
      <c r="AF19" s="21">
        <f t="shared" si="15"/>
        <v>1.33</v>
      </c>
      <c r="AG19" s="21">
        <v>190</v>
      </c>
      <c r="AH19" s="22">
        <f t="shared" si="16"/>
        <v>233.7</v>
      </c>
      <c r="AI19" s="21">
        <f t="shared" si="17"/>
        <v>1.4000000000000001</v>
      </c>
      <c r="AJ19" s="21">
        <v>170</v>
      </c>
      <c r="AK19" s="22">
        <f t="shared" si="18"/>
        <v>209.1</v>
      </c>
      <c r="AL19" s="21">
        <f t="shared" si="19"/>
        <v>1.5647058823529412</v>
      </c>
      <c r="AM19" s="21">
        <v>180</v>
      </c>
      <c r="AN19" s="22">
        <f t="shared" si="20"/>
        <v>221.4</v>
      </c>
      <c r="AO19" s="21">
        <f t="shared" si="21"/>
        <v>1.4777777777777779</v>
      </c>
      <c r="AP19" s="21">
        <v>200</v>
      </c>
      <c r="AQ19" s="21">
        <f t="shared" si="31"/>
        <v>246</v>
      </c>
      <c r="AR19" s="21">
        <f t="shared" si="23"/>
        <v>1.33</v>
      </c>
      <c r="AS19" s="21">
        <v>200</v>
      </c>
      <c r="AT19" s="21">
        <f t="shared" si="32"/>
        <v>246</v>
      </c>
      <c r="AU19" s="21">
        <f t="shared" si="25"/>
        <v>1.33</v>
      </c>
      <c r="AV19" s="21">
        <v>195</v>
      </c>
      <c r="AW19" s="22">
        <f t="shared" si="26"/>
        <v>239.85</v>
      </c>
      <c r="AX19" s="21">
        <f t="shared" si="27"/>
        <v>1.3641025641025641</v>
      </c>
      <c r="AY19" s="21">
        <v>180</v>
      </c>
      <c r="AZ19" s="21">
        <f t="shared" si="28"/>
        <v>221.4</v>
      </c>
      <c r="BA19" s="21">
        <f t="shared" si="29"/>
        <v>1.4777777777777779</v>
      </c>
    </row>
    <row r="20" spans="2:53" ht="18" customHeight="1" x14ac:dyDescent="0.25">
      <c r="B20" s="3">
        <v>15</v>
      </c>
      <c r="C20" s="143" t="s">
        <v>17</v>
      </c>
      <c r="D20" s="146" t="s">
        <v>24</v>
      </c>
      <c r="E20" s="4" t="s">
        <v>19</v>
      </c>
      <c r="F20" s="5">
        <v>3</v>
      </c>
      <c r="G20" s="1" t="s">
        <v>20</v>
      </c>
      <c r="H20" s="21">
        <f t="shared" si="2"/>
        <v>60.884999999999998</v>
      </c>
      <c r="I20" s="21">
        <v>65</v>
      </c>
      <c r="J20" s="22">
        <f t="shared" si="3"/>
        <v>79.95</v>
      </c>
      <c r="K20" s="21">
        <f t="shared" si="4"/>
        <v>2.2846153846153845</v>
      </c>
      <c r="L20" s="21">
        <v>60</v>
      </c>
      <c r="M20" s="21">
        <f t="shared" si="30"/>
        <v>73.8</v>
      </c>
      <c r="N20" s="21">
        <f t="shared" si="5"/>
        <v>2.4749999999999996</v>
      </c>
      <c r="O20" s="21">
        <v>50</v>
      </c>
      <c r="P20" s="21">
        <f t="shared" si="6"/>
        <v>61.5</v>
      </c>
      <c r="Q20" s="21">
        <f t="shared" si="7"/>
        <v>2.9699999999999998</v>
      </c>
      <c r="R20" s="21">
        <v>80</v>
      </c>
      <c r="S20" s="21">
        <f t="shared" si="8"/>
        <v>98.4</v>
      </c>
      <c r="T20" s="21">
        <f t="shared" si="9"/>
        <v>1.8562499999999997</v>
      </c>
      <c r="U20" s="46">
        <v>49.5</v>
      </c>
      <c r="V20" s="47">
        <f t="shared" si="10"/>
        <v>60.884999999999998</v>
      </c>
      <c r="W20" s="46">
        <f t="shared" si="11"/>
        <v>3</v>
      </c>
      <c r="X20" s="53">
        <v>49.5</v>
      </c>
      <c r="Y20" s="53">
        <f t="shared" si="12"/>
        <v>60.884999999999998</v>
      </c>
      <c r="Z20" s="46"/>
      <c r="AA20" s="21">
        <v>77</v>
      </c>
      <c r="AB20" s="22">
        <f t="shared" si="1"/>
        <v>94.71</v>
      </c>
      <c r="AC20" s="21">
        <f t="shared" si="13"/>
        <v>1.9285714285714288</v>
      </c>
      <c r="AD20" s="21">
        <v>80</v>
      </c>
      <c r="AE20" s="22">
        <f t="shared" si="14"/>
        <v>98.4</v>
      </c>
      <c r="AF20" s="21">
        <f t="shared" si="15"/>
        <v>1.8562499999999997</v>
      </c>
      <c r="AG20" s="21">
        <v>80</v>
      </c>
      <c r="AH20" s="22">
        <f t="shared" si="16"/>
        <v>98.4</v>
      </c>
      <c r="AI20" s="21">
        <f t="shared" si="17"/>
        <v>1.8562499999999997</v>
      </c>
      <c r="AJ20" s="21">
        <v>65</v>
      </c>
      <c r="AK20" s="22">
        <f t="shared" si="18"/>
        <v>79.95</v>
      </c>
      <c r="AL20" s="21">
        <f t="shared" si="19"/>
        <v>2.2846153846153845</v>
      </c>
      <c r="AM20" s="21">
        <v>65</v>
      </c>
      <c r="AN20" s="22">
        <f t="shared" si="20"/>
        <v>79.95</v>
      </c>
      <c r="AO20" s="21">
        <f t="shared" si="21"/>
        <v>2.2846153846153845</v>
      </c>
      <c r="AP20" s="21">
        <v>70</v>
      </c>
      <c r="AQ20" s="21">
        <f t="shared" si="31"/>
        <v>86.1</v>
      </c>
      <c r="AR20" s="21">
        <f t="shared" si="23"/>
        <v>2.1214285714285714</v>
      </c>
      <c r="AS20" s="21">
        <v>60</v>
      </c>
      <c r="AT20" s="21">
        <f t="shared" si="32"/>
        <v>73.8</v>
      </c>
      <c r="AU20" s="21">
        <f t="shared" si="25"/>
        <v>2.4749999999999996</v>
      </c>
      <c r="AV20" s="21">
        <v>80</v>
      </c>
      <c r="AW20" s="22">
        <f t="shared" si="26"/>
        <v>98.4</v>
      </c>
      <c r="AX20" s="21">
        <f t="shared" si="27"/>
        <v>1.8562499999999997</v>
      </c>
      <c r="AY20" s="21">
        <v>75</v>
      </c>
      <c r="AZ20" s="21">
        <f t="shared" si="28"/>
        <v>92.25</v>
      </c>
      <c r="BA20" s="21">
        <f t="shared" si="29"/>
        <v>1.98</v>
      </c>
    </row>
    <row r="21" spans="2:53" x14ac:dyDescent="0.25">
      <c r="B21" s="3">
        <v>16</v>
      </c>
      <c r="C21" s="144"/>
      <c r="D21" s="147"/>
      <c r="E21" s="4" t="s">
        <v>21</v>
      </c>
      <c r="F21" s="5">
        <v>2</v>
      </c>
      <c r="G21" s="1" t="s">
        <v>20</v>
      </c>
      <c r="H21" s="21">
        <f t="shared" si="2"/>
        <v>83.64</v>
      </c>
      <c r="I21" s="21">
        <v>75</v>
      </c>
      <c r="J21" s="22">
        <f t="shared" si="3"/>
        <v>92.25</v>
      </c>
      <c r="K21" s="21">
        <f t="shared" si="4"/>
        <v>1.8133333333333332</v>
      </c>
      <c r="L21" s="21">
        <v>90</v>
      </c>
      <c r="M21" s="21">
        <f t="shared" si="30"/>
        <v>110.7</v>
      </c>
      <c r="N21" s="21">
        <f t="shared" si="5"/>
        <v>1.5111111111111111</v>
      </c>
      <c r="O21" s="21">
        <v>70</v>
      </c>
      <c r="P21" s="21">
        <f t="shared" si="6"/>
        <v>86.1</v>
      </c>
      <c r="Q21" s="21">
        <f t="shared" si="7"/>
        <v>1.9428571428571431</v>
      </c>
      <c r="R21" s="21">
        <v>110</v>
      </c>
      <c r="S21" s="21">
        <f t="shared" si="8"/>
        <v>135.30000000000001</v>
      </c>
      <c r="T21" s="21">
        <f t="shared" si="9"/>
        <v>1.2363636363636363</v>
      </c>
      <c r="U21" s="46">
        <v>68</v>
      </c>
      <c r="V21" s="47">
        <f t="shared" si="10"/>
        <v>83.64</v>
      </c>
      <c r="W21" s="46">
        <f t="shared" si="11"/>
        <v>2</v>
      </c>
      <c r="X21" s="53">
        <v>68</v>
      </c>
      <c r="Y21" s="53">
        <f t="shared" si="12"/>
        <v>83.64</v>
      </c>
      <c r="Z21" s="46"/>
      <c r="AA21" s="21">
        <v>105</v>
      </c>
      <c r="AB21" s="22">
        <f t="shared" si="1"/>
        <v>129.15</v>
      </c>
      <c r="AC21" s="21">
        <f t="shared" si="13"/>
        <v>1.2952380952380953</v>
      </c>
      <c r="AD21" s="21">
        <v>110</v>
      </c>
      <c r="AE21" s="22">
        <f t="shared" si="14"/>
        <v>135.30000000000001</v>
      </c>
      <c r="AF21" s="21">
        <f t="shared" si="15"/>
        <v>1.2363636363636363</v>
      </c>
      <c r="AG21" s="21">
        <v>100</v>
      </c>
      <c r="AH21" s="22">
        <f t="shared" si="16"/>
        <v>123</v>
      </c>
      <c r="AI21" s="21">
        <f t="shared" si="17"/>
        <v>1.36</v>
      </c>
      <c r="AJ21" s="21">
        <v>85</v>
      </c>
      <c r="AK21" s="22">
        <f t="shared" si="18"/>
        <v>104.55</v>
      </c>
      <c r="AL21" s="21">
        <f t="shared" si="19"/>
        <v>1.6</v>
      </c>
      <c r="AM21" s="21">
        <v>75</v>
      </c>
      <c r="AN21" s="22">
        <f t="shared" si="20"/>
        <v>92.25</v>
      </c>
      <c r="AO21" s="21">
        <f t="shared" si="21"/>
        <v>1.8133333333333332</v>
      </c>
      <c r="AP21" s="21">
        <v>100</v>
      </c>
      <c r="AQ21" s="21">
        <f t="shared" si="31"/>
        <v>123</v>
      </c>
      <c r="AR21" s="21">
        <f t="shared" si="23"/>
        <v>1.36</v>
      </c>
      <c r="AS21" s="21">
        <v>100</v>
      </c>
      <c r="AT21" s="21">
        <f t="shared" si="32"/>
        <v>123</v>
      </c>
      <c r="AU21" s="21">
        <f t="shared" si="25"/>
        <v>1.36</v>
      </c>
      <c r="AV21" s="21">
        <v>95</v>
      </c>
      <c r="AW21" s="22">
        <f t="shared" si="26"/>
        <v>116.85</v>
      </c>
      <c r="AX21" s="21">
        <f t="shared" si="27"/>
        <v>1.4315789473684211</v>
      </c>
      <c r="AY21" s="21">
        <v>80</v>
      </c>
      <c r="AZ21" s="21">
        <f t="shared" si="28"/>
        <v>98.4</v>
      </c>
      <c r="BA21" s="21">
        <f t="shared" si="29"/>
        <v>1.7</v>
      </c>
    </row>
    <row r="22" spans="2:53" x14ac:dyDescent="0.25">
      <c r="B22" s="3">
        <v>17</v>
      </c>
      <c r="C22" s="144"/>
      <c r="D22" s="147"/>
      <c r="E22" s="4" t="s">
        <v>22</v>
      </c>
      <c r="F22" s="5">
        <v>2</v>
      </c>
      <c r="G22" s="1" t="s">
        <v>20</v>
      </c>
      <c r="H22" s="21">
        <f t="shared" si="2"/>
        <v>92.25</v>
      </c>
      <c r="I22" s="21">
        <v>110</v>
      </c>
      <c r="J22" s="22">
        <f t="shared" si="3"/>
        <v>135.30000000000001</v>
      </c>
      <c r="K22" s="21">
        <f t="shared" si="4"/>
        <v>1.3636363636363635</v>
      </c>
      <c r="L22" s="21">
        <v>100</v>
      </c>
      <c r="M22" s="21">
        <f t="shared" si="30"/>
        <v>123</v>
      </c>
      <c r="N22" s="21">
        <f t="shared" si="5"/>
        <v>1.5</v>
      </c>
      <c r="O22" s="21">
        <v>75</v>
      </c>
      <c r="P22" s="21">
        <f t="shared" si="6"/>
        <v>92.25</v>
      </c>
      <c r="Q22" s="21">
        <f t="shared" si="7"/>
        <v>2</v>
      </c>
      <c r="R22" s="21">
        <v>140</v>
      </c>
      <c r="S22" s="21">
        <f t="shared" si="8"/>
        <v>172.2</v>
      </c>
      <c r="T22" s="21">
        <f t="shared" si="9"/>
        <v>1.0714285714285714</v>
      </c>
      <c r="U22" s="46">
        <v>75</v>
      </c>
      <c r="V22" s="47">
        <f t="shared" si="10"/>
        <v>92.25</v>
      </c>
      <c r="W22" s="46">
        <f t="shared" si="11"/>
        <v>2</v>
      </c>
      <c r="X22" s="53">
        <v>75</v>
      </c>
      <c r="Y22" s="53">
        <f t="shared" si="12"/>
        <v>92.25</v>
      </c>
      <c r="Z22" s="46"/>
      <c r="AA22" s="21">
        <v>145</v>
      </c>
      <c r="AB22" s="22">
        <f t="shared" si="1"/>
        <v>178.35</v>
      </c>
      <c r="AC22" s="21">
        <f t="shared" si="13"/>
        <v>1.0344827586206897</v>
      </c>
      <c r="AD22" s="21">
        <v>140</v>
      </c>
      <c r="AE22" s="22">
        <f t="shared" si="14"/>
        <v>172.2</v>
      </c>
      <c r="AF22" s="21">
        <f t="shared" si="15"/>
        <v>1.0714285714285714</v>
      </c>
      <c r="AG22" s="21">
        <v>125</v>
      </c>
      <c r="AH22" s="22">
        <f t="shared" si="16"/>
        <v>153.75</v>
      </c>
      <c r="AI22" s="21">
        <f t="shared" si="17"/>
        <v>1.2</v>
      </c>
      <c r="AJ22" s="21">
        <v>110</v>
      </c>
      <c r="AK22" s="22">
        <f t="shared" si="18"/>
        <v>135.30000000000001</v>
      </c>
      <c r="AL22" s="21">
        <f t="shared" si="19"/>
        <v>1.3636363636363635</v>
      </c>
      <c r="AM22" s="21">
        <v>110</v>
      </c>
      <c r="AN22" s="22">
        <f t="shared" si="20"/>
        <v>135.30000000000001</v>
      </c>
      <c r="AO22" s="21">
        <f t="shared" si="21"/>
        <v>1.3636363636363635</v>
      </c>
      <c r="AP22" s="21">
        <v>125</v>
      </c>
      <c r="AQ22" s="21">
        <f t="shared" si="31"/>
        <v>153.75</v>
      </c>
      <c r="AR22" s="21">
        <f t="shared" si="23"/>
        <v>1.2</v>
      </c>
      <c r="AS22" s="21">
        <v>140</v>
      </c>
      <c r="AT22" s="21">
        <f t="shared" si="32"/>
        <v>172.2</v>
      </c>
      <c r="AU22" s="21">
        <f t="shared" si="25"/>
        <v>1.0714285714285714</v>
      </c>
      <c r="AV22" s="21">
        <v>130</v>
      </c>
      <c r="AW22" s="22">
        <f t="shared" si="26"/>
        <v>159.9</v>
      </c>
      <c r="AX22" s="21">
        <f t="shared" si="27"/>
        <v>1.1538461538461537</v>
      </c>
      <c r="AY22" s="21">
        <v>100</v>
      </c>
      <c r="AZ22" s="21">
        <f t="shared" si="28"/>
        <v>123</v>
      </c>
      <c r="BA22" s="21">
        <f t="shared" si="29"/>
        <v>1.5</v>
      </c>
    </row>
    <row r="23" spans="2:53" x14ac:dyDescent="0.25">
      <c r="B23" s="3">
        <v>18</v>
      </c>
      <c r="C23" s="145"/>
      <c r="D23" s="148"/>
      <c r="E23" s="4" t="s">
        <v>23</v>
      </c>
      <c r="F23" s="5">
        <v>1</v>
      </c>
      <c r="G23" s="1" t="s">
        <v>20</v>
      </c>
      <c r="H23" s="21">
        <f t="shared" si="2"/>
        <v>135.30000000000001</v>
      </c>
      <c r="I23" s="21">
        <v>160</v>
      </c>
      <c r="J23" s="22">
        <f t="shared" si="3"/>
        <v>196.8</v>
      </c>
      <c r="K23" s="21">
        <f t="shared" si="4"/>
        <v>0.6875</v>
      </c>
      <c r="L23" s="21">
        <v>110</v>
      </c>
      <c r="M23" s="21">
        <f t="shared" si="30"/>
        <v>135.30000000000001</v>
      </c>
      <c r="N23" s="21">
        <f t="shared" si="5"/>
        <v>1</v>
      </c>
      <c r="O23" s="21">
        <v>115</v>
      </c>
      <c r="P23" s="21">
        <f t="shared" si="6"/>
        <v>141.44999999999999</v>
      </c>
      <c r="Q23" s="21">
        <f t="shared" si="7"/>
        <v>0.95652173913043492</v>
      </c>
      <c r="R23" s="21">
        <v>200</v>
      </c>
      <c r="S23" s="21">
        <f t="shared" si="8"/>
        <v>246</v>
      </c>
      <c r="T23" s="21">
        <f t="shared" si="9"/>
        <v>0.55000000000000004</v>
      </c>
      <c r="U23" s="46">
        <v>116</v>
      </c>
      <c r="V23" s="47">
        <f t="shared" si="10"/>
        <v>142.68</v>
      </c>
      <c r="W23" s="46">
        <f t="shared" si="11"/>
        <v>0.94827586206896552</v>
      </c>
      <c r="X23" s="53">
        <v>116</v>
      </c>
      <c r="Y23" s="53">
        <f t="shared" si="12"/>
        <v>142.68</v>
      </c>
      <c r="Z23" s="46"/>
      <c r="AA23" s="21">
        <v>180</v>
      </c>
      <c r="AB23" s="22">
        <f t="shared" si="1"/>
        <v>221.4</v>
      </c>
      <c r="AC23" s="21">
        <f t="shared" si="13"/>
        <v>0.61111111111111116</v>
      </c>
      <c r="AD23" s="21">
        <v>180</v>
      </c>
      <c r="AE23" s="22">
        <f t="shared" si="14"/>
        <v>221.4</v>
      </c>
      <c r="AF23" s="21">
        <f t="shared" si="15"/>
        <v>0.61111111111111116</v>
      </c>
      <c r="AG23" s="21">
        <v>190</v>
      </c>
      <c r="AH23" s="22">
        <f t="shared" si="16"/>
        <v>233.7</v>
      </c>
      <c r="AI23" s="21">
        <f t="shared" si="17"/>
        <v>0.57894736842105265</v>
      </c>
      <c r="AJ23" s="21">
        <v>160</v>
      </c>
      <c r="AK23" s="22">
        <f t="shared" si="18"/>
        <v>196.8</v>
      </c>
      <c r="AL23" s="21">
        <f t="shared" si="19"/>
        <v>0.6875</v>
      </c>
      <c r="AM23" s="21">
        <v>180</v>
      </c>
      <c r="AN23" s="22">
        <f t="shared" si="20"/>
        <v>221.4</v>
      </c>
      <c r="AO23" s="21">
        <f t="shared" si="21"/>
        <v>0.61111111111111116</v>
      </c>
      <c r="AP23" s="21">
        <v>200</v>
      </c>
      <c r="AQ23" s="21">
        <f t="shared" si="31"/>
        <v>246</v>
      </c>
      <c r="AR23" s="21">
        <f t="shared" si="23"/>
        <v>0.55000000000000004</v>
      </c>
      <c r="AS23" s="21">
        <v>180</v>
      </c>
      <c r="AT23" s="21">
        <f t="shared" si="32"/>
        <v>221.4</v>
      </c>
      <c r="AU23" s="21">
        <f t="shared" si="25"/>
        <v>0.61111111111111116</v>
      </c>
      <c r="AV23" s="21">
        <v>190</v>
      </c>
      <c r="AW23" s="22">
        <f t="shared" si="26"/>
        <v>233.7</v>
      </c>
      <c r="AX23" s="21">
        <f t="shared" si="27"/>
        <v>0.57894736842105265</v>
      </c>
      <c r="AY23" s="21">
        <v>150</v>
      </c>
      <c r="AZ23" s="21">
        <f t="shared" si="28"/>
        <v>184.5</v>
      </c>
      <c r="BA23" s="21">
        <f t="shared" si="29"/>
        <v>0.73333333333333339</v>
      </c>
    </row>
    <row r="24" spans="2:53" x14ac:dyDescent="0.25">
      <c r="B24" s="3">
        <v>19</v>
      </c>
      <c r="C24" s="143" t="s">
        <v>25</v>
      </c>
      <c r="D24" s="143" t="s">
        <v>26</v>
      </c>
      <c r="E24" s="4" t="s">
        <v>27</v>
      </c>
      <c r="F24" s="5">
        <v>6</v>
      </c>
      <c r="G24" s="1" t="s">
        <v>7</v>
      </c>
      <c r="H24" s="21">
        <f t="shared" si="2"/>
        <v>1719.54</v>
      </c>
      <c r="I24" s="21">
        <v>1890</v>
      </c>
      <c r="J24" s="22">
        <f t="shared" si="3"/>
        <v>2324.6999999999998</v>
      </c>
      <c r="K24" s="21">
        <f t="shared" si="4"/>
        <v>4.4380952380952383</v>
      </c>
      <c r="L24" s="21">
        <v>2200</v>
      </c>
      <c r="M24" s="21">
        <f t="shared" si="30"/>
        <v>2706</v>
      </c>
      <c r="N24" s="21">
        <f t="shared" si="5"/>
        <v>3.812727272727273</v>
      </c>
      <c r="O24" s="21">
        <v>1400</v>
      </c>
      <c r="P24" s="21">
        <f t="shared" si="6"/>
        <v>1722</v>
      </c>
      <c r="Q24" s="21">
        <f t="shared" si="7"/>
        <v>5.9914285714285711</v>
      </c>
      <c r="R24" s="21">
        <v>2400</v>
      </c>
      <c r="S24" s="21">
        <f t="shared" si="8"/>
        <v>2952</v>
      </c>
      <c r="T24" s="21">
        <f t="shared" si="9"/>
        <v>3.4950000000000001</v>
      </c>
      <c r="U24" s="46">
        <v>1398</v>
      </c>
      <c r="V24" s="47">
        <f t="shared" si="10"/>
        <v>1719.54</v>
      </c>
      <c r="W24" s="46">
        <f t="shared" si="11"/>
        <v>6</v>
      </c>
      <c r="X24" s="53">
        <v>1398</v>
      </c>
      <c r="Y24" s="53">
        <f t="shared" si="12"/>
        <v>1719.54</v>
      </c>
      <c r="Z24" s="46"/>
      <c r="AA24" s="21">
        <v>2350</v>
      </c>
      <c r="AB24" s="22">
        <f t="shared" si="1"/>
        <v>2890.5</v>
      </c>
      <c r="AC24" s="21">
        <f t="shared" si="13"/>
        <v>3.5693617021276598</v>
      </c>
      <c r="AD24" s="21">
        <v>2000</v>
      </c>
      <c r="AE24" s="22">
        <f t="shared" si="14"/>
        <v>2460</v>
      </c>
      <c r="AF24" s="21">
        <f t="shared" si="15"/>
        <v>4.194</v>
      </c>
      <c r="AG24" s="21">
        <v>2200</v>
      </c>
      <c r="AH24" s="22">
        <f t="shared" si="16"/>
        <v>2706</v>
      </c>
      <c r="AI24" s="21">
        <f t="shared" si="17"/>
        <v>3.812727272727273</v>
      </c>
      <c r="AJ24" s="21">
        <v>2200</v>
      </c>
      <c r="AK24" s="22">
        <f t="shared" si="18"/>
        <v>2706</v>
      </c>
      <c r="AL24" s="21">
        <f t="shared" si="19"/>
        <v>3.812727272727273</v>
      </c>
      <c r="AM24" s="21">
        <v>2100</v>
      </c>
      <c r="AN24" s="22">
        <f t="shared" si="20"/>
        <v>2583</v>
      </c>
      <c r="AO24" s="21">
        <f t="shared" si="21"/>
        <v>3.9942857142857142</v>
      </c>
      <c r="AP24" s="21">
        <v>2000</v>
      </c>
      <c r="AQ24" s="21">
        <f t="shared" si="31"/>
        <v>2460</v>
      </c>
      <c r="AR24" s="21">
        <f t="shared" si="23"/>
        <v>4.194</v>
      </c>
      <c r="AS24" s="21">
        <v>1750</v>
      </c>
      <c r="AT24" s="21">
        <f t="shared" si="32"/>
        <v>2152.5</v>
      </c>
      <c r="AU24" s="21">
        <f t="shared" si="25"/>
        <v>4.7931428571428567</v>
      </c>
      <c r="AV24" s="21">
        <v>2200</v>
      </c>
      <c r="AW24" s="22">
        <f t="shared" si="26"/>
        <v>2706</v>
      </c>
      <c r="AX24" s="21">
        <f t="shared" si="27"/>
        <v>3.812727272727273</v>
      </c>
      <c r="AY24" s="21">
        <v>2300</v>
      </c>
      <c r="AZ24" s="21">
        <f t="shared" si="28"/>
        <v>2829</v>
      </c>
      <c r="BA24" s="21">
        <f t="shared" si="29"/>
        <v>3.6469565217391304</v>
      </c>
    </row>
    <row r="25" spans="2:53" x14ac:dyDescent="0.25">
      <c r="B25" s="3">
        <v>20</v>
      </c>
      <c r="C25" s="144"/>
      <c r="D25" s="144"/>
      <c r="E25" s="4" t="s">
        <v>28</v>
      </c>
      <c r="F25" s="5">
        <v>5</v>
      </c>
      <c r="G25" s="1" t="s">
        <v>7</v>
      </c>
      <c r="H25" s="21">
        <f t="shared" si="2"/>
        <v>1965.54</v>
      </c>
      <c r="I25" s="21">
        <v>2390</v>
      </c>
      <c r="J25" s="22">
        <f t="shared" si="3"/>
        <v>2939.7</v>
      </c>
      <c r="K25" s="21">
        <f t="shared" si="4"/>
        <v>3.3430962343096238</v>
      </c>
      <c r="L25" s="21">
        <v>2400</v>
      </c>
      <c r="M25" s="21">
        <f t="shared" si="30"/>
        <v>2952</v>
      </c>
      <c r="N25" s="21">
        <f t="shared" si="5"/>
        <v>3.3291666666666666</v>
      </c>
      <c r="O25" s="21">
        <v>1600</v>
      </c>
      <c r="P25" s="21">
        <f t="shared" si="6"/>
        <v>1968</v>
      </c>
      <c r="Q25" s="21">
        <f t="shared" si="7"/>
        <v>4.9937500000000004</v>
      </c>
      <c r="R25" s="21">
        <v>2600</v>
      </c>
      <c r="S25" s="21">
        <f t="shared" si="8"/>
        <v>3198</v>
      </c>
      <c r="T25" s="21">
        <f t="shared" si="9"/>
        <v>3.0730769230769228</v>
      </c>
      <c r="U25" s="46">
        <v>1598</v>
      </c>
      <c r="V25" s="47">
        <f t="shared" si="10"/>
        <v>1965.54</v>
      </c>
      <c r="W25" s="46">
        <f t="shared" si="11"/>
        <v>5</v>
      </c>
      <c r="X25" s="53">
        <v>1598</v>
      </c>
      <c r="Y25" s="53">
        <f t="shared" si="12"/>
        <v>1965.54</v>
      </c>
      <c r="Z25" s="46"/>
      <c r="AA25" s="21">
        <v>2570</v>
      </c>
      <c r="AB25" s="22">
        <f t="shared" si="1"/>
        <v>3161.1</v>
      </c>
      <c r="AC25" s="21">
        <f t="shared" si="13"/>
        <v>3.1089494163424125</v>
      </c>
      <c r="AD25" s="21">
        <v>2500</v>
      </c>
      <c r="AE25" s="22">
        <f t="shared" si="14"/>
        <v>3075</v>
      </c>
      <c r="AF25" s="21">
        <f t="shared" si="15"/>
        <v>3.1959999999999997</v>
      </c>
      <c r="AG25" s="21">
        <v>2400</v>
      </c>
      <c r="AH25" s="22">
        <f t="shared" si="16"/>
        <v>2952</v>
      </c>
      <c r="AI25" s="21">
        <f t="shared" si="17"/>
        <v>3.3291666666666666</v>
      </c>
      <c r="AJ25" s="21">
        <v>2400</v>
      </c>
      <c r="AK25" s="22">
        <f t="shared" si="18"/>
        <v>2952</v>
      </c>
      <c r="AL25" s="21">
        <f t="shared" si="19"/>
        <v>3.3291666666666666</v>
      </c>
      <c r="AM25" s="21">
        <v>2300</v>
      </c>
      <c r="AN25" s="22">
        <f t="shared" si="20"/>
        <v>2829</v>
      </c>
      <c r="AO25" s="21">
        <f t="shared" si="21"/>
        <v>3.4739130434782606</v>
      </c>
      <c r="AP25" s="21">
        <v>2200</v>
      </c>
      <c r="AQ25" s="21">
        <f t="shared" si="31"/>
        <v>2706</v>
      </c>
      <c r="AR25" s="21">
        <f t="shared" si="23"/>
        <v>3.6318181818181818</v>
      </c>
      <c r="AS25" s="21">
        <v>2200</v>
      </c>
      <c r="AT25" s="21">
        <f t="shared" si="32"/>
        <v>2706</v>
      </c>
      <c r="AU25" s="21">
        <f t="shared" si="25"/>
        <v>3.6318181818181818</v>
      </c>
      <c r="AV25" s="21">
        <v>2450</v>
      </c>
      <c r="AW25" s="22">
        <f t="shared" si="26"/>
        <v>3013.5</v>
      </c>
      <c r="AX25" s="21">
        <f t="shared" si="27"/>
        <v>3.2612244897959179</v>
      </c>
      <c r="AY25" s="21">
        <v>2500</v>
      </c>
      <c r="AZ25" s="21">
        <f t="shared" si="28"/>
        <v>3075</v>
      </c>
      <c r="BA25" s="21">
        <f t="shared" si="29"/>
        <v>3.1959999999999997</v>
      </c>
    </row>
    <row r="26" spans="2:53" x14ac:dyDescent="0.25">
      <c r="B26" s="3">
        <v>21</v>
      </c>
      <c r="C26" s="145"/>
      <c r="D26" s="145"/>
      <c r="E26" s="4" t="s">
        <v>21</v>
      </c>
      <c r="F26" s="5">
        <v>1</v>
      </c>
      <c r="G26" s="1" t="s">
        <v>7</v>
      </c>
      <c r="H26" s="21">
        <f t="shared" si="2"/>
        <v>2397.27</v>
      </c>
      <c r="I26" s="21">
        <v>3490</v>
      </c>
      <c r="J26" s="22">
        <f t="shared" si="3"/>
        <v>4292.7</v>
      </c>
      <c r="K26" s="21">
        <f t="shared" si="4"/>
        <v>0.55845272206303731</v>
      </c>
      <c r="L26" s="21">
        <v>2700</v>
      </c>
      <c r="M26" s="21">
        <f t="shared" si="30"/>
        <v>3321</v>
      </c>
      <c r="N26" s="21">
        <f t="shared" si="5"/>
        <v>0.72185185185185186</v>
      </c>
      <c r="O26" s="21">
        <v>1950</v>
      </c>
      <c r="P26" s="21">
        <f t="shared" si="6"/>
        <v>2398.5</v>
      </c>
      <c r="Q26" s="21">
        <f t="shared" si="7"/>
        <v>0.99948717948717947</v>
      </c>
      <c r="R26" s="21">
        <v>3500</v>
      </c>
      <c r="S26" s="21">
        <f t="shared" si="8"/>
        <v>4305</v>
      </c>
      <c r="T26" s="21">
        <f t="shared" si="9"/>
        <v>0.55685714285714283</v>
      </c>
      <c r="U26" s="46">
        <v>1949</v>
      </c>
      <c r="V26" s="47">
        <f t="shared" si="10"/>
        <v>2397.27</v>
      </c>
      <c r="W26" s="46">
        <f t="shared" si="11"/>
        <v>1</v>
      </c>
      <c r="X26" s="53">
        <v>1949</v>
      </c>
      <c r="Y26" s="53">
        <f t="shared" si="12"/>
        <v>2397.27</v>
      </c>
      <c r="Z26" s="46"/>
      <c r="AA26" s="21">
        <v>3500</v>
      </c>
      <c r="AB26" s="22">
        <f t="shared" si="1"/>
        <v>4305</v>
      </c>
      <c r="AC26" s="21">
        <f t="shared" si="13"/>
        <v>0.55685714285714283</v>
      </c>
      <c r="AD26" s="21">
        <v>3500</v>
      </c>
      <c r="AE26" s="22">
        <f t="shared" si="14"/>
        <v>4305</v>
      </c>
      <c r="AF26" s="21">
        <f t="shared" si="15"/>
        <v>0.55685714285714283</v>
      </c>
      <c r="AG26" s="21">
        <v>2500</v>
      </c>
      <c r="AH26" s="22">
        <f t="shared" si="16"/>
        <v>3075</v>
      </c>
      <c r="AI26" s="21">
        <f t="shared" si="17"/>
        <v>0.77959999999999996</v>
      </c>
      <c r="AJ26" s="21">
        <v>3200</v>
      </c>
      <c r="AK26" s="22">
        <f t="shared" si="18"/>
        <v>3936</v>
      </c>
      <c r="AL26" s="21">
        <f t="shared" si="19"/>
        <v>0.60906249999999995</v>
      </c>
      <c r="AM26" s="21">
        <v>2900</v>
      </c>
      <c r="AN26" s="22">
        <f t="shared" si="20"/>
        <v>3567</v>
      </c>
      <c r="AO26" s="21">
        <f t="shared" si="21"/>
        <v>0.67206896551724138</v>
      </c>
      <c r="AP26" s="21">
        <v>3000</v>
      </c>
      <c r="AQ26" s="21">
        <f t="shared" si="31"/>
        <v>3690</v>
      </c>
      <c r="AR26" s="21">
        <f t="shared" si="23"/>
        <v>0.64966666666666661</v>
      </c>
      <c r="AS26" s="21">
        <v>2500</v>
      </c>
      <c r="AT26" s="21">
        <f t="shared" si="32"/>
        <v>3075</v>
      </c>
      <c r="AU26" s="21">
        <f t="shared" si="25"/>
        <v>0.77959999999999996</v>
      </c>
      <c r="AV26" s="21">
        <v>3300</v>
      </c>
      <c r="AW26" s="22">
        <f t="shared" si="26"/>
        <v>4059</v>
      </c>
      <c r="AX26" s="21">
        <f t="shared" si="27"/>
        <v>0.59060606060606058</v>
      </c>
      <c r="AY26" s="21">
        <v>3300</v>
      </c>
      <c r="AZ26" s="21">
        <f t="shared" si="28"/>
        <v>4059</v>
      </c>
      <c r="BA26" s="21">
        <f t="shared" si="29"/>
        <v>0.59060606060606058</v>
      </c>
    </row>
    <row r="27" spans="2:53" ht="16.5" customHeight="1" x14ac:dyDescent="0.25">
      <c r="B27" s="3">
        <v>22</v>
      </c>
      <c r="C27" s="143" t="s">
        <v>29</v>
      </c>
      <c r="D27" s="146" t="s">
        <v>30</v>
      </c>
      <c r="E27" s="4" t="s">
        <v>27</v>
      </c>
      <c r="F27" s="5">
        <v>3</v>
      </c>
      <c r="G27" s="1" t="s">
        <v>20</v>
      </c>
      <c r="H27" s="21">
        <f t="shared" si="2"/>
        <v>48.585000000000001</v>
      </c>
      <c r="I27" s="21">
        <v>45</v>
      </c>
      <c r="J27" s="22">
        <f t="shared" si="3"/>
        <v>55.35</v>
      </c>
      <c r="K27" s="21">
        <f t="shared" si="4"/>
        <v>2.6333333333333333</v>
      </c>
      <c r="L27" s="21">
        <v>65</v>
      </c>
      <c r="M27" s="21">
        <f t="shared" si="30"/>
        <v>79.95</v>
      </c>
      <c r="N27" s="21">
        <f t="shared" si="5"/>
        <v>1.8230769230769228</v>
      </c>
      <c r="O27" s="21">
        <v>40</v>
      </c>
      <c r="P27" s="21">
        <f t="shared" si="6"/>
        <v>49.2</v>
      </c>
      <c r="Q27" s="21">
        <f t="shared" si="7"/>
        <v>2.9624999999999999</v>
      </c>
      <c r="R27" s="21">
        <v>60</v>
      </c>
      <c r="S27" s="21">
        <f t="shared" si="8"/>
        <v>73.8</v>
      </c>
      <c r="T27" s="21">
        <f t="shared" si="9"/>
        <v>1.9750000000000001</v>
      </c>
      <c r="U27" s="46">
        <v>39.5</v>
      </c>
      <c r="V27" s="47">
        <f t="shared" si="10"/>
        <v>48.585000000000001</v>
      </c>
      <c r="W27" s="46">
        <f t="shared" si="11"/>
        <v>3</v>
      </c>
      <c r="X27" s="53">
        <v>39.5</v>
      </c>
      <c r="Y27" s="53">
        <f t="shared" si="12"/>
        <v>48.585000000000001</v>
      </c>
      <c r="Z27" s="46"/>
      <c r="AA27" s="21">
        <v>60</v>
      </c>
      <c r="AB27" s="22">
        <f t="shared" si="1"/>
        <v>73.8</v>
      </c>
      <c r="AC27" s="21">
        <f t="shared" si="13"/>
        <v>1.9750000000000001</v>
      </c>
      <c r="AD27" s="21">
        <v>60</v>
      </c>
      <c r="AE27" s="22">
        <f t="shared" si="14"/>
        <v>73.8</v>
      </c>
      <c r="AF27" s="21">
        <f t="shared" si="15"/>
        <v>1.9750000000000001</v>
      </c>
      <c r="AG27" s="21">
        <v>60</v>
      </c>
      <c r="AH27" s="22">
        <f t="shared" si="16"/>
        <v>73.8</v>
      </c>
      <c r="AI27" s="21">
        <f t="shared" si="17"/>
        <v>1.9750000000000001</v>
      </c>
      <c r="AJ27" s="21">
        <v>60</v>
      </c>
      <c r="AK27" s="22">
        <f t="shared" si="18"/>
        <v>73.8</v>
      </c>
      <c r="AL27" s="21">
        <f t="shared" si="19"/>
        <v>1.9750000000000001</v>
      </c>
      <c r="AM27" s="21">
        <v>60</v>
      </c>
      <c r="AN27" s="22">
        <f t="shared" si="20"/>
        <v>73.8</v>
      </c>
      <c r="AO27" s="21">
        <f t="shared" si="21"/>
        <v>1.9750000000000001</v>
      </c>
      <c r="AP27" s="21">
        <v>50</v>
      </c>
      <c r="AQ27" s="21">
        <f t="shared" si="31"/>
        <v>61.5</v>
      </c>
      <c r="AR27" s="21">
        <f t="shared" si="23"/>
        <v>2.37</v>
      </c>
      <c r="AS27" s="21">
        <v>70</v>
      </c>
      <c r="AT27" s="21">
        <f t="shared" si="32"/>
        <v>86.1</v>
      </c>
      <c r="AU27" s="21">
        <f t="shared" si="25"/>
        <v>1.6928571428571428</v>
      </c>
      <c r="AV27" s="21">
        <v>70</v>
      </c>
      <c r="AW27" s="22">
        <f t="shared" si="26"/>
        <v>86.1</v>
      </c>
      <c r="AX27" s="21">
        <f t="shared" si="27"/>
        <v>1.6928571428571428</v>
      </c>
      <c r="AY27" s="21">
        <v>70</v>
      </c>
      <c r="AZ27" s="21">
        <f t="shared" si="28"/>
        <v>86.1</v>
      </c>
      <c r="BA27" s="21">
        <f t="shared" si="29"/>
        <v>1.6928571428571428</v>
      </c>
    </row>
    <row r="28" spans="2:53" x14ac:dyDescent="0.25">
      <c r="B28" s="3">
        <v>23</v>
      </c>
      <c r="C28" s="144"/>
      <c r="D28" s="147"/>
      <c r="E28" s="4" t="s">
        <v>28</v>
      </c>
      <c r="F28" s="5">
        <v>2.5</v>
      </c>
      <c r="G28" s="1" t="s">
        <v>20</v>
      </c>
      <c r="H28" s="21">
        <f t="shared" si="2"/>
        <v>60.884999999999998</v>
      </c>
      <c r="I28" s="21">
        <v>55</v>
      </c>
      <c r="J28" s="22">
        <f t="shared" si="3"/>
        <v>67.650000000000006</v>
      </c>
      <c r="K28" s="21">
        <f t="shared" si="4"/>
        <v>2.25</v>
      </c>
      <c r="L28" s="21">
        <v>80</v>
      </c>
      <c r="M28" s="21">
        <f t="shared" si="30"/>
        <v>98.4</v>
      </c>
      <c r="N28" s="21">
        <f t="shared" si="5"/>
        <v>1.5468749999999998</v>
      </c>
      <c r="O28" s="21">
        <v>50</v>
      </c>
      <c r="P28" s="21">
        <f t="shared" si="6"/>
        <v>61.5</v>
      </c>
      <c r="Q28" s="21">
        <f t="shared" si="7"/>
        <v>2.4750000000000001</v>
      </c>
      <c r="R28" s="21">
        <v>80</v>
      </c>
      <c r="S28" s="21">
        <f t="shared" si="8"/>
        <v>98.4</v>
      </c>
      <c r="T28" s="21">
        <f t="shared" si="9"/>
        <v>1.5468749999999998</v>
      </c>
      <c r="U28" s="46">
        <v>49.5</v>
      </c>
      <c r="V28" s="47">
        <f t="shared" si="10"/>
        <v>60.884999999999998</v>
      </c>
      <c r="W28" s="46">
        <f t="shared" si="11"/>
        <v>2.5</v>
      </c>
      <c r="X28" s="53">
        <v>49.5</v>
      </c>
      <c r="Y28" s="53">
        <f t="shared" si="12"/>
        <v>60.884999999999998</v>
      </c>
      <c r="Z28" s="46"/>
      <c r="AA28" s="21">
        <v>70</v>
      </c>
      <c r="AB28" s="22">
        <f t="shared" si="1"/>
        <v>86.1</v>
      </c>
      <c r="AC28" s="21">
        <f t="shared" si="13"/>
        <v>1.767857142857143</v>
      </c>
      <c r="AD28" s="21">
        <v>60</v>
      </c>
      <c r="AE28" s="22">
        <f t="shared" si="14"/>
        <v>73.8</v>
      </c>
      <c r="AF28" s="21">
        <f t="shared" si="15"/>
        <v>2.0625</v>
      </c>
      <c r="AG28" s="21">
        <v>75</v>
      </c>
      <c r="AH28" s="22">
        <f t="shared" si="16"/>
        <v>92.25</v>
      </c>
      <c r="AI28" s="21">
        <f t="shared" si="17"/>
        <v>1.6500000000000001</v>
      </c>
      <c r="AJ28" s="21">
        <v>65</v>
      </c>
      <c r="AK28" s="22">
        <f t="shared" si="18"/>
        <v>79.95</v>
      </c>
      <c r="AL28" s="21">
        <f t="shared" si="19"/>
        <v>1.9038461538461537</v>
      </c>
      <c r="AM28" s="21">
        <v>65</v>
      </c>
      <c r="AN28" s="22">
        <f t="shared" si="20"/>
        <v>79.95</v>
      </c>
      <c r="AO28" s="21">
        <f t="shared" si="21"/>
        <v>1.9038461538461537</v>
      </c>
      <c r="AP28" s="21">
        <v>60</v>
      </c>
      <c r="AQ28" s="21">
        <f t="shared" si="31"/>
        <v>73.8</v>
      </c>
      <c r="AR28" s="21">
        <f t="shared" si="23"/>
        <v>2.0625</v>
      </c>
      <c r="AS28" s="21">
        <v>90</v>
      </c>
      <c r="AT28" s="21">
        <f t="shared" si="32"/>
        <v>110.7</v>
      </c>
      <c r="AU28" s="21">
        <f t="shared" si="25"/>
        <v>1.3749999999999998</v>
      </c>
      <c r="AV28" s="21">
        <v>75</v>
      </c>
      <c r="AW28" s="22">
        <f t="shared" si="26"/>
        <v>92.25</v>
      </c>
      <c r="AX28" s="21">
        <f t="shared" si="27"/>
        <v>1.6500000000000001</v>
      </c>
      <c r="AY28" s="21">
        <v>70</v>
      </c>
      <c r="AZ28" s="21">
        <f t="shared" si="28"/>
        <v>86.1</v>
      </c>
      <c r="BA28" s="21">
        <f t="shared" si="29"/>
        <v>1.767857142857143</v>
      </c>
    </row>
    <row r="29" spans="2:53" x14ac:dyDescent="0.25">
      <c r="B29" s="3">
        <v>24</v>
      </c>
      <c r="C29" s="145"/>
      <c r="D29" s="148"/>
      <c r="E29" s="4" t="s">
        <v>21</v>
      </c>
      <c r="F29" s="5">
        <v>0.7</v>
      </c>
      <c r="G29" s="1" t="s">
        <v>20</v>
      </c>
      <c r="H29" s="21">
        <f t="shared" si="2"/>
        <v>79.95</v>
      </c>
      <c r="I29" s="21">
        <v>65</v>
      </c>
      <c r="J29" s="22">
        <f t="shared" si="3"/>
        <v>79.95</v>
      </c>
      <c r="K29" s="21">
        <f t="shared" si="4"/>
        <v>0.7</v>
      </c>
      <c r="L29" s="21">
        <v>100</v>
      </c>
      <c r="M29" s="21">
        <f t="shared" si="30"/>
        <v>123</v>
      </c>
      <c r="N29" s="21">
        <f t="shared" si="5"/>
        <v>0.45499999999999996</v>
      </c>
      <c r="O29" s="21">
        <v>70</v>
      </c>
      <c r="P29" s="21">
        <f t="shared" si="6"/>
        <v>86.1</v>
      </c>
      <c r="Q29" s="21">
        <f t="shared" si="7"/>
        <v>0.65</v>
      </c>
      <c r="R29" s="21">
        <v>90</v>
      </c>
      <c r="S29" s="21">
        <f t="shared" si="8"/>
        <v>110.7</v>
      </c>
      <c r="T29" s="21">
        <f t="shared" si="9"/>
        <v>0.50555555555555554</v>
      </c>
      <c r="U29" s="46">
        <v>69.5</v>
      </c>
      <c r="V29" s="47">
        <f t="shared" si="10"/>
        <v>85.484999999999999</v>
      </c>
      <c r="W29" s="46">
        <f t="shared" si="11"/>
        <v>0.65467625899280579</v>
      </c>
      <c r="X29" s="53">
        <v>69.5</v>
      </c>
      <c r="Y29" s="53">
        <f t="shared" si="12"/>
        <v>85.484999999999999</v>
      </c>
      <c r="Z29" s="46"/>
      <c r="AA29" s="21">
        <v>88</v>
      </c>
      <c r="AB29" s="22">
        <f t="shared" si="1"/>
        <v>108.24</v>
      </c>
      <c r="AC29" s="21">
        <f t="shared" si="13"/>
        <v>0.51704545454545447</v>
      </c>
      <c r="AD29" s="21">
        <v>100</v>
      </c>
      <c r="AE29" s="22">
        <f t="shared" si="14"/>
        <v>123</v>
      </c>
      <c r="AF29" s="21">
        <f t="shared" si="15"/>
        <v>0.45499999999999996</v>
      </c>
      <c r="AG29" s="21">
        <v>80</v>
      </c>
      <c r="AH29" s="22">
        <f t="shared" si="16"/>
        <v>98.4</v>
      </c>
      <c r="AI29" s="21">
        <f t="shared" si="17"/>
        <v>0.56874999999999998</v>
      </c>
      <c r="AJ29" s="21">
        <v>85</v>
      </c>
      <c r="AK29" s="34">
        <f t="shared" si="18"/>
        <v>104.55</v>
      </c>
      <c r="AL29" s="21">
        <f t="shared" si="19"/>
        <v>0.53529411764705881</v>
      </c>
      <c r="AM29" s="21">
        <v>75</v>
      </c>
      <c r="AN29" s="22">
        <f t="shared" si="20"/>
        <v>92.25</v>
      </c>
      <c r="AO29" s="21">
        <f t="shared" si="21"/>
        <v>0.60666666666666669</v>
      </c>
      <c r="AP29" s="21">
        <v>100</v>
      </c>
      <c r="AQ29" s="21">
        <f t="shared" si="31"/>
        <v>123</v>
      </c>
      <c r="AR29" s="21">
        <f t="shared" si="23"/>
        <v>0.45499999999999996</v>
      </c>
      <c r="AS29" s="21">
        <v>120</v>
      </c>
      <c r="AT29" s="21">
        <f t="shared" si="32"/>
        <v>147.6</v>
      </c>
      <c r="AU29" s="21">
        <f t="shared" si="25"/>
        <v>0.37916666666666671</v>
      </c>
      <c r="AV29" s="21">
        <v>95</v>
      </c>
      <c r="AW29" s="22">
        <f t="shared" si="26"/>
        <v>116.85</v>
      </c>
      <c r="AX29" s="21">
        <f t="shared" si="27"/>
        <v>0.47894736842105262</v>
      </c>
      <c r="AY29" s="21">
        <v>90</v>
      </c>
      <c r="AZ29" s="21">
        <f t="shared" si="28"/>
        <v>110.7</v>
      </c>
      <c r="BA29" s="21">
        <f t="shared" si="29"/>
        <v>0.50555555555555554</v>
      </c>
    </row>
    <row r="30" spans="2:53" x14ac:dyDescent="0.25">
      <c r="B30" s="3">
        <v>25</v>
      </c>
      <c r="C30" s="143" t="s">
        <v>31</v>
      </c>
      <c r="D30" s="143" t="s">
        <v>32</v>
      </c>
      <c r="E30" s="4" t="s">
        <v>33</v>
      </c>
      <c r="F30" s="5">
        <v>1</v>
      </c>
      <c r="G30" s="1" t="s">
        <v>7</v>
      </c>
      <c r="H30" s="21">
        <f t="shared" si="2"/>
        <v>307.5</v>
      </c>
      <c r="I30" s="21">
        <v>390</v>
      </c>
      <c r="J30" s="22">
        <f t="shared" si="3"/>
        <v>479.7</v>
      </c>
      <c r="K30" s="21">
        <f t="shared" si="4"/>
        <v>0.64102564102564108</v>
      </c>
      <c r="L30" s="21">
        <v>310</v>
      </c>
      <c r="M30" s="21">
        <f t="shared" si="30"/>
        <v>381.3</v>
      </c>
      <c r="N30" s="21">
        <f t="shared" si="5"/>
        <v>0.80645161290322576</v>
      </c>
      <c r="O30" s="21">
        <v>260</v>
      </c>
      <c r="P30" s="21">
        <f t="shared" si="6"/>
        <v>319.8</v>
      </c>
      <c r="Q30" s="21">
        <f t="shared" si="7"/>
        <v>0.96153846153846145</v>
      </c>
      <c r="R30" s="21">
        <v>460</v>
      </c>
      <c r="S30" s="21">
        <f t="shared" si="8"/>
        <v>565.79999999999995</v>
      </c>
      <c r="T30" s="21">
        <f t="shared" si="9"/>
        <v>0.5434782608695653</v>
      </c>
      <c r="U30" s="46">
        <v>250</v>
      </c>
      <c r="V30" s="47">
        <f t="shared" si="10"/>
        <v>307.5</v>
      </c>
      <c r="W30" s="46">
        <f t="shared" si="11"/>
        <v>1</v>
      </c>
      <c r="X30" s="53">
        <v>250</v>
      </c>
      <c r="Y30" s="53">
        <f t="shared" si="12"/>
        <v>307.5</v>
      </c>
      <c r="Z30" s="46"/>
      <c r="AA30" s="21">
        <v>450</v>
      </c>
      <c r="AB30" s="22">
        <f t="shared" si="1"/>
        <v>553.5</v>
      </c>
      <c r="AC30" s="21">
        <f t="shared" si="13"/>
        <v>0.55555555555555558</v>
      </c>
      <c r="AD30" s="21">
        <v>500</v>
      </c>
      <c r="AE30" s="22">
        <f t="shared" si="14"/>
        <v>615</v>
      </c>
      <c r="AF30" s="21">
        <f t="shared" si="15"/>
        <v>0.5</v>
      </c>
      <c r="AG30" s="21">
        <v>420</v>
      </c>
      <c r="AH30" s="22">
        <f t="shared" si="16"/>
        <v>516.6</v>
      </c>
      <c r="AI30" s="21">
        <f t="shared" si="17"/>
        <v>0.59523809523809523</v>
      </c>
      <c r="AJ30" s="21">
        <v>390</v>
      </c>
      <c r="AK30" s="22">
        <f t="shared" si="18"/>
        <v>479.7</v>
      </c>
      <c r="AL30" s="21">
        <f t="shared" si="19"/>
        <v>0.64102564102564108</v>
      </c>
      <c r="AM30" s="21">
        <v>400</v>
      </c>
      <c r="AN30" s="22">
        <f t="shared" si="20"/>
        <v>492</v>
      </c>
      <c r="AO30" s="21">
        <f t="shared" si="21"/>
        <v>0.625</v>
      </c>
      <c r="AP30" s="21">
        <v>400</v>
      </c>
      <c r="AQ30" s="21">
        <f t="shared" si="31"/>
        <v>492</v>
      </c>
      <c r="AR30" s="21">
        <f t="shared" si="23"/>
        <v>0.625</v>
      </c>
      <c r="AS30" s="21">
        <v>350</v>
      </c>
      <c r="AT30" s="21">
        <f t="shared" si="32"/>
        <v>430.5</v>
      </c>
      <c r="AU30" s="21">
        <f t="shared" si="25"/>
        <v>0.7142857142857143</v>
      </c>
      <c r="AV30" s="21">
        <v>550</v>
      </c>
      <c r="AW30" s="22">
        <f t="shared" si="26"/>
        <v>676.5</v>
      </c>
      <c r="AX30" s="21">
        <f t="shared" si="27"/>
        <v>0.45454545454545453</v>
      </c>
      <c r="AY30" s="21">
        <v>370</v>
      </c>
      <c r="AZ30" s="21">
        <f t="shared" si="28"/>
        <v>455.09999999999997</v>
      </c>
      <c r="BA30" s="21">
        <f t="shared" si="29"/>
        <v>0.67567567567567577</v>
      </c>
    </row>
    <row r="31" spans="2:53" x14ac:dyDescent="0.25">
      <c r="B31" s="3">
        <v>26</v>
      </c>
      <c r="C31" s="144"/>
      <c r="D31" s="144"/>
      <c r="E31" s="4" t="s">
        <v>34</v>
      </c>
      <c r="F31" s="5">
        <v>1</v>
      </c>
      <c r="G31" s="1" t="s">
        <v>7</v>
      </c>
      <c r="H31" s="21">
        <f t="shared" si="2"/>
        <v>332.1</v>
      </c>
      <c r="I31" s="21">
        <v>390</v>
      </c>
      <c r="J31" s="22">
        <f t="shared" si="3"/>
        <v>479.7</v>
      </c>
      <c r="K31" s="21">
        <f t="shared" si="4"/>
        <v>0.6923076923076924</v>
      </c>
      <c r="L31" s="21">
        <v>390</v>
      </c>
      <c r="M31" s="21">
        <f t="shared" si="30"/>
        <v>479.7</v>
      </c>
      <c r="N31" s="21">
        <f t="shared" si="5"/>
        <v>0.6923076923076924</v>
      </c>
      <c r="O31" s="21">
        <v>280</v>
      </c>
      <c r="P31" s="21">
        <f t="shared" si="6"/>
        <v>344.4</v>
      </c>
      <c r="Q31" s="21">
        <f t="shared" si="7"/>
        <v>0.96428571428571441</v>
      </c>
      <c r="R31" s="21">
        <v>490</v>
      </c>
      <c r="S31" s="21">
        <f t="shared" si="8"/>
        <v>602.70000000000005</v>
      </c>
      <c r="T31" s="21">
        <f t="shared" si="9"/>
        <v>0.55102040816326525</v>
      </c>
      <c r="U31" s="46">
        <v>270</v>
      </c>
      <c r="V31" s="47">
        <f t="shared" si="10"/>
        <v>332.1</v>
      </c>
      <c r="W31" s="46">
        <f t="shared" si="11"/>
        <v>1</v>
      </c>
      <c r="X31" s="53">
        <v>270</v>
      </c>
      <c r="Y31" s="53">
        <f t="shared" si="12"/>
        <v>332.1</v>
      </c>
      <c r="Z31" s="46"/>
      <c r="AA31" s="21">
        <v>460</v>
      </c>
      <c r="AB31" s="22">
        <f t="shared" si="1"/>
        <v>565.79999999999995</v>
      </c>
      <c r="AC31" s="21">
        <f t="shared" si="13"/>
        <v>0.58695652173913049</v>
      </c>
      <c r="AD31" s="21">
        <v>500</v>
      </c>
      <c r="AE31" s="22">
        <f t="shared" si="14"/>
        <v>615</v>
      </c>
      <c r="AF31" s="21">
        <f t="shared" si="15"/>
        <v>0.54</v>
      </c>
      <c r="AG31" s="21">
        <v>450</v>
      </c>
      <c r="AH31" s="22">
        <f t="shared" si="16"/>
        <v>553.5</v>
      </c>
      <c r="AI31" s="21">
        <f t="shared" si="17"/>
        <v>0.60000000000000009</v>
      </c>
      <c r="AJ31" s="21">
        <v>390</v>
      </c>
      <c r="AK31" s="22">
        <f t="shared" si="18"/>
        <v>479.7</v>
      </c>
      <c r="AL31" s="21">
        <f t="shared" si="19"/>
        <v>0.6923076923076924</v>
      </c>
      <c r="AM31" s="21">
        <v>450</v>
      </c>
      <c r="AN31" s="22">
        <f t="shared" si="20"/>
        <v>553.5</v>
      </c>
      <c r="AO31" s="21">
        <f t="shared" si="21"/>
        <v>0.60000000000000009</v>
      </c>
      <c r="AP31" s="21">
        <v>460</v>
      </c>
      <c r="AQ31" s="21">
        <f t="shared" si="31"/>
        <v>565.79999999999995</v>
      </c>
      <c r="AR31" s="21">
        <f t="shared" si="23"/>
        <v>0.58695652173913049</v>
      </c>
      <c r="AS31" s="21">
        <v>400</v>
      </c>
      <c r="AT31" s="21">
        <f t="shared" si="32"/>
        <v>492</v>
      </c>
      <c r="AU31" s="21">
        <f t="shared" si="25"/>
        <v>0.67500000000000004</v>
      </c>
      <c r="AV31" s="21">
        <v>590</v>
      </c>
      <c r="AW31" s="22">
        <f t="shared" si="26"/>
        <v>725.7</v>
      </c>
      <c r="AX31" s="21">
        <f t="shared" si="27"/>
        <v>0.4576271186440678</v>
      </c>
      <c r="AY31" s="21">
        <v>370</v>
      </c>
      <c r="AZ31" s="21">
        <f t="shared" si="28"/>
        <v>455.09999999999997</v>
      </c>
      <c r="BA31" s="21">
        <f t="shared" si="29"/>
        <v>0.72972972972972983</v>
      </c>
    </row>
    <row r="32" spans="2:53" x14ac:dyDescent="0.25">
      <c r="B32" s="3">
        <v>27</v>
      </c>
      <c r="C32" s="144"/>
      <c r="D32" s="144"/>
      <c r="E32" s="4" t="s">
        <v>35</v>
      </c>
      <c r="F32" s="5">
        <v>0.5</v>
      </c>
      <c r="G32" s="1" t="s">
        <v>7</v>
      </c>
      <c r="H32" s="21">
        <f t="shared" si="2"/>
        <v>233.7</v>
      </c>
      <c r="I32" s="21">
        <v>220</v>
      </c>
      <c r="J32" s="22">
        <f t="shared" si="3"/>
        <v>270.60000000000002</v>
      </c>
      <c r="K32" s="21">
        <f t="shared" si="4"/>
        <v>0.43181818181818177</v>
      </c>
      <c r="L32" s="21">
        <v>350</v>
      </c>
      <c r="M32" s="21">
        <f t="shared" si="30"/>
        <v>430.5</v>
      </c>
      <c r="N32" s="21">
        <f t="shared" si="5"/>
        <v>0.27142857142857141</v>
      </c>
      <c r="O32" s="21">
        <v>200</v>
      </c>
      <c r="P32" s="21">
        <f t="shared" si="6"/>
        <v>246</v>
      </c>
      <c r="Q32" s="21">
        <f t="shared" si="7"/>
        <v>0.47499999999999998</v>
      </c>
      <c r="R32" s="21">
        <v>240</v>
      </c>
      <c r="S32" s="21">
        <f t="shared" si="8"/>
        <v>295.2</v>
      </c>
      <c r="T32" s="21">
        <f t="shared" si="9"/>
        <v>0.39583333333333331</v>
      </c>
      <c r="U32" s="46">
        <v>190</v>
      </c>
      <c r="V32" s="47">
        <f t="shared" si="10"/>
        <v>233.7</v>
      </c>
      <c r="W32" s="46">
        <f t="shared" si="11"/>
        <v>0.5</v>
      </c>
      <c r="X32" s="53">
        <v>190</v>
      </c>
      <c r="Y32" s="53">
        <f t="shared" si="12"/>
        <v>233.7</v>
      </c>
      <c r="Z32" s="46"/>
      <c r="AA32" s="21">
        <v>230</v>
      </c>
      <c r="AB32" s="22">
        <f t="shared" si="1"/>
        <v>282.89999999999998</v>
      </c>
      <c r="AC32" s="21">
        <f t="shared" si="13"/>
        <v>0.41304347826086957</v>
      </c>
      <c r="AD32" s="21">
        <v>500</v>
      </c>
      <c r="AE32" s="22">
        <f t="shared" si="14"/>
        <v>615</v>
      </c>
      <c r="AF32" s="21">
        <f t="shared" si="15"/>
        <v>0.19</v>
      </c>
      <c r="AG32" s="21">
        <v>210</v>
      </c>
      <c r="AH32" s="22">
        <f t="shared" si="16"/>
        <v>258.3</v>
      </c>
      <c r="AI32" s="21">
        <f t="shared" si="17"/>
        <v>0.45238095238095233</v>
      </c>
      <c r="AJ32" s="21">
        <v>200</v>
      </c>
      <c r="AK32" s="22">
        <f t="shared" si="18"/>
        <v>246</v>
      </c>
      <c r="AL32" s="21">
        <f t="shared" si="19"/>
        <v>0.47499999999999998</v>
      </c>
      <c r="AM32" s="21">
        <v>260</v>
      </c>
      <c r="AN32" s="22">
        <f t="shared" si="20"/>
        <v>319.8</v>
      </c>
      <c r="AO32" s="21">
        <f t="shared" si="21"/>
        <v>0.36538461538461536</v>
      </c>
      <c r="AP32" s="21">
        <v>280</v>
      </c>
      <c r="AQ32" s="21">
        <f t="shared" si="31"/>
        <v>344.4</v>
      </c>
      <c r="AR32" s="21">
        <f t="shared" si="23"/>
        <v>0.3392857142857143</v>
      </c>
      <c r="AS32" s="21">
        <v>400</v>
      </c>
      <c r="AT32" s="21">
        <f t="shared" si="32"/>
        <v>492</v>
      </c>
      <c r="AU32" s="21">
        <f t="shared" si="25"/>
        <v>0.23749999999999999</v>
      </c>
      <c r="AV32" s="21">
        <v>300</v>
      </c>
      <c r="AW32" s="22">
        <f t="shared" si="26"/>
        <v>369</v>
      </c>
      <c r="AX32" s="21">
        <f t="shared" si="27"/>
        <v>0.31666666666666665</v>
      </c>
      <c r="AY32" s="21">
        <v>190</v>
      </c>
      <c r="AZ32" s="21">
        <f t="shared" si="28"/>
        <v>233.7</v>
      </c>
      <c r="BA32" s="21">
        <f t="shared" si="29"/>
        <v>0.5</v>
      </c>
    </row>
    <row r="33" spans="2:53" x14ac:dyDescent="0.25">
      <c r="B33" s="3">
        <v>28</v>
      </c>
      <c r="C33" s="145"/>
      <c r="D33" s="145"/>
      <c r="E33" s="4" t="s">
        <v>36</v>
      </c>
      <c r="F33" s="5">
        <v>2</v>
      </c>
      <c r="G33" s="1" t="s">
        <v>7</v>
      </c>
      <c r="H33" s="21">
        <f t="shared" si="2"/>
        <v>615</v>
      </c>
      <c r="I33" s="21">
        <v>750</v>
      </c>
      <c r="J33" s="22">
        <f t="shared" si="3"/>
        <v>922.5</v>
      </c>
      <c r="K33" s="21">
        <f t="shared" si="4"/>
        <v>1.3333333333333333</v>
      </c>
      <c r="L33" s="21">
        <v>1100</v>
      </c>
      <c r="M33" s="21">
        <f t="shared" si="30"/>
        <v>1353</v>
      </c>
      <c r="N33" s="21">
        <f t="shared" si="5"/>
        <v>0.90909090909090906</v>
      </c>
      <c r="O33" s="21">
        <v>550</v>
      </c>
      <c r="P33" s="21">
        <f t="shared" si="6"/>
        <v>676.5</v>
      </c>
      <c r="Q33" s="21">
        <f t="shared" si="7"/>
        <v>1.8181818181818181</v>
      </c>
      <c r="R33" s="21">
        <v>1500</v>
      </c>
      <c r="S33" s="21">
        <f t="shared" si="8"/>
        <v>1845</v>
      </c>
      <c r="T33" s="21">
        <f t="shared" si="9"/>
        <v>0.66666666666666663</v>
      </c>
      <c r="U33" s="46">
        <v>549</v>
      </c>
      <c r="V33" s="47">
        <f t="shared" si="10"/>
        <v>675.27</v>
      </c>
      <c r="W33" s="46">
        <f t="shared" si="11"/>
        <v>1.8214936247723132</v>
      </c>
      <c r="X33" s="53">
        <v>549</v>
      </c>
      <c r="Y33" s="53">
        <f t="shared" si="12"/>
        <v>675.27</v>
      </c>
      <c r="Z33" s="46"/>
      <c r="AA33" s="21">
        <v>1500</v>
      </c>
      <c r="AB33" s="22">
        <f t="shared" si="1"/>
        <v>1845</v>
      </c>
      <c r="AC33" s="21">
        <f t="shared" si="13"/>
        <v>0.66666666666666663</v>
      </c>
      <c r="AD33" s="21">
        <v>1000</v>
      </c>
      <c r="AE33" s="22">
        <f t="shared" si="14"/>
        <v>1230</v>
      </c>
      <c r="AF33" s="21">
        <f t="shared" si="15"/>
        <v>1</v>
      </c>
      <c r="AG33" s="21">
        <v>1200</v>
      </c>
      <c r="AH33" s="22">
        <f t="shared" si="16"/>
        <v>1476</v>
      </c>
      <c r="AI33" s="21">
        <f t="shared" si="17"/>
        <v>0.83333333333333337</v>
      </c>
      <c r="AJ33" s="21">
        <v>1300</v>
      </c>
      <c r="AK33" s="22">
        <f t="shared" si="18"/>
        <v>1599</v>
      </c>
      <c r="AL33" s="21">
        <f t="shared" si="19"/>
        <v>0.76923076923076927</v>
      </c>
      <c r="AM33" s="21">
        <v>500</v>
      </c>
      <c r="AN33" s="22">
        <f t="shared" si="20"/>
        <v>615</v>
      </c>
      <c r="AO33" s="21">
        <f t="shared" si="21"/>
        <v>2</v>
      </c>
      <c r="AP33" s="21">
        <v>1900</v>
      </c>
      <c r="AQ33" s="21">
        <f t="shared" si="31"/>
        <v>2337</v>
      </c>
      <c r="AR33" s="21">
        <f t="shared" si="23"/>
        <v>0.52631578947368418</v>
      </c>
      <c r="AS33" s="21">
        <v>600</v>
      </c>
      <c r="AT33" s="21">
        <f t="shared" si="32"/>
        <v>738</v>
      </c>
      <c r="AU33" s="21">
        <f t="shared" si="25"/>
        <v>1.6666666666666667</v>
      </c>
      <c r="AV33" s="21">
        <v>1800</v>
      </c>
      <c r="AW33" s="22">
        <f t="shared" si="26"/>
        <v>2214</v>
      </c>
      <c r="AX33" s="21">
        <f t="shared" si="27"/>
        <v>0.55555555555555558</v>
      </c>
      <c r="AY33" s="21">
        <v>1350</v>
      </c>
      <c r="AZ33" s="21">
        <f t="shared" si="28"/>
        <v>1660.5</v>
      </c>
      <c r="BA33" s="21">
        <f t="shared" si="29"/>
        <v>0.7407407407407407</v>
      </c>
    </row>
    <row r="34" spans="2:53" ht="19.5" customHeight="1" x14ac:dyDescent="0.25">
      <c r="B34" s="3">
        <v>29</v>
      </c>
      <c r="C34" s="143" t="s">
        <v>31</v>
      </c>
      <c r="D34" s="146" t="s">
        <v>37</v>
      </c>
      <c r="E34" s="4" t="s">
        <v>33</v>
      </c>
      <c r="F34" s="5">
        <v>0.5</v>
      </c>
      <c r="G34" s="1" t="s">
        <v>38</v>
      </c>
      <c r="H34" s="21">
        <f t="shared" si="2"/>
        <v>79.95</v>
      </c>
      <c r="I34" s="21">
        <v>90</v>
      </c>
      <c r="J34" s="22">
        <f t="shared" si="3"/>
        <v>110.7</v>
      </c>
      <c r="K34" s="21">
        <f t="shared" si="4"/>
        <v>0.3611111111111111</v>
      </c>
      <c r="L34" s="21">
        <v>90</v>
      </c>
      <c r="M34" s="21">
        <f t="shared" si="30"/>
        <v>110.7</v>
      </c>
      <c r="N34" s="21">
        <f t="shared" si="5"/>
        <v>0.3611111111111111</v>
      </c>
      <c r="O34" s="21">
        <v>65</v>
      </c>
      <c r="P34" s="21">
        <f t="shared" si="6"/>
        <v>79.95</v>
      </c>
      <c r="Q34" s="21">
        <f t="shared" si="7"/>
        <v>0.5</v>
      </c>
      <c r="R34" s="21">
        <v>100</v>
      </c>
      <c r="S34" s="21">
        <f t="shared" si="8"/>
        <v>123</v>
      </c>
      <c r="T34" s="21">
        <f t="shared" si="9"/>
        <v>0.32500000000000001</v>
      </c>
      <c r="U34" s="46">
        <v>70</v>
      </c>
      <c r="V34" s="47">
        <f t="shared" si="10"/>
        <v>86.1</v>
      </c>
      <c r="W34" s="46">
        <f t="shared" si="11"/>
        <v>0.46428571428571436</v>
      </c>
      <c r="X34" s="53">
        <v>60</v>
      </c>
      <c r="Y34" s="53">
        <f t="shared" si="12"/>
        <v>73.8</v>
      </c>
      <c r="Z34" s="46"/>
      <c r="AA34" s="21">
        <v>100</v>
      </c>
      <c r="AB34" s="22">
        <f t="shared" si="1"/>
        <v>123</v>
      </c>
      <c r="AC34" s="21">
        <f t="shared" si="13"/>
        <v>0.32500000000000001</v>
      </c>
      <c r="AD34" s="21">
        <v>150</v>
      </c>
      <c r="AE34" s="22">
        <f t="shared" si="14"/>
        <v>184.5</v>
      </c>
      <c r="AF34" s="21">
        <f t="shared" si="15"/>
        <v>0.21666666666666667</v>
      </c>
      <c r="AG34" s="21">
        <v>90</v>
      </c>
      <c r="AH34" s="22">
        <f t="shared" si="16"/>
        <v>110.7</v>
      </c>
      <c r="AI34" s="21">
        <f t="shared" si="17"/>
        <v>0.3611111111111111</v>
      </c>
      <c r="AJ34" s="21">
        <v>80</v>
      </c>
      <c r="AK34" s="22">
        <f t="shared" si="18"/>
        <v>98.4</v>
      </c>
      <c r="AL34" s="21">
        <f t="shared" si="19"/>
        <v>0.40625</v>
      </c>
      <c r="AM34" s="21">
        <v>100</v>
      </c>
      <c r="AN34" s="22">
        <f t="shared" si="20"/>
        <v>123</v>
      </c>
      <c r="AO34" s="21">
        <f t="shared" si="21"/>
        <v>0.32500000000000001</v>
      </c>
      <c r="AP34" s="21">
        <v>100</v>
      </c>
      <c r="AQ34" s="21">
        <f t="shared" si="31"/>
        <v>123</v>
      </c>
      <c r="AR34" s="21">
        <f t="shared" si="23"/>
        <v>0.32500000000000001</v>
      </c>
      <c r="AS34" s="21">
        <v>80</v>
      </c>
      <c r="AT34" s="21">
        <f t="shared" si="32"/>
        <v>98.4</v>
      </c>
      <c r="AU34" s="21">
        <f t="shared" si="25"/>
        <v>0.40625</v>
      </c>
      <c r="AV34" s="21">
        <v>90</v>
      </c>
      <c r="AW34" s="22">
        <f t="shared" si="26"/>
        <v>110.7</v>
      </c>
      <c r="AX34" s="21">
        <f t="shared" si="27"/>
        <v>0.3611111111111111</v>
      </c>
      <c r="AY34" s="21">
        <v>95</v>
      </c>
      <c r="AZ34" s="21">
        <f t="shared" si="28"/>
        <v>116.85</v>
      </c>
      <c r="BA34" s="21">
        <f t="shared" si="29"/>
        <v>0.34210526315789475</v>
      </c>
    </row>
    <row r="35" spans="2:53" x14ac:dyDescent="0.25">
      <c r="B35" s="3">
        <v>30</v>
      </c>
      <c r="C35" s="144"/>
      <c r="D35" s="147"/>
      <c r="E35" s="4" t="s">
        <v>34</v>
      </c>
      <c r="F35" s="5">
        <v>0.5</v>
      </c>
      <c r="G35" s="1" t="s">
        <v>38</v>
      </c>
      <c r="H35" s="21">
        <f t="shared" si="2"/>
        <v>110.7</v>
      </c>
      <c r="I35" s="21">
        <v>90</v>
      </c>
      <c r="J35" s="22">
        <f t="shared" si="3"/>
        <v>110.7</v>
      </c>
      <c r="K35" s="21">
        <f t="shared" si="4"/>
        <v>0.5</v>
      </c>
      <c r="L35" s="21">
        <v>110</v>
      </c>
      <c r="M35" s="21">
        <f t="shared" si="30"/>
        <v>135.30000000000001</v>
      </c>
      <c r="N35" s="21">
        <f t="shared" si="5"/>
        <v>0.40909090909090906</v>
      </c>
      <c r="O35" s="21">
        <v>155</v>
      </c>
      <c r="P35" s="21">
        <f t="shared" si="6"/>
        <v>190.65</v>
      </c>
      <c r="Q35" s="21">
        <f t="shared" si="7"/>
        <v>0.29032258064516131</v>
      </c>
      <c r="R35" s="21">
        <v>120</v>
      </c>
      <c r="S35" s="21">
        <f t="shared" si="8"/>
        <v>147.6</v>
      </c>
      <c r="T35" s="21">
        <f t="shared" si="9"/>
        <v>0.375</v>
      </c>
      <c r="U35" s="46">
        <v>160</v>
      </c>
      <c r="V35" s="47">
        <f t="shared" si="10"/>
        <v>196.8</v>
      </c>
      <c r="W35" s="46">
        <f t="shared" si="11"/>
        <v>0.28125</v>
      </c>
      <c r="X35" s="53">
        <v>120</v>
      </c>
      <c r="Y35" s="53">
        <f t="shared" si="12"/>
        <v>147.6</v>
      </c>
      <c r="Z35" s="46"/>
      <c r="AA35" s="21">
        <v>120</v>
      </c>
      <c r="AB35" s="22">
        <f t="shared" si="1"/>
        <v>147.6</v>
      </c>
      <c r="AC35" s="21">
        <f t="shared" si="13"/>
        <v>0.375</v>
      </c>
      <c r="AD35" s="21">
        <v>150</v>
      </c>
      <c r="AE35" s="22">
        <f t="shared" si="14"/>
        <v>184.5</v>
      </c>
      <c r="AF35" s="21">
        <f t="shared" si="15"/>
        <v>0.3</v>
      </c>
      <c r="AG35" s="21">
        <v>120</v>
      </c>
      <c r="AH35" s="22">
        <f t="shared" si="16"/>
        <v>147.6</v>
      </c>
      <c r="AI35" s="21">
        <f t="shared" si="17"/>
        <v>0.375</v>
      </c>
      <c r="AJ35" s="21">
        <v>120</v>
      </c>
      <c r="AK35" s="22">
        <f t="shared" si="18"/>
        <v>147.6</v>
      </c>
      <c r="AL35" s="21">
        <f t="shared" si="19"/>
        <v>0.375</v>
      </c>
      <c r="AM35" s="21">
        <v>120</v>
      </c>
      <c r="AN35" s="22">
        <f t="shared" si="20"/>
        <v>147.6</v>
      </c>
      <c r="AO35" s="21">
        <f t="shared" si="21"/>
        <v>0.375</v>
      </c>
      <c r="AP35" s="21">
        <v>130</v>
      </c>
      <c r="AQ35" s="21">
        <f t="shared" si="31"/>
        <v>159.9</v>
      </c>
      <c r="AR35" s="21">
        <f t="shared" si="23"/>
        <v>0.34615384615384615</v>
      </c>
      <c r="AS35" s="21">
        <v>90</v>
      </c>
      <c r="AT35" s="21">
        <f t="shared" si="32"/>
        <v>110.7</v>
      </c>
      <c r="AU35" s="21">
        <f t="shared" si="25"/>
        <v>0.5</v>
      </c>
      <c r="AV35" s="21">
        <v>130</v>
      </c>
      <c r="AW35" s="22">
        <f t="shared" si="26"/>
        <v>159.9</v>
      </c>
      <c r="AX35" s="21">
        <f t="shared" si="27"/>
        <v>0.34615384615384615</v>
      </c>
      <c r="AY35" s="21">
        <v>130</v>
      </c>
      <c r="AZ35" s="21">
        <f t="shared" si="28"/>
        <v>159.9</v>
      </c>
      <c r="BA35" s="21">
        <f t="shared" si="29"/>
        <v>0.34615384615384615</v>
      </c>
    </row>
    <row r="36" spans="2:53" x14ac:dyDescent="0.25">
      <c r="B36" s="3">
        <v>31</v>
      </c>
      <c r="C36" s="144"/>
      <c r="D36" s="147"/>
      <c r="E36" s="4" t="s">
        <v>35</v>
      </c>
      <c r="F36" s="5">
        <v>0.3</v>
      </c>
      <c r="G36" s="1" t="s">
        <v>38</v>
      </c>
      <c r="H36" s="21">
        <f t="shared" si="2"/>
        <v>73.8</v>
      </c>
      <c r="I36" s="21">
        <v>70</v>
      </c>
      <c r="J36" s="22">
        <f t="shared" si="3"/>
        <v>86.1</v>
      </c>
      <c r="K36" s="21">
        <f t="shared" si="4"/>
        <v>0.25714285714285717</v>
      </c>
      <c r="L36" s="21">
        <v>90</v>
      </c>
      <c r="M36" s="21">
        <f t="shared" si="30"/>
        <v>110.7</v>
      </c>
      <c r="N36" s="21">
        <f t="shared" si="5"/>
        <v>0.19999999999999998</v>
      </c>
      <c r="O36" s="21">
        <v>125</v>
      </c>
      <c r="P36" s="21">
        <f t="shared" si="6"/>
        <v>153.75</v>
      </c>
      <c r="Q36" s="21">
        <f t="shared" si="7"/>
        <v>0.14399999999999999</v>
      </c>
      <c r="R36" s="21">
        <v>60</v>
      </c>
      <c r="S36" s="21">
        <f t="shared" si="8"/>
        <v>73.8</v>
      </c>
      <c r="T36" s="21">
        <f t="shared" si="9"/>
        <v>0.3</v>
      </c>
      <c r="U36" s="46">
        <v>130</v>
      </c>
      <c r="V36" s="47">
        <f t="shared" si="10"/>
        <v>159.9</v>
      </c>
      <c r="W36" s="46">
        <f t="shared" si="11"/>
        <v>0.13846153846153844</v>
      </c>
      <c r="X36" s="53">
        <v>60</v>
      </c>
      <c r="Y36" s="53">
        <f t="shared" si="12"/>
        <v>73.8</v>
      </c>
      <c r="Z36" s="46"/>
      <c r="AA36" s="21">
        <v>75</v>
      </c>
      <c r="AB36" s="22">
        <f t="shared" si="1"/>
        <v>92.25</v>
      </c>
      <c r="AC36" s="21">
        <f t="shared" si="13"/>
        <v>0.23999999999999996</v>
      </c>
      <c r="AD36" s="21">
        <v>250</v>
      </c>
      <c r="AE36" s="22">
        <f t="shared" si="14"/>
        <v>307.5</v>
      </c>
      <c r="AF36" s="21">
        <f t="shared" si="15"/>
        <v>7.1999999999999995E-2</v>
      </c>
      <c r="AG36" s="21">
        <v>70</v>
      </c>
      <c r="AH36" s="22">
        <f t="shared" si="16"/>
        <v>86.1</v>
      </c>
      <c r="AI36" s="21">
        <f t="shared" si="17"/>
        <v>0.25714285714285717</v>
      </c>
      <c r="AJ36" s="21">
        <v>70</v>
      </c>
      <c r="AK36" s="22">
        <f t="shared" si="18"/>
        <v>86.1</v>
      </c>
      <c r="AL36" s="21">
        <f t="shared" si="19"/>
        <v>0.25714285714285717</v>
      </c>
      <c r="AM36" s="21">
        <v>80</v>
      </c>
      <c r="AN36" s="22">
        <f t="shared" si="20"/>
        <v>98.4</v>
      </c>
      <c r="AO36" s="21">
        <f t="shared" si="21"/>
        <v>0.22499999999999995</v>
      </c>
      <c r="AP36" s="21">
        <v>100</v>
      </c>
      <c r="AQ36" s="21">
        <f t="shared" si="31"/>
        <v>123</v>
      </c>
      <c r="AR36" s="21">
        <f t="shared" si="23"/>
        <v>0.18</v>
      </c>
      <c r="AS36" s="21">
        <v>90</v>
      </c>
      <c r="AT36" s="21">
        <f t="shared" si="32"/>
        <v>110.7</v>
      </c>
      <c r="AU36" s="21">
        <f t="shared" si="25"/>
        <v>0.19999999999999998</v>
      </c>
      <c r="AV36" s="21">
        <v>75</v>
      </c>
      <c r="AW36" s="22">
        <f t="shared" si="26"/>
        <v>92.25</v>
      </c>
      <c r="AX36" s="21">
        <f t="shared" si="27"/>
        <v>0.23999999999999996</v>
      </c>
      <c r="AY36" s="21">
        <v>60</v>
      </c>
      <c r="AZ36" s="21">
        <f t="shared" si="28"/>
        <v>73.8</v>
      </c>
      <c r="BA36" s="21">
        <f t="shared" si="29"/>
        <v>0.3</v>
      </c>
    </row>
    <row r="37" spans="2:53" x14ac:dyDescent="0.25">
      <c r="B37" s="3">
        <v>32</v>
      </c>
      <c r="C37" s="145"/>
      <c r="D37" s="148"/>
      <c r="E37" s="4" t="s">
        <v>36</v>
      </c>
      <c r="F37" s="5">
        <v>1</v>
      </c>
      <c r="G37" s="1" t="s">
        <v>38</v>
      </c>
      <c r="H37" s="21">
        <f t="shared" si="2"/>
        <v>159.9</v>
      </c>
      <c r="I37" s="21">
        <v>130</v>
      </c>
      <c r="J37" s="22">
        <f t="shared" si="3"/>
        <v>159.9</v>
      </c>
      <c r="K37" s="21">
        <f t="shared" si="4"/>
        <v>1</v>
      </c>
      <c r="L37" s="21">
        <v>250</v>
      </c>
      <c r="M37" s="21">
        <f t="shared" si="30"/>
        <v>307.5</v>
      </c>
      <c r="N37" s="21">
        <f t="shared" si="5"/>
        <v>0.52</v>
      </c>
      <c r="O37" s="21">
        <v>400</v>
      </c>
      <c r="P37" s="21">
        <f t="shared" si="6"/>
        <v>492</v>
      </c>
      <c r="Q37" s="21">
        <f t="shared" si="7"/>
        <v>0.32500000000000001</v>
      </c>
      <c r="R37" s="21">
        <v>270</v>
      </c>
      <c r="S37" s="21">
        <f t="shared" si="8"/>
        <v>332.1</v>
      </c>
      <c r="T37" s="21">
        <f t="shared" si="9"/>
        <v>0.48148148148148145</v>
      </c>
      <c r="U37" s="46">
        <v>400</v>
      </c>
      <c r="V37" s="47">
        <f t="shared" si="10"/>
        <v>492</v>
      </c>
      <c r="W37" s="46">
        <f t="shared" si="11"/>
        <v>0.32500000000000001</v>
      </c>
      <c r="X37" s="53">
        <v>290</v>
      </c>
      <c r="Y37" s="53">
        <f t="shared" si="12"/>
        <v>356.7</v>
      </c>
      <c r="Z37" s="46"/>
      <c r="AA37" s="21">
        <v>260</v>
      </c>
      <c r="AB37" s="22">
        <f t="shared" si="1"/>
        <v>319.8</v>
      </c>
      <c r="AC37" s="21">
        <f t="shared" si="13"/>
        <v>0.5</v>
      </c>
      <c r="AD37" s="21">
        <v>250</v>
      </c>
      <c r="AE37" s="22">
        <f t="shared" si="14"/>
        <v>307.5</v>
      </c>
      <c r="AF37" s="21">
        <f t="shared" si="15"/>
        <v>0.52</v>
      </c>
      <c r="AG37" s="21">
        <v>200</v>
      </c>
      <c r="AH37" s="22">
        <f t="shared" si="16"/>
        <v>246</v>
      </c>
      <c r="AI37" s="21">
        <f t="shared" si="17"/>
        <v>0.65</v>
      </c>
      <c r="AJ37" s="21">
        <v>260</v>
      </c>
      <c r="AK37" s="22">
        <f t="shared" si="18"/>
        <v>319.8</v>
      </c>
      <c r="AL37" s="21">
        <f t="shared" si="19"/>
        <v>0.5</v>
      </c>
      <c r="AM37" s="21">
        <v>130</v>
      </c>
      <c r="AN37" s="22">
        <f t="shared" si="20"/>
        <v>159.9</v>
      </c>
      <c r="AO37" s="21">
        <f t="shared" si="21"/>
        <v>1</v>
      </c>
      <c r="AP37" s="21">
        <v>260</v>
      </c>
      <c r="AQ37" s="21">
        <f t="shared" si="31"/>
        <v>319.8</v>
      </c>
      <c r="AR37" s="21">
        <f t="shared" si="23"/>
        <v>0.5</v>
      </c>
      <c r="AS37" s="21">
        <v>150</v>
      </c>
      <c r="AT37" s="21">
        <f t="shared" si="32"/>
        <v>184.5</v>
      </c>
      <c r="AU37" s="21">
        <f t="shared" si="25"/>
        <v>0.8666666666666667</v>
      </c>
      <c r="AV37" s="21">
        <v>300</v>
      </c>
      <c r="AW37" s="22">
        <f t="shared" si="26"/>
        <v>369</v>
      </c>
      <c r="AX37" s="21">
        <f t="shared" si="27"/>
        <v>0.43333333333333335</v>
      </c>
      <c r="AY37" s="21">
        <v>270</v>
      </c>
      <c r="AZ37" s="21">
        <f t="shared" si="28"/>
        <v>332.1</v>
      </c>
      <c r="BA37" s="21">
        <f t="shared" si="29"/>
        <v>0.48148148148148145</v>
      </c>
    </row>
    <row r="38" spans="2:53" ht="20.25" customHeight="1" x14ac:dyDescent="0.25">
      <c r="B38" s="3">
        <v>33</v>
      </c>
      <c r="C38" s="146" t="s">
        <v>39</v>
      </c>
      <c r="D38" s="143" t="s">
        <v>40</v>
      </c>
      <c r="E38" s="4" t="s">
        <v>41</v>
      </c>
      <c r="F38" s="5">
        <v>2</v>
      </c>
      <c r="G38" s="1" t="s">
        <v>7</v>
      </c>
      <c r="H38" s="21">
        <f t="shared" si="2"/>
        <v>492</v>
      </c>
      <c r="I38" s="21">
        <v>450</v>
      </c>
      <c r="J38" s="22">
        <f t="shared" si="3"/>
        <v>553.5</v>
      </c>
      <c r="K38" s="21">
        <f t="shared" si="4"/>
        <v>1.7777777777777777</v>
      </c>
      <c r="L38" s="21">
        <v>900</v>
      </c>
      <c r="M38" s="21">
        <f t="shared" si="30"/>
        <v>1107</v>
      </c>
      <c r="N38" s="21">
        <f t="shared" si="5"/>
        <v>0.88888888888888884</v>
      </c>
      <c r="O38" s="21">
        <v>420</v>
      </c>
      <c r="P38" s="21">
        <f t="shared" si="6"/>
        <v>516.6</v>
      </c>
      <c r="Q38" s="21">
        <f t="shared" si="7"/>
        <v>1.9047619047619047</v>
      </c>
      <c r="R38" s="21">
        <v>800</v>
      </c>
      <c r="S38" s="21">
        <f t="shared" si="8"/>
        <v>984</v>
      </c>
      <c r="T38" s="21">
        <f t="shared" si="9"/>
        <v>1</v>
      </c>
      <c r="U38" s="46">
        <v>400</v>
      </c>
      <c r="V38" s="47">
        <f t="shared" si="10"/>
        <v>492</v>
      </c>
      <c r="W38" s="46">
        <f t="shared" si="11"/>
        <v>2</v>
      </c>
      <c r="X38" s="53">
        <v>400</v>
      </c>
      <c r="Y38" s="53">
        <f t="shared" si="12"/>
        <v>492</v>
      </c>
      <c r="Z38" s="46"/>
      <c r="AA38" s="21">
        <v>950</v>
      </c>
      <c r="AB38" s="22">
        <f t="shared" si="1"/>
        <v>1168.5</v>
      </c>
      <c r="AC38" s="21">
        <f t="shared" si="13"/>
        <v>0.84210526315789469</v>
      </c>
      <c r="AD38" s="21">
        <v>1200</v>
      </c>
      <c r="AE38" s="22">
        <f t="shared" si="14"/>
        <v>1476</v>
      </c>
      <c r="AF38" s="21">
        <f t="shared" si="15"/>
        <v>0.66666666666666663</v>
      </c>
      <c r="AG38" s="21">
        <v>1200</v>
      </c>
      <c r="AH38" s="22">
        <f t="shared" si="16"/>
        <v>1476</v>
      </c>
      <c r="AI38" s="21">
        <f t="shared" si="17"/>
        <v>0.66666666666666663</v>
      </c>
      <c r="AJ38" s="21">
        <v>1000</v>
      </c>
      <c r="AK38" s="22">
        <f t="shared" si="18"/>
        <v>1230</v>
      </c>
      <c r="AL38" s="21">
        <f t="shared" si="19"/>
        <v>0.8</v>
      </c>
      <c r="AM38" s="21">
        <v>650</v>
      </c>
      <c r="AN38" s="22">
        <f t="shared" si="20"/>
        <v>799.5</v>
      </c>
      <c r="AO38" s="21">
        <f t="shared" si="21"/>
        <v>1.2307692307692308</v>
      </c>
      <c r="AP38" s="21">
        <v>800</v>
      </c>
      <c r="AQ38" s="21">
        <f t="shared" si="31"/>
        <v>984</v>
      </c>
      <c r="AR38" s="21">
        <f t="shared" si="23"/>
        <v>1</v>
      </c>
      <c r="AS38" s="21">
        <v>420</v>
      </c>
      <c r="AT38" s="21">
        <f t="shared" si="32"/>
        <v>516.6</v>
      </c>
      <c r="AU38" s="21">
        <f t="shared" si="25"/>
        <v>1.9047619047619047</v>
      </c>
      <c r="AV38" s="21">
        <v>700</v>
      </c>
      <c r="AW38" s="22">
        <f t="shared" si="26"/>
        <v>861</v>
      </c>
      <c r="AX38" s="21">
        <f t="shared" si="27"/>
        <v>1.1428571428571428</v>
      </c>
      <c r="AY38" s="21">
        <v>1100</v>
      </c>
      <c r="AZ38" s="21">
        <f t="shared" si="28"/>
        <v>1353</v>
      </c>
      <c r="BA38" s="21">
        <f t="shared" si="29"/>
        <v>0.72727272727272729</v>
      </c>
    </row>
    <row r="39" spans="2:53" x14ac:dyDescent="0.25">
      <c r="B39" s="3">
        <v>34</v>
      </c>
      <c r="C39" s="147"/>
      <c r="D39" s="144"/>
      <c r="E39" s="4" t="s">
        <v>42</v>
      </c>
      <c r="F39" s="5">
        <v>2</v>
      </c>
      <c r="G39" s="1" t="s">
        <v>7</v>
      </c>
      <c r="H39" s="21">
        <f t="shared" si="2"/>
        <v>578.1</v>
      </c>
      <c r="I39" s="21">
        <v>550</v>
      </c>
      <c r="J39" s="22">
        <f t="shared" si="3"/>
        <v>676.5</v>
      </c>
      <c r="K39" s="21">
        <f t="shared" si="4"/>
        <v>1.7090909090909092</v>
      </c>
      <c r="L39" s="21">
        <v>1100</v>
      </c>
      <c r="M39" s="21">
        <f t="shared" si="30"/>
        <v>1353</v>
      </c>
      <c r="N39" s="21">
        <f t="shared" si="5"/>
        <v>0.85454545454545461</v>
      </c>
      <c r="O39" s="21">
        <v>490</v>
      </c>
      <c r="P39" s="21">
        <f t="shared" si="6"/>
        <v>602.70000000000005</v>
      </c>
      <c r="Q39" s="21">
        <f t="shared" si="7"/>
        <v>1.9183673469387754</v>
      </c>
      <c r="R39" s="21">
        <v>900</v>
      </c>
      <c r="S39" s="21">
        <f t="shared" si="8"/>
        <v>1107</v>
      </c>
      <c r="T39" s="21">
        <f t="shared" si="9"/>
        <v>1.0444444444444445</v>
      </c>
      <c r="U39" s="46">
        <v>500</v>
      </c>
      <c r="V39" s="47">
        <f t="shared" si="10"/>
        <v>615</v>
      </c>
      <c r="W39" s="46">
        <f t="shared" si="11"/>
        <v>1.8800000000000001</v>
      </c>
      <c r="X39" s="53">
        <v>500</v>
      </c>
      <c r="Y39" s="53">
        <f t="shared" si="12"/>
        <v>615</v>
      </c>
      <c r="Z39" s="46"/>
      <c r="AA39" s="21">
        <v>1300</v>
      </c>
      <c r="AB39" s="22">
        <f t="shared" si="1"/>
        <v>1599</v>
      </c>
      <c r="AC39" s="21">
        <f t="shared" si="13"/>
        <v>0.72307692307692306</v>
      </c>
      <c r="AD39" s="21">
        <v>1500</v>
      </c>
      <c r="AE39" s="22">
        <f t="shared" si="14"/>
        <v>1845</v>
      </c>
      <c r="AF39" s="21">
        <f t="shared" si="15"/>
        <v>0.62666666666666671</v>
      </c>
      <c r="AG39" s="21">
        <v>1250</v>
      </c>
      <c r="AH39" s="22">
        <f t="shared" si="16"/>
        <v>1537.5</v>
      </c>
      <c r="AI39" s="21">
        <f t="shared" si="17"/>
        <v>0.752</v>
      </c>
      <c r="AJ39" s="21">
        <v>1000</v>
      </c>
      <c r="AK39" s="22">
        <f t="shared" si="18"/>
        <v>1230</v>
      </c>
      <c r="AL39" s="21">
        <f t="shared" si="19"/>
        <v>0.94000000000000006</v>
      </c>
      <c r="AM39" s="21">
        <v>750</v>
      </c>
      <c r="AN39" s="22">
        <f t="shared" si="20"/>
        <v>922.5</v>
      </c>
      <c r="AO39" s="21">
        <f t="shared" si="21"/>
        <v>1.2533333333333334</v>
      </c>
      <c r="AP39" s="21">
        <v>900</v>
      </c>
      <c r="AQ39" s="21">
        <f t="shared" si="31"/>
        <v>1107</v>
      </c>
      <c r="AR39" s="21">
        <f t="shared" si="23"/>
        <v>1.0444444444444445</v>
      </c>
      <c r="AS39" s="21">
        <v>470</v>
      </c>
      <c r="AT39" s="21">
        <f t="shared" si="32"/>
        <v>578.1</v>
      </c>
      <c r="AU39" s="21">
        <f t="shared" si="25"/>
        <v>2</v>
      </c>
      <c r="AV39" s="21">
        <v>1000</v>
      </c>
      <c r="AW39" s="22">
        <f t="shared" si="26"/>
        <v>1230</v>
      </c>
      <c r="AX39" s="21">
        <f t="shared" si="27"/>
        <v>0.94000000000000006</v>
      </c>
      <c r="AY39" s="21">
        <v>1100</v>
      </c>
      <c r="AZ39" s="21">
        <f t="shared" si="28"/>
        <v>1353</v>
      </c>
      <c r="BA39" s="21">
        <f t="shared" si="29"/>
        <v>0.85454545454545461</v>
      </c>
    </row>
    <row r="40" spans="2:53" x14ac:dyDescent="0.25">
      <c r="B40" s="3">
        <v>35</v>
      </c>
      <c r="C40" s="147"/>
      <c r="D40" s="144"/>
      <c r="E40" s="4" t="s">
        <v>43</v>
      </c>
      <c r="F40" s="5">
        <v>1.5</v>
      </c>
      <c r="G40" s="1" t="s">
        <v>7</v>
      </c>
      <c r="H40" s="21">
        <f t="shared" si="2"/>
        <v>799.5</v>
      </c>
      <c r="I40" s="21">
        <v>650</v>
      </c>
      <c r="J40" s="22">
        <f t="shared" si="3"/>
        <v>799.5</v>
      </c>
      <c r="K40" s="21">
        <f t="shared" si="4"/>
        <v>1.5</v>
      </c>
      <c r="L40" s="21">
        <v>1300</v>
      </c>
      <c r="M40" s="21">
        <f t="shared" si="30"/>
        <v>1599</v>
      </c>
      <c r="N40" s="21">
        <f t="shared" si="5"/>
        <v>0.75</v>
      </c>
      <c r="O40" s="21">
        <v>700</v>
      </c>
      <c r="P40" s="21">
        <f t="shared" si="6"/>
        <v>861</v>
      </c>
      <c r="Q40" s="21">
        <f t="shared" si="7"/>
        <v>1.3928571428571428</v>
      </c>
      <c r="R40" s="21">
        <v>1000</v>
      </c>
      <c r="S40" s="21">
        <f t="shared" si="8"/>
        <v>1230</v>
      </c>
      <c r="T40" s="21">
        <f t="shared" si="9"/>
        <v>0.97500000000000009</v>
      </c>
      <c r="U40" s="46">
        <v>700</v>
      </c>
      <c r="V40" s="47">
        <f t="shared" si="10"/>
        <v>861</v>
      </c>
      <c r="W40" s="46">
        <f t="shared" si="11"/>
        <v>1.3928571428571428</v>
      </c>
      <c r="X40" s="53">
        <v>700</v>
      </c>
      <c r="Y40" s="53">
        <f t="shared" si="12"/>
        <v>861</v>
      </c>
      <c r="Z40" s="46"/>
      <c r="AA40" s="21">
        <v>1400</v>
      </c>
      <c r="AB40" s="22">
        <f t="shared" si="1"/>
        <v>1722</v>
      </c>
      <c r="AC40" s="21">
        <f t="shared" si="13"/>
        <v>0.6964285714285714</v>
      </c>
      <c r="AD40" s="21">
        <v>1700</v>
      </c>
      <c r="AE40" s="22">
        <f t="shared" si="14"/>
        <v>2091</v>
      </c>
      <c r="AF40" s="21">
        <f t="shared" si="15"/>
        <v>0.57352941176470584</v>
      </c>
      <c r="AG40" s="21">
        <v>1350</v>
      </c>
      <c r="AH40" s="22">
        <f t="shared" si="16"/>
        <v>1660.5</v>
      </c>
      <c r="AI40" s="21">
        <f t="shared" si="17"/>
        <v>0.72222222222222221</v>
      </c>
      <c r="AJ40" s="21">
        <v>1400</v>
      </c>
      <c r="AK40" s="22">
        <f t="shared" si="18"/>
        <v>1722</v>
      </c>
      <c r="AL40" s="21">
        <f t="shared" si="19"/>
        <v>0.6964285714285714</v>
      </c>
      <c r="AM40" s="21">
        <v>1000</v>
      </c>
      <c r="AN40" s="22">
        <f t="shared" si="20"/>
        <v>1230</v>
      </c>
      <c r="AO40" s="21">
        <f t="shared" si="21"/>
        <v>0.97500000000000009</v>
      </c>
      <c r="AP40" s="21">
        <v>1000</v>
      </c>
      <c r="AQ40" s="21">
        <f t="shared" si="31"/>
        <v>1230</v>
      </c>
      <c r="AR40" s="21">
        <f t="shared" si="23"/>
        <v>0.97500000000000009</v>
      </c>
      <c r="AS40" s="21">
        <v>750</v>
      </c>
      <c r="AT40" s="21">
        <f t="shared" si="32"/>
        <v>922.5</v>
      </c>
      <c r="AU40" s="21">
        <f t="shared" si="25"/>
        <v>1.3</v>
      </c>
      <c r="AV40" s="21">
        <v>1400</v>
      </c>
      <c r="AW40" s="22">
        <f t="shared" si="26"/>
        <v>1722</v>
      </c>
      <c r="AX40" s="21">
        <f t="shared" si="27"/>
        <v>0.6964285714285714</v>
      </c>
      <c r="AY40" s="21">
        <v>1300</v>
      </c>
      <c r="AZ40" s="21">
        <f t="shared" si="28"/>
        <v>1599</v>
      </c>
      <c r="BA40" s="21">
        <f t="shared" si="29"/>
        <v>0.75</v>
      </c>
    </row>
    <row r="41" spans="2:53" x14ac:dyDescent="0.25">
      <c r="B41" s="3">
        <v>36</v>
      </c>
      <c r="C41" s="147"/>
      <c r="D41" s="144"/>
      <c r="E41" s="4" t="s">
        <v>44</v>
      </c>
      <c r="F41" s="5">
        <v>1.5</v>
      </c>
      <c r="G41" s="1" t="s">
        <v>7</v>
      </c>
      <c r="H41" s="21">
        <f t="shared" si="2"/>
        <v>1094.7</v>
      </c>
      <c r="I41" s="21">
        <v>890</v>
      </c>
      <c r="J41" s="22">
        <f t="shared" si="3"/>
        <v>1094.7</v>
      </c>
      <c r="K41" s="21">
        <f t="shared" si="4"/>
        <v>1.5</v>
      </c>
      <c r="L41" s="21">
        <v>1500</v>
      </c>
      <c r="M41" s="21">
        <f t="shared" si="30"/>
        <v>1845</v>
      </c>
      <c r="N41" s="21">
        <f t="shared" si="5"/>
        <v>0.89000000000000012</v>
      </c>
      <c r="O41" s="21">
        <v>990</v>
      </c>
      <c r="P41" s="21">
        <f t="shared" si="6"/>
        <v>1217.7</v>
      </c>
      <c r="Q41" s="21">
        <f t="shared" si="7"/>
        <v>1.3484848484848486</v>
      </c>
      <c r="R41" s="21">
        <v>1300</v>
      </c>
      <c r="S41" s="21">
        <f t="shared" si="8"/>
        <v>1599</v>
      </c>
      <c r="T41" s="21">
        <f t="shared" si="9"/>
        <v>1.0269230769230768</v>
      </c>
      <c r="U41" s="46">
        <v>1000</v>
      </c>
      <c r="V41" s="47">
        <f t="shared" si="10"/>
        <v>1230</v>
      </c>
      <c r="W41" s="46">
        <f t="shared" si="11"/>
        <v>1.335</v>
      </c>
      <c r="X41" s="53">
        <v>1000</v>
      </c>
      <c r="Y41" s="53">
        <f t="shared" si="12"/>
        <v>1230</v>
      </c>
      <c r="Z41" s="46"/>
      <c r="AA41" s="21">
        <v>1500</v>
      </c>
      <c r="AB41" s="22">
        <f t="shared" si="1"/>
        <v>1845</v>
      </c>
      <c r="AC41" s="21">
        <f t="shared" si="13"/>
        <v>0.89000000000000012</v>
      </c>
      <c r="AD41" s="21">
        <v>1800</v>
      </c>
      <c r="AE41" s="22">
        <f t="shared" si="14"/>
        <v>2214</v>
      </c>
      <c r="AF41" s="21">
        <f t="shared" si="15"/>
        <v>0.7416666666666667</v>
      </c>
      <c r="AG41" s="21">
        <v>1500</v>
      </c>
      <c r="AH41" s="22">
        <f t="shared" si="16"/>
        <v>1845</v>
      </c>
      <c r="AI41" s="21">
        <f t="shared" si="17"/>
        <v>0.89000000000000012</v>
      </c>
      <c r="AJ41" s="21">
        <v>1600</v>
      </c>
      <c r="AK41" s="22">
        <f t="shared" si="18"/>
        <v>1968</v>
      </c>
      <c r="AL41" s="21">
        <f t="shared" si="19"/>
        <v>0.83437500000000009</v>
      </c>
      <c r="AM41" s="21">
        <v>1200</v>
      </c>
      <c r="AN41" s="22">
        <f t="shared" si="20"/>
        <v>1476</v>
      </c>
      <c r="AO41" s="21">
        <f t="shared" si="21"/>
        <v>1.1125</v>
      </c>
      <c r="AP41" s="21">
        <v>1200</v>
      </c>
      <c r="AQ41" s="21">
        <f t="shared" si="31"/>
        <v>1476</v>
      </c>
      <c r="AR41" s="21">
        <f t="shared" si="23"/>
        <v>1.1125</v>
      </c>
      <c r="AS41" s="21">
        <v>1200</v>
      </c>
      <c r="AT41" s="21">
        <f t="shared" si="32"/>
        <v>1476</v>
      </c>
      <c r="AU41" s="21">
        <f t="shared" si="25"/>
        <v>1.1125</v>
      </c>
      <c r="AV41" s="21">
        <v>1900</v>
      </c>
      <c r="AW41" s="22">
        <f t="shared" si="26"/>
        <v>2337</v>
      </c>
      <c r="AX41" s="21">
        <f t="shared" si="27"/>
        <v>0.7026315789473685</v>
      </c>
      <c r="AY41" s="21">
        <v>1550</v>
      </c>
      <c r="AZ41" s="21">
        <f t="shared" si="28"/>
        <v>1906.5</v>
      </c>
      <c r="BA41" s="21">
        <f t="shared" si="29"/>
        <v>0.8612903225806452</v>
      </c>
    </row>
    <row r="42" spans="2:53" x14ac:dyDescent="0.25">
      <c r="B42" s="3">
        <v>37</v>
      </c>
      <c r="C42" s="148"/>
      <c r="D42" s="145"/>
      <c r="E42" s="4" t="s">
        <v>45</v>
      </c>
      <c r="F42" s="5">
        <v>1.5</v>
      </c>
      <c r="G42" s="1" t="s">
        <v>7</v>
      </c>
      <c r="H42" s="21">
        <f t="shared" si="2"/>
        <v>1586.7</v>
      </c>
      <c r="I42" s="21">
        <v>1290</v>
      </c>
      <c r="J42" s="22">
        <f t="shared" si="3"/>
        <v>1586.7</v>
      </c>
      <c r="K42" s="21">
        <f t="shared" si="4"/>
        <v>1.5</v>
      </c>
      <c r="L42" s="21">
        <v>1700</v>
      </c>
      <c r="M42" s="21">
        <f t="shared" si="30"/>
        <v>2091</v>
      </c>
      <c r="N42" s="21">
        <f t="shared" si="5"/>
        <v>1.138235294117647</v>
      </c>
      <c r="O42" s="21">
        <v>1510</v>
      </c>
      <c r="P42" s="21">
        <f t="shared" si="6"/>
        <v>1857.3</v>
      </c>
      <c r="Q42" s="21">
        <f t="shared" si="7"/>
        <v>1.2814569536423841</v>
      </c>
      <c r="R42" s="21">
        <v>1700</v>
      </c>
      <c r="S42" s="21">
        <f t="shared" si="8"/>
        <v>2091</v>
      </c>
      <c r="T42" s="21">
        <f t="shared" si="9"/>
        <v>1.138235294117647</v>
      </c>
      <c r="U42" s="46">
        <v>1500</v>
      </c>
      <c r="V42" s="47">
        <f t="shared" si="10"/>
        <v>1845</v>
      </c>
      <c r="W42" s="46">
        <f t="shared" si="11"/>
        <v>1.29</v>
      </c>
      <c r="X42" s="53">
        <v>1500</v>
      </c>
      <c r="Y42" s="53">
        <f t="shared" si="12"/>
        <v>1845</v>
      </c>
      <c r="Z42" s="46"/>
      <c r="AA42" s="21">
        <v>2100</v>
      </c>
      <c r="AB42" s="22">
        <f t="shared" si="1"/>
        <v>2583</v>
      </c>
      <c r="AC42" s="21">
        <f t="shared" si="13"/>
        <v>0.92142857142857149</v>
      </c>
      <c r="AD42" s="21">
        <v>2200</v>
      </c>
      <c r="AE42" s="22">
        <f t="shared" si="14"/>
        <v>2706</v>
      </c>
      <c r="AF42" s="21">
        <f t="shared" si="15"/>
        <v>0.87954545454545463</v>
      </c>
      <c r="AG42" s="21">
        <v>1800</v>
      </c>
      <c r="AH42" s="22">
        <f t="shared" si="16"/>
        <v>2214</v>
      </c>
      <c r="AI42" s="21">
        <f t="shared" si="17"/>
        <v>1.075</v>
      </c>
      <c r="AJ42" s="21">
        <v>2000</v>
      </c>
      <c r="AK42" s="22">
        <f t="shared" si="18"/>
        <v>2460</v>
      </c>
      <c r="AL42" s="21">
        <f t="shared" si="19"/>
        <v>0.96750000000000003</v>
      </c>
      <c r="AM42" s="21">
        <v>1500</v>
      </c>
      <c r="AN42" s="22">
        <f t="shared" si="20"/>
        <v>1845</v>
      </c>
      <c r="AO42" s="21">
        <f t="shared" si="21"/>
        <v>1.29</v>
      </c>
      <c r="AP42" s="21">
        <v>2000</v>
      </c>
      <c r="AQ42" s="21">
        <f t="shared" si="31"/>
        <v>2460</v>
      </c>
      <c r="AR42" s="21">
        <f t="shared" si="23"/>
        <v>0.96750000000000003</v>
      </c>
      <c r="AS42" s="21">
        <v>1600</v>
      </c>
      <c r="AT42" s="21">
        <f t="shared" si="32"/>
        <v>1968</v>
      </c>
      <c r="AU42" s="21">
        <f t="shared" si="25"/>
        <v>1.2093750000000001</v>
      </c>
      <c r="AV42" s="21">
        <v>2500</v>
      </c>
      <c r="AW42" s="22">
        <f t="shared" si="26"/>
        <v>3075</v>
      </c>
      <c r="AX42" s="21">
        <f t="shared" si="27"/>
        <v>0.77400000000000002</v>
      </c>
      <c r="AY42" s="21">
        <v>1950</v>
      </c>
      <c r="AZ42" s="21">
        <f t="shared" si="28"/>
        <v>2398.5</v>
      </c>
      <c r="BA42" s="21">
        <f t="shared" si="29"/>
        <v>0.99230769230769234</v>
      </c>
    </row>
    <row r="43" spans="2:53" ht="18.75" customHeight="1" x14ac:dyDescent="0.25">
      <c r="B43" s="3">
        <v>38</v>
      </c>
      <c r="C43" s="146" t="s">
        <v>39</v>
      </c>
      <c r="D43" s="146" t="s">
        <v>46</v>
      </c>
      <c r="E43" s="4" t="s">
        <v>41</v>
      </c>
      <c r="F43" s="5">
        <v>1.5</v>
      </c>
      <c r="G43" s="1" t="s">
        <v>20</v>
      </c>
      <c r="H43" s="21">
        <f t="shared" si="2"/>
        <v>79.95</v>
      </c>
      <c r="I43" s="21">
        <v>65</v>
      </c>
      <c r="J43" s="22">
        <f t="shared" si="3"/>
        <v>79.95</v>
      </c>
      <c r="K43" s="21">
        <f t="shared" si="4"/>
        <v>1.5</v>
      </c>
      <c r="L43" s="21">
        <v>120</v>
      </c>
      <c r="M43" s="21">
        <f t="shared" si="30"/>
        <v>147.6</v>
      </c>
      <c r="N43" s="21">
        <f t="shared" si="5"/>
        <v>0.81250000000000011</v>
      </c>
      <c r="O43" s="21">
        <v>70</v>
      </c>
      <c r="P43" s="21">
        <f t="shared" si="6"/>
        <v>86.1</v>
      </c>
      <c r="Q43" s="21">
        <f t="shared" si="7"/>
        <v>1.392857142857143</v>
      </c>
      <c r="R43" s="21">
        <v>120</v>
      </c>
      <c r="S43" s="21">
        <f t="shared" si="8"/>
        <v>147.6</v>
      </c>
      <c r="T43" s="21">
        <f t="shared" si="9"/>
        <v>0.81250000000000011</v>
      </c>
      <c r="U43" s="46">
        <v>69</v>
      </c>
      <c r="V43" s="47">
        <f t="shared" si="10"/>
        <v>84.87</v>
      </c>
      <c r="W43" s="46">
        <f t="shared" si="11"/>
        <v>1.4130434782608696</v>
      </c>
      <c r="X43" s="53">
        <v>69</v>
      </c>
      <c r="Y43" s="53">
        <f t="shared" si="12"/>
        <v>84.87</v>
      </c>
      <c r="Z43" s="46"/>
      <c r="AA43" s="21">
        <v>155</v>
      </c>
      <c r="AB43" s="22">
        <f t="shared" si="1"/>
        <v>190.65</v>
      </c>
      <c r="AC43" s="21">
        <f t="shared" si="13"/>
        <v>0.62903225806451613</v>
      </c>
      <c r="AD43" s="21">
        <v>200</v>
      </c>
      <c r="AE43" s="22">
        <f t="shared" si="14"/>
        <v>246</v>
      </c>
      <c r="AF43" s="21">
        <f t="shared" si="15"/>
        <v>0.48750000000000004</v>
      </c>
      <c r="AG43" s="21">
        <v>140</v>
      </c>
      <c r="AH43" s="22">
        <f t="shared" si="16"/>
        <v>172.2</v>
      </c>
      <c r="AI43" s="21">
        <f t="shared" si="17"/>
        <v>0.69642857142857151</v>
      </c>
      <c r="AJ43" s="21">
        <v>100</v>
      </c>
      <c r="AK43" s="22">
        <f t="shared" si="18"/>
        <v>123</v>
      </c>
      <c r="AL43" s="21">
        <f t="shared" si="19"/>
        <v>0.97500000000000009</v>
      </c>
      <c r="AM43" s="21">
        <v>130</v>
      </c>
      <c r="AN43" s="22">
        <f t="shared" si="20"/>
        <v>159.9</v>
      </c>
      <c r="AO43" s="21">
        <f t="shared" si="21"/>
        <v>0.75</v>
      </c>
      <c r="AP43" s="21">
        <v>100</v>
      </c>
      <c r="AQ43" s="21">
        <f t="shared" si="31"/>
        <v>123</v>
      </c>
      <c r="AR43" s="21">
        <f t="shared" si="23"/>
        <v>0.97500000000000009</v>
      </c>
      <c r="AS43" s="21">
        <v>70</v>
      </c>
      <c r="AT43" s="21">
        <f t="shared" si="32"/>
        <v>86.1</v>
      </c>
      <c r="AU43" s="21">
        <f t="shared" si="25"/>
        <v>1.392857142857143</v>
      </c>
      <c r="AV43" s="21">
        <v>100</v>
      </c>
      <c r="AW43" s="22">
        <f t="shared" si="26"/>
        <v>123</v>
      </c>
      <c r="AX43" s="21">
        <f t="shared" si="27"/>
        <v>0.97500000000000009</v>
      </c>
      <c r="AY43" s="21">
        <v>110</v>
      </c>
      <c r="AZ43" s="21">
        <f t="shared" si="28"/>
        <v>135.30000000000001</v>
      </c>
      <c r="BA43" s="21">
        <f t="shared" si="29"/>
        <v>0.88636363636363624</v>
      </c>
    </row>
    <row r="44" spans="2:53" x14ac:dyDescent="0.25">
      <c r="B44" s="3">
        <v>39</v>
      </c>
      <c r="C44" s="147"/>
      <c r="D44" s="147"/>
      <c r="E44" s="4" t="s">
        <v>42</v>
      </c>
      <c r="F44" s="5">
        <v>1.5</v>
      </c>
      <c r="G44" s="1" t="s">
        <v>20</v>
      </c>
      <c r="H44" s="21">
        <f t="shared" si="2"/>
        <v>92.25</v>
      </c>
      <c r="I44" s="21">
        <v>75</v>
      </c>
      <c r="J44" s="22">
        <f t="shared" si="3"/>
        <v>92.25</v>
      </c>
      <c r="K44" s="21">
        <f t="shared" si="4"/>
        <v>1.5</v>
      </c>
      <c r="L44" s="21">
        <v>130</v>
      </c>
      <c r="M44" s="21">
        <f t="shared" si="30"/>
        <v>159.9</v>
      </c>
      <c r="N44" s="21">
        <f t="shared" si="5"/>
        <v>0.86538461538461531</v>
      </c>
      <c r="O44" s="21">
        <v>120</v>
      </c>
      <c r="P44" s="21">
        <f t="shared" si="6"/>
        <v>147.6</v>
      </c>
      <c r="Q44" s="21">
        <f t="shared" si="7"/>
        <v>0.9375</v>
      </c>
      <c r="R44" s="21">
        <v>140</v>
      </c>
      <c r="S44" s="21">
        <f t="shared" si="8"/>
        <v>172.2</v>
      </c>
      <c r="T44" s="21">
        <f t="shared" si="9"/>
        <v>0.8035714285714286</v>
      </c>
      <c r="U44" s="46">
        <v>120</v>
      </c>
      <c r="V44" s="47">
        <f t="shared" si="10"/>
        <v>147.6</v>
      </c>
      <c r="W44" s="46">
        <f t="shared" si="11"/>
        <v>0.9375</v>
      </c>
      <c r="X44" s="53">
        <v>120</v>
      </c>
      <c r="Y44" s="53">
        <f t="shared" si="12"/>
        <v>147.6</v>
      </c>
      <c r="Z44" s="46"/>
      <c r="AA44" s="21">
        <v>155</v>
      </c>
      <c r="AB44" s="22">
        <f t="shared" si="1"/>
        <v>190.65</v>
      </c>
      <c r="AC44" s="21">
        <f t="shared" si="13"/>
        <v>0.72580645161290314</v>
      </c>
      <c r="AD44" s="21">
        <v>200</v>
      </c>
      <c r="AE44" s="22">
        <f t="shared" si="14"/>
        <v>246</v>
      </c>
      <c r="AF44" s="21">
        <f t="shared" si="15"/>
        <v>0.5625</v>
      </c>
      <c r="AG44" s="21">
        <v>140</v>
      </c>
      <c r="AH44" s="22">
        <f t="shared" si="16"/>
        <v>172.2</v>
      </c>
      <c r="AI44" s="21">
        <f t="shared" si="17"/>
        <v>0.8035714285714286</v>
      </c>
      <c r="AJ44" s="21">
        <v>100</v>
      </c>
      <c r="AK44" s="22">
        <f t="shared" si="18"/>
        <v>123</v>
      </c>
      <c r="AL44" s="21">
        <f t="shared" si="19"/>
        <v>1.125</v>
      </c>
      <c r="AM44" s="21">
        <v>140</v>
      </c>
      <c r="AN44" s="22">
        <f t="shared" si="20"/>
        <v>172.2</v>
      </c>
      <c r="AO44" s="21">
        <f t="shared" si="21"/>
        <v>0.8035714285714286</v>
      </c>
      <c r="AP44" s="21">
        <v>120</v>
      </c>
      <c r="AQ44" s="21">
        <f t="shared" si="31"/>
        <v>147.6</v>
      </c>
      <c r="AR44" s="21">
        <f t="shared" si="23"/>
        <v>0.9375</v>
      </c>
      <c r="AS44" s="21">
        <v>80</v>
      </c>
      <c r="AT44" s="21">
        <f t="shared" si="32"/>
        <v>98.4</v>
      </c>
      <c r="AU44" s="21">
        <f t="shared" si="25"/>
        <v>1.40625</v>
      </c>
      <c r="AV44" s="21">
        <v>110</v>
      </c>
      <c r="AW44" s="22">
        <f t="shared" si="26"/>
        <v>135.30000000000001</v>
      </c>
      <c r="AX44" s="21">
        <f t="shared" si="27"/>
        <v>1.0227272727272727</v>
      </c>
      <c r="AY44" s="21">
        <v>110</v>
      </c>
      <c r="AZ44" s="21">
        <f t="shared" si="28"/>
        <v>135.30000000000001</v>
      </c>
      <c r="BA44" s="21">
        <f t="shared" si="29"/>
        <v>1.0227272727272727</v>
      </c>
    </row>
    <row r="45" spans="2:53" x14ac:dyDescent="0.25">
      <c r="B45" s="3">
        <v>40</v>
      </c>
      <c r="C45" s="147"/>
      <c r="D45" s="147"/>
      <c r="E45" s="4" t="s">
        <v>43</v>
      </c>
      <c r="F45" s="5">
        <v>1</v>
      </c>
      <c r="G45" s="1" t="s">
        <v>20</v>
      </c>
      <c r="H45" s="21">
        <f t="shared" si="2"/>
        <v>116.85</v>
      </c>
      <c r="I45" s="21">
        <v>95</v>
      </c>
      <c r="J45" s="22">
        <f t="shared" si="3"/>
        <v>116.85</v>
      </c>
      <c r="K45" s="21">
        <f t="shared" si="4"/>
        <v>1</v>
      </c>
      <c r="L45" s="21">
        <v>130</v>
      </c>
      <c r="M45" s="21">
        <f t="shared" si="30"/>
        <v>159.9</v>
      </c>
      <c r="N45" s="21">
        <f t="shared" si="5"/>
        <v>0.73076923076923073</v>
      </c>
      <c r="O45" s="21">
        <v>135</v>
      </c>
      <c r="P45" s="21">
        <f t="shared" si="6"/>
        <v>166.05</v>
      </c>
      <c r="Q45" s="21">
        <f t="shared" si="7"/>
        <v>0.70370370370370361</v>
      </c>
      <c r="R45" s="21">
        <v>160</v>
      </c>
      <c r="S45" s="21">
        <f t="shared" si="8"/>
        <v>196.8</v>
      </c>
      <c r="T45" s="21">
        <f t="shared" si="9"/>
        <v>0.59374999999999989</v>
      </c>
      <c r="U45" s="46">
        <v>130</v>
      </c>
      <c r="V45" s="47">
        <f t="shared" si="10"/>
        <v>159.9</v>
      </c>
      <c r="W45" s="46">
        <f t="shared" si="11"/>
        <v>0.73076923076923073</v>
      </c>
      <c r="X45" s="53">
        <v>130</v>
      </c>
      <c r="Y45" s="53">
        <f t="shared" si="12"/>
        <v>159.9</v>
      </c>
      <c r="Z45" s="46"/>
      <c r="AA45" s="21">
        <v>155</v>
      </c>
      <c r="AB45" s="22">
        <f t="shared" si="1"/>
        <v>190.65</v>
      </c>
      <c r="AC45" s="21">
        <f t="shared" si="13"/>
        <v>0.61290322580645151</v>
      </c>
      <c r="AD45" s="21">
        <v>200</v>
      </c>
      <c r="AE45" s="22">
        <f t="shared" si="14"/>
        <v>246</v>
      </c>
      <c r="AF45" s="21">
        <f t="shared" si="15"/>
        <v>0.47499999999999998</v>
      </c>
      <c r="AG45" s="21">
        <v>140</v>
      </c>
      <c r="AH45" s="22">
        <f t="shared" si="16"/>
        <v>172.2</v>
      </c>
      <c r="AI45" s="21">
        <f t="shared" si="17"/>
        <v>0.6785714285714286</v>
      </c>
      <c r="AJ45" s="21">
        <v>120</v>
      </c>
      <c r="AK45" s="22">
        <f t="shared" si="18"/>
        <v>147.6</v>
      </c>
      <c r="AL45" s="21">
        <f t="shared" si="19"/>
        <v>0.79166666666666663</v>
      </c>
      <c r="AM45" s="21">
        <v>160</v>
      </c>
      <c r="AN45" s="22">
        <f t="shared" si="20"/>
        <v>196.8</v>
      </c>
      <c r="AO45" s="21">
        <f t="shared" si="21"/>
        <v>0.59374999999999989</v>
      </c>
      <c r="AP45" s="21">
        <v>150</v>
      </c>
      <c r="AQ45" s="21">
        <f t="shared" si="31"/>
        <v>184.5</v>
      </c>
      <c r="AR45" s="21">
        <f t="shared" si="23"/>
        <v>0.6333333333333333</v>
      </c>
      <c r="AS45" s="21">
        <v>100</v>
      </c>
      <c r="AT45" s="21">
        <f t="shared" si="32"/>
        <v>123</v>
      </c>
      <c r="AU45" s="21">
        <f t="shared" si="25"/>
        <v>0.95</v>
      </c>
      <c r="AV45" s="21">
        <v>145</v>
      </c>
      <c r="AW45" s="22">
        <f t="shared" si="26"/>
        <v>178.35</v>
      </c>
      <c r="AX45" s="21">
        <f t="shared" si="27"/>
        <v>0.65517241379310343</v>
      </c>
      <c r="AY45" s="21">
        <v>115</v>
      </c>
      <c r="AZ45" s="21">
        <f t="shared" si="28"/>
        <v>141.44999999999999</v>
      </c>
      <c r="BA45" s="21">
        <f t="shared" si="29"/>
        <v>0.82608695652173914</v>
      </c>
    </row>
    <row r="46" spans="2:53" x14ac:dyDescent="0.25">
      <c r="B46" s="3">
        <v>41</v>
      </c>
      <c r="C46" s="147"/>
      <c r="D46" s="147"/>
      <c r="E46" s="4" t="s">
        <v>44</v>
      </c>
      <c r="F46" s="5">
        <v>1</v>
      </c>
      <c r="G46" s="1" t="s">
        <v>20</v>
      </c>
      <c r="H46" s="21">
        <f t="shared" si="2"/>
        <v>129.15</v>
      </c>
      <c r="I46" s="21">
        <v>105</v>
      </c>
      <c r="J46" s="22">
        <f t="shared" si="3"/>
        <v>129.15</v>
      </c>
      <c r="K46" s="21">
        <f t="shared" si="4"/>
        <v>1</v>
      </c>
      <c r="L46" s="21">
        <v>150</v>
      </c>
      <c r="M46" s="21">
        <f t="shared" si="30"/>
        <v>184.5</v>
      </c>
      <c r="N46" s="21">
        <f t="shared" si="5"/>
        <v>0.70000000000000007</v>
      </c>
      <c r="O46" s="21">
        <v>150</v>
      </c>
      <c r="P46" s="21">
        <f t="shared" si="6"/>
        <v>184.5</v>
      </c>
      <c r="Q46" s="21">
        <f t="shared" si="7"/>
        <v>0.70000000000000007</v>
      </c>
      <c r="R46" s="21">
        <v>200</v>
      </c>
      <c r="S46" s="21">
        <f t="shared" si="8"/>
        <v>246</v>
      </c>
      <c r="T46" s="21">
        <f t="shared" si="9"/>
        <v>0.52500000000000002</v>
      </c>
      <c r="U46" s="46">
        <v>150</v>
      </c>
      <c r="V46" s="47">
        <f t="shared" si="10"/>
        <v>184.5</v>
      </c>
      <c r="W46" s="46">
        <f t="shared" si="11"/>
        <v>0.70000000000000007</v>
      </c>
      <c r="X46" s="53">
        <v>150</v>
      </c>
      <c r="Y46" s="53">
        <f t="shared" si="12"/>
        <v>184.5</v>
      </c>
      <c r="Z46" s="46"/>
      <c r="AA46" s="21">
        <v>200</v>
      </c>
      <c r="AB46" s="22">
        <f t="shared" si="1"/>
        <v>246</v>
      </c>
      <c r="AC46" s="21">
        <f t="shared" si="13"/>
        <v>0.52500000000000002</v>
      </c>
      <c r="AD46" s="21">
        <v>250</v>
      </c>
      <c r="AE46" s="22">
        <f t="shared" si="14"/>
        <v>307.5</v>
      </c>
      <c r="AF46" s="21">
        <f t="shared" si="15"/>
        <v>0.42000000000000004</v>
      </c>
      <c r="AG46" s="21">
        <v>160</v>
      </c>
      <c r="AH46" s="22">
        <f t="shared" si="16"/>
        <v>196.8</v>
      </c>
      <c r="AI46" s="21">
        <f t="shared" si="17"/>
        <v>0.65625</v>
      </c>
      <c r="AJ46" s="21">
        <v>140</v>
      </c>
      <c r="AK46" s="22">
        <f t="shared" si="18"/>
        <v>172.2</v>
      </c>
      <c r="AL46" s="21">
        <f t="shared" si="19"/>
        <v>0.75000000000000011</v>
      </c>
      <c r="AM46" s="21">
        <v>180</v>
      </c>
      <c r="AN46" s="22">
        <f t="shared" si="20"/>
        <v>221.4</v>
      </c>
      <c r="AO46" s="21">
        <f t="shared" si="21"/>
        <v>0.58333333333333337</v>
      </c>
      <c r="AP46" s="21">
        <v>190</v>
      </c>
      <c r="AQ46" s="21">
        <f t="shared" si="31"/>
        <v>233.7</v>
      </c>
      <c r="AR46" s="21">
        <f t="shared" si="23"/>
        <v>0.55263157894736847</v>
      </c>
      <c r="AS46" s="21">
        <v>130</v>
      </c>
      <c r="AT46" s="21">
        <f t="shared" si="32"/>
        <v>159.9</v>
      </c>
      <c r="AU46" s="21">
        <f t="shared" si="25"/>
        <v>0.80769230769230771</v>
      </c>
      <c r="AV46" s="21">
        <v>190</v>
      </c>
      <c r="AW46" s="22">
        <f t="shared" si="26"/>
        <v>233.7</v>
      </c>
      <c r="AX46" s="21">
        <f t="shared" si="27"/>
        <v>0.55263157894736847</v>
      </c>
      <c r="AY46" s="21">
        <v>145</v>
      </c>
      <c r="AZ46" s="21">
        <f t="shared" si="28"/>
        <v>178.35</v>
      </c>
      <c r="BA46" s="21">
        <f t="shared" si="29"/>
        <v>0.72413793103448276</v>
      </c>
    </row>
    <row r="47" spans="2:53" x14ac:dyDescent="0.25">
      <c r="B47" s="3">
        <v>42</v>
      </c>
      <c r="C47" s="148"/>
      <c r="D47" s="148"/>
      <c r="E47" s="4" t="s">
        <v>45</v>
      </c>
      <c r="F47" s="5">
        <v>1</v>
      </c>
      <c r="G47" s="1" t="s">
        <v>20</v>
      </c>
      <c r="H47" s="21">
        <f t="shared" si="2"/>
        <v>184.5</v>
      </c>
      <c r="I47" s="21">
        <v>175</v>
      </c>
      <c r="J47" s="22">
        <f t="shared" si="3"/>
        <v>215.25</v>
      </c>
      <c r="K47" s="21">
        <f t="shared" si="4"/>
        <v>0.8571428571428571</v>
      </c>
      <c r="L47" s="21">
        <v>210</v>
      </c>
      <c r="M47" s="21">
        <f t="shared" si="30"/>
        <v>258.3</v>
      </c>
      <c r="N47" s="21">
        <f t="shared" si="5"/>
        <v>0.7142857142857143</v>
      </c>
      <c r="O47" s="21">
        <v>280</v>
      </c>
      <c r="P47" s="21">
        <f t="shared" si="6"/>
        <v>344.4</v>
      </c>
      <c r="Q47" s="21">
        <f t="shared" si="7"/>
        <v>0.5357142857142857</v>
      </c>
      <c r="R47" s="21">
        <v>300</v>
      </c>
      <c r="S47" s="21">
        <f t="shared" si="8"/>
        <v>369</v>
      </c>
      <c r="T47" s="21">
        <f t="shared" si="9"/>
        <v>0.5</v>
      </c>
      <c r="U47" s="46">
        <v>275</v>
      </c>
      <c r="V47" s="47">
        <f t="shared" si="10"/>
        <v>338.25</v>
      </c>
      <c r="W47" s="46">
        <f t="shared" si="11"/>
        <v>0.54545454545454541</v>
      </c>
      <c r="X47" s="53">
        <v>275</v>
      </c>
      <c r="Y47" s="53">
        <f t="shared" si="12"/>
        <v>338.25</v>
      </c>
      <c r="Z47" s="46"/>
      <c r="AA47" s="21">
        <v>350</v>
      </c>
      <c r="AB47" s="22">
        <f t="shared" si="1"/>
        <v>430.5</v>
      </c>
      <c r="AC47" s="21">
        <f t="shared" si="13"/>
        <v>0.42857142857142855</v>
      </c>
      <c r="AD47" s="21">
        <v>300</v>
      </c>
      <c r="AE47" s="22">
        <f t="shared" si="14"/>
        <v>369</v>
      </c>
      <c r="AF47" s="21">
        <f t="shared" si="15"/>
        <v>0.5</v>
      </c>
      <c r="AG47" s="21">
        <v>160</v>
      </c>
      <c r="AH47" s="22">
        <f t="shared" si="16"/>
        <v>196.8</v>
      </c>
      <c r="AI47" s="21">
        <f t="shared" si="17"/>
        <v>0.9375</v>
      </c>
      <c r="AJ47" s="21">
        <v>250</v>
      </c>
      <c r="AK47" s="22">
        <f t="shared" si="18"/>
        <v>307.5</v>
      </c>
      <c r="AL47" s="21">
        <f t="shared" si="19"/>
        <v>0.6</v>
      </c>
      <c r="AM47" s="21">
        <v>300</v>
      </c>
      <c r="AN47" s="22">
        <f t="shared" si="20"/>
        <v>369</v>
      </c>
      <c r="AO47" s="21">
        <f t="shared" si="21"/>
        <v>0.5</v>
      </c>
      <c r="AP47" s="21">
        <v>250</v>
      </c>
      <c r="AQ47" s="21">
        <f t="shared" si="31"/>
        <v>307.5</v>
      </c>
      <c r="AR47" s="21">
        <f t="shared" si="23"/>
        <v>0.6</v>
      </c>
      <c r="AS47" s="21">
        <v>150</v>
      </c>
      <c r="AT47" s="21">
        <f t="shared" si="32"/>
        <v>184.5</v>
      </c>
      <c r="AU47" s="21">
        <f t="shared" si="25"/>
        <v>1</v>
      </c>
      <c r="AV47" s="21">
        <v>300</v>
      </c>
      <c r="AW47" s="22">
        <f t="shared" si="26"/>
        <v>369</v>
      </c>
      <c r="AX47" s="21">
        <f t="shared" si="27"/>
        <v>0.5</v>
      </c>
      <c r="AY47" s="21">
        <v>255</v>
      </c>
      <c r="AZ47" s="21">
        <f t="shared" si="28"/>
        <v>313.64999999999998</v>
      </c>
      <c r="BA47" s="21">
        <f t="shared" si="29"/>
        <v>0.58823529411764708</v>
      </c>
    </row>
    <row r="48" spans="2:53" ht="18.75" customHeight="1" x14ac:dyDescent="0.25">
      <c r="B48" s="3">
        <v>43</v>
      </c>
      <c r="C48" s="136" t="s">
        <v>47</v>
      </c>
      <c r="D48" s="139" t="s">
        <v>48</v>
      </c>
      <c r="E48" s="140"/>
      <c r="F48" s="5">
        <v>1</v>
      </c>
      <c r="G48" s="1" t="s">
        <v>7</v>
      </c>
      <c r="H48" s="21">
        <f t="shared" si="2"/>
        <v>492</v>
      </c>
      <c r="I48" s="21">
        <v>600</v>
      </c>
      <c r="J48" s="22">
        <f t="shared" si="3"/>
        <v>738</v>
      </c>
      <c r="K48" s="21">
        <f t="shared" si="4"/>
        <v>0.66666666666666663</v>
      </c>
      <c r="L48" s="21">
        <v>600</v>
      </c>
      <c r="M48" s="21">
        <f t="shared" si="30"/>
        <v>738</v>
      </c>
      <c r="N48" s="21">
        <f t="shared" si="5"/>
        <v>0.66666666666666663</v>
      </c>
      <c r="O48" s="21">
        <v>405</v>
      </c>
      <c r="P48" s="21">
        <f t="shared" si="6"/>
        <v>498.15</v>
      </c>
      <c r="Q48" s="21">
        <f t="shared" si="7"/>
        <v>0.98765432098765438</v>
      </c>
      <c r="R48" s="21">
        <v>600</v>
      </c>
      <c r="S48" s="21">
        <f t="shared" si="8"/>
        <v>738</v>
      </c>
      <c r="T48" s="21">
        <f t="shared" si="9"/>
        <v>0.66666666666666663</v>
      </c>
      <c r="U48" s="46">
        <v>400</v>
      </c>
      <c r="V48" s="47">
        <f t="shared" si="10"/>
        <v>492</v>
      </c>
      <c r="W48" s="46">
        <f t="shared" si="11"/>
        <v>1</v>
      </c>
      <c r="X48" s="53">
        <v>400</v>
      </c>
      <c r="Y48" s="53">
        <f t="shared" si="12"/>
        <v>492</v>
      </c>
      <c r="Z48" s="46"/>
      <c r="AA48" s="21">
        <v>620</v>
      </c>
      <c r="AB48" s="22">
        <f t="shared" si="1"/>
        <v>762.6</v>
      </c>
      <c r="AC48" s="21">
        <f t="shared" si="13"/>
        <v>0.64516129032258063</v>
      </c>
      <c r="AD48" s="21">
        <v>1000</v>
      </c>
      <c r="AE48" s="22">
        <f t="shared" si="14"/>
        <v>1230</v>
      </c>
      <c r="AF48" s="21">
        <f t="shared" si="15"/>
        <v>0.4</v>
      </c>
      <c r="AG48" s="21">
        <v>550</v>
      </c>
      <c r="AH48" s="22">
        <f t="shared" si="16"/>
        <v>676.5</v>
      </c>
      <c r="AI48" s="21">
        <f t="shared" si="17"/>
        <v>0.72727272727272729</v>
      </c>
      <c r="AJ48" s="21">
        <v>450</v>
      </c>
      <c r="AK48" s="22">
        <f t="shared" si="18"/>
        <v>553.5</v>
      </c>
      <c r="AL48" s="21">
        <f t="shared" si="19"/>
        <v>0.88888888888888884</v>
      </c>
      <c r="AM48" s="21">
        <v>600</v>
      </c>
      <c r="AN48" s="22">
        <f t="shared" si="20"/>
        <v>738</v>
      </c>
      <c r="AO48" s="21">
        <f t="shared" si="21"/>
        <v>0.66666666666666663</v>
      </c>
      <c r="AP48" s="21">
        <v>550</v>
      </c>
      <c r="AQ48" s="21">
        <f t="shared" si="31"/>
        <v>676.5</v>
      </c>
      <c r="AR48" s="21">
        <f t="shared" si="23"/>
        <v>0.72727272727272729</v>
      </c>
      <c r="AS48" s="21">
        <v>600</v>
      </c>
      <c r="AT48" s="21">
        <f t="shared" si="32"/>
        <v>738</v>
      </c>
      <c r="AU48" s="21">
        <f t="shared" si="25"/>
        <v>0.66666666666666663</v>
      </c>
      <c r="AV48" s="21">
        <v>800</v>
      </c>
      <c r="AW48" s="22">
        <f t="shared" si="26"/>
        <v>984</v>
      </c>
      <c r="AX48" s="21">
        <f t="shared" si="27"/>
        <v>0.5</v>
      </c>
      <c r="AY48" s="21">
        <v>430</v>
      </c>
      <c r="AZ48" s="21">
        <f t="shared" si="28"/>
        <v>528.9</v>
      </c>
      <c r="BA48" s="21">
        <f t="shared" si="29"/>
        <v>0.93023255813953487</v>
      </c>
    </row>
    <row r="49" spans="2:53" ht="24.75" customHeight="1" x14ac:dyDescent="0.25">
      <c r="B49" s="3">
        <v>44</v>
      </c>
      <c r="C49" s="137"/>
      <c r="D49" s="139" t="s">
        <v>49</v>
      </c>
      <c r="E49" s="140"/>
      <c r="F49" s="5">
        <v>1</v>
      </c>
      <c r="G49" s="1" t="s">
        <v>7</v>
      </c>
      <c r="H49" s="21">
        <f t="shared" si="2"/>
        <v>971.69999999999993</v>
      </c>
      <c r="I49" s="21">
        <v>790</v>
      </c>
      <c r="J49" s="22">
        <f t="shared" si="3"/>
        <v>971.69999999999993</v>
      </c>
      <c r="K49" s="21">
        <f t="shared" si="4"/>
        <v>1</v>
      </c>
      <c r="L49" s="21">
        <v>900</v>
      </c>
      <c r="M49" s="21">
        <f t="shared" si="30"/>
        <v>1107</v>
      </c>
      <c r="N49" s="21">
        <f t="shared" si="5"/>
        <v>0.87777777777777777</v>
      </c>
      <c r="O49" s="21">
        <v>1750</v>
      </c>
      <c r="P49" s="21">
        <f t="shared" si="6"/>
        <v>2152.5</v>
      </c>
      <c r="Q49" s="21">
        <f t="shared" si="7"/>
        <v>0.4514285714285714</v>
      </c>
      <c r="R49" s="21">
        <v>1250</v>
      </c>
      <c r="S49" s="21">
        <f t="shared" si="8"/>
        <v>1537.5</v>
      </c>
      <c r="T49" s="21">
        <f t="shared" si="9"/>
        <v>0.63200000000000001</v>
      </c>
      <c r="U49" s="46">
        <v>1800</v>
      </c>
      <c r="V49" s="47">
        <f t="shared" si="10"/>
        <v>2214</v>
      </c>
      <c r="W49" s="46">
        <f t="shared" si="11"/>
        <v>0.43888888888888888</v>
      </c>
      <c r="X49" s="53">
        <v>1300</v>
      </c>
      <c r="Y49" s="53">
        <f t="shared" si="12"/>
        <v>1599</v>
      </c>
      <c r="Z49" s="46"/>
      <c r="AA49" s="21">
        <v>1300</v>
      </c>
      <c r="AB49" s="22">
        <f t="shared" si="1"/>
        <v>1599</v>
      </c>
      <c r="AC49" s="21">
        <f t="shared" si="13"/>
        <v>0.60769230769230764</v>
      </c>
      <c r="AD49" s="21">
        <v>1200</v>
      </c>
      <c r="AE49" s="22">
        <f t="shared" si="14"/>
        <v>1476</v>
      </c>
      <c r="AF49" s="21">
        <f t="shared" si="15"/>
        <v>0.65833333333333333</v>
      </c>
      <c r="AG49" s="21">
        <v>1100</v>
      </c>
      <c r="AH49" s="22">
        <f t="shared" si="16"/>
        <v>1353</v>
      </c>
      <c r="AI49" s="21">
        <f t="shared" si="17"/>
        <v>0.71818181818181814</v>
      </c>
      <c r="AJ49" s="21">
        <v>1000</v>
      </c>
      <c r="AK49" s="22">
        <f t="shared" si="18"/>
        <v>1230</v>
      </c>
      <c r="AL49" s="21">
        <f t="shared" si="19"/>
        <v>0.78999999999999992</v>
      </c>
      <c r="AM49" s="21">
        <v>900</v>
      </c>
      <c r="AN49" s="22">
        <f t="shared" si="20"/>
        <v>1107</v>
      </c>
      <c r="AO49" s="21">
        <f t="shared" si="21"/>
        <v>0.87777777777777777</v>
      </c>
      <c r="AP49" s="21">
        <v>1100</v>
      </c>
      <c r="AQ49" s="21">
        <f t="shared" si="31"/>
        <v>1353</v>
      </c>
      <c r="AR49" s="21">
        <f t="shared" si="23"/>
        <v>0.71818181818181814</v>
      </c>
      <c r="AS49" s="21">
        <v>900</v>
      </c>
      <c r="AT49" s="21">
        <f t="shared" si="32"/>
        <v>1107</v>
      </c>
      <c r="AU49" s="21">
        <f t="shared" si="25"/>
        <v>0.87777777777777777</v>
      </c>
      <c r="AV49" s="21">
        <v>1300</v>
      </c>
      <c r="AW49" s="22">
        <f t="shared" si="26"/>
        <v>1599</v>
      </c>
      <c r="AX49" s="21">
        <f t="shared" si="27"/>
        <v>0.60769230769230764</v>
      </c>
      <c r="AY49" s="21">
        <v>970</v>
      </c>
      <c r="AZ49" s="21">
        <f t="shared" si="28"/>
        <v>1193.0999999999999</v>
      </c>
      <c r="BA49" s="21">
        <f t="shared" si="29"/>
        <v>0.81443298969072164</v>
      </c>
    </row>
    <row r="50" spans="2:53" ht="15" customHeight="1" x14ac:dyDescent="0.25">
      <c r="B50" s="3">
        <v>45</v>
      </c>
      <c r="C50" s="137"/>
      <c r="D50" s="139" t="s">
        <v>50</v>
      </c>
      <c r="E50" s="140"/>
      <c r="F50" s="5">
        <v>1</v>
      </c>
      <c r="G50" s="1" t="s">
        <v>7</v>
      </c>
      <c r="H50" s="21">
        <f t="shared" si="2"/>
        <v>1217.7</v>
      </c>
      <c r="I50" s="21">
        <v>990</v>
      </c>
      <c r="J50" s="22">
        <f t="shared" si="3"/>
        <v>1217.7</v>
      </c>
      <c r="K50" s="21">
        <f t="shared" si="4"/>
        <v>1</v>
      </c>
      <c r="L50" s="21">
        <v>1200</v>
      </c>
      <c r="M50" s="21">
        <f t="shared" si="30"/>
        <v>1476</v>
      </c>
      <c r="N50" s="21">
        <f t="shared" si="5"/>
        <v>0.82500000000000007</v>
      </c>
      <c r="O50" s="21">
        <v>1330</v>
      </c>
      <c r="P50" s="21">
        <f t="shared" si="6"/>
        <v>1635.8999999999999</v>
      </c>
      <c r="Q50" s="21">
        <f t="shared" si="7"/>
        <v>0.74436090225563922</v>
      </c>
      <c r="R50" s="21">
        <v>1600</v>
      </c>
      <c r="S50" s="21">
        <f t="shared" si="8"/>
        <v>1968</v>
      </c>
      <c r="T50" s="21">
        <f t="shared" si="9"/>
        <v>0.61875000000000002</v>
      </c>
      <c r="U50" s="46">
        <v>1300</v>
      </c>
      <c r="V50" s="47">
        <f t="shared" si="10"/>
        <v>1599</v>
      </c>
      <c r="W50" s="46">
        <f t="shared" si="11"/>
        <v>0.76153846153846161</v>
      </c>
      <c r="X50" s="53">
        <v>1300</v>
      </c>
      <c r="Y50" s="53">
        <f t="shared" si="12"/>
        <v>1599</v>
      </c>
      <c r="Z50" s="46"/>
      <c r="AA50" s="21">
        <v>1650</v>
      </c>
      <c r="AB50" s="22">
        <f t="shared" si="1"/>
        <v>2029.5</v>
      </c>
      <c r="AC50" s="21">
        <f t="shared" si="13"/>
        <v>0.6</v>
      </c>
      <c r="AD50" s="21">
        <v>1800</v>
      </c>
      <c r="AE50" s="22">
        <f t="shared" si="14"/>
        <v>2214</v>
      </c>
      <c r="AF50" s="21">
        <f t="shared" si="15"/>
        <v>0.55000000000000004</v>
      </c>
      <c r="AG50" s="21">
        <v>1400</v>
      </c>
      <c r="AH50" s="22">
        <f t="shared" si="16"/>
        <v>1722</v>
      </c>
      <c r="AI50" s="21">
        <f t="shared" si="17"/>
        <v>0.70714285714285718</v>
      </c>
      <c r="AJ50" s="21">
        <v>1200</v>
      </c>
      <c r="AK50" s="22">
        <f t="shared" si="18"/>
        <v>1476</v>
      </c>
      <c r="AL50" s="21">
        <f t="shared" si="19"/>
        <v>0.82500000000000007</v>
      </c>
      <c r="AM50" s="21">
        <v>1600</v>
      </c>
      <c r="AN50" s="22">
        <f t="shared" si="20"/>
        <v>1968</v>
      </c>
      <c r="AO50" s="21">
        <f t="shared" si="21"/>
        <v>0.61875000000000002</v>
      </c>
      <c r="AP50" s="21">
        <v>1500</v>
      </c>
      <c r="AQ50" s="21">
        <f t="shared" si="31"/>
        <v>1845</v>
      </c>
      <c r="AR50" s="21">
        <f t="shared" si="23"/>
        <v>0.66</v>
      </c>
      <c r="AS50" s="21">
        <v>1500</v>
      </c>
      <c r="AT50" s="21">
        <f t="shared" si="32"/>
        <v>1845</v>
      </c>
      <c r="AU50" s="21">
        <f t="shared" si="25"/>
        <v>0.66</v>
      </c>
      <c r="AV50" s="21">
        <v>1800</v>
      </c>
      <c r="AW50" s="22">
        <f t="shared" si="26"/>
        <v>2214</v>
      </c>
      <c r="AX50" s="21">
        <f t="shared" si="27"/>
        <v>0.55000000000000004</v>
      </c>
      <c r="AY50" s="21">
        <v>1250</v>
      </c>
      <c r="AZ50" s="21">
        <f t="shared" si="28"/>
        <v>1537.5</v>
      </c>
      <c r="BA50" s="21">
        <f t="shared" si="29"/>
        <v>0.79200000000000004</v>
      </c>
    </row>
    <row r="51" spans="2:53" ht="24.75" customHeight="1" x14ac:dyDescent="0.25">
      <c r="B51" s="3">
        <v>46</v>
      </c>
      <c r="C51" s="137"/>
      <c r="D51" s="139" t="s">
        <v>51</v>
      </c>
      <c r="E51" s="140"/>
      <c r="F51" s="5">
        <v>1</v>
      </c>
      <c r="G51" s="1" t="s">
        <v>7</v>
      </c>
      <c r="H51" s="21">
        <f t="shared" si="2"/>
        <v>1820.3999999999999</v>
      </c>
      <c r="I51" s="21">
        <v>1690</v>
      </c>
      <c r="J51" s="22">
        <f t="shared" si="3"/>
        <v>2078.6999999999998</v>
      </c>
      <c r="K51" s="21">
        <f t="shared" si="4"/>
        <v>0.87573964497041423</v>
      </c>
      <c r="L51" s="21">
        <v>1500</v>
      </c>
      <c r="M51" s="21">
        <f t="shared" si="30"/>
        <v>1845</v>
      </c>
      <c r="N51" s="21">
        <f t="shared" si="5"/>
        <v>0.98666666666666658</v>
      </c>
      <c r="O51" s="21">
        <v>1550</v>
      </c>
      <c r="P51" s="21">
        <f t="shared" si="6"/>
        <v>1906.5</v>
      </c>
      <c r="Q51" s="21">
        <f t="shared" si="7"/>
        <v>0.95483870967741924</v>
      </c>
      <c r="R51" s="21">
        <v>1800</v>
      </c>
      <c r="S51" s="21">
        <f t="shared" si="8"/>
        <v>2214</v>
      </c>
      <c r="T51" s="21">
        <f t="shared" si="9"/>
        <v>0.82222222222222219</v>
      </c>
      <c r="U51" s="46">
        <v>1500</v>
      </c>
      <c r="V51" s="47">
        <f t="shared" si="10"/>
        <v>1845</v>
      </c>
      <c r="W51" s="46">
        <f t="shared" si="11"/>
        <v>0.98666666666666658</v>
      </c>
      <c r="X51" s="53">
        <v>1500</v>
      </c>
      <c r="Y51" s="53">
        <f t="shared" si="12"/>
        <v>1845</v>
      </c>
      <c r="Z51" s="46"/>
      <c r="AA51" s="21">
        <v>1750</v>
      </c>
      <c r="AB51" s="22">
        <f t="shared" si="1"/>
        <v>2152.5</v>
      </c>
      <c r="AC51" s="21">
        <f t="shared" si="13"/>
        <v>0.84571428571428564</v>
      </c>
      <c r="AD51" s="21">
        <v>2000</v>
      </c>
      <c r="AE51" s="22">
        <f t="shared" si="14"/>
        <v>2460</v>
      </c>
      <c r="AF51" s="21">
        <f t="shared" si="15"/>
        <v>0.74</v>
      </c>
      <c r="AG51" s="21">
        <v>1500</v>
      </c>
      <c r="AH51" s="22">
        <f t="shared" si="16"/>
        <v>1845</v>
      </c>
      <c r="AI51" s="21">
        <f t="shared" si="17"/>
        <v>0.98666666666666658</v>
      </c>
      <c r="AJ51" s="21">
        <v>1500</v>
      </c>
      <c r="AK51" s="22">
        <f t="shared" si="18"/>
        <v>1845</v>
      </c>
      <c r="AL51" s="21">
        <f t="shared" si="19"/>
        <v>0.98666666666666658</v>
      </c>
      <c r="AM51" s="21">
        <v>1700</v>
      </c>
      <c r="AN51" s="22">
        <f t="shared" si="20"/>
        <v>2091</v>
      </c>
      <c r="AO51" s="21">
        <f t="shared" si="21"/>
        <v>0.87058823529411755</v>
      </c>
      <c r="AP51" s="21">
        <v>1600</v>
      </c>
      <c r="AQ51" s="21">
        <f t="shared" si="31"/>
        <v>1968</v>
      </c>
      <c r="AR51" s="21">
        <f t="shared" si="23"/>
        <v>0.92499999999999993</v>
      </c>
      <c r="AS51" s="21">
        <v>2500</v>
      </c>
      <c r="AT51" s="21">
        <f t="shared" si="32"/>
        <v>3075</v>
      </c>
      <c r="AU51" s="21">
        <f t="shared" si="25"/>
        <v>0.59199999999999997</v>
      </c>
      <c r="AV51" s="21">
        <v>2100</v>
      </c>
      <c r="AW51" s="22">
        <f t="shared" si="26"/>
        <v>2583</v>
      </c>
      <c r="AX51" s="21">
        <f t="shared" si="27"/>
        <v>0.7047619047619047</v>
      </c>
      <c r="AY51" s="21">
        <v>1480</v>
      </c>
      <c r="AZ51" s="21">
        <f t="shared" si="28"/>
        <v>1820.3999999999999</v>
      </c>
      <c r="BA51" s="21">
        <f t="shared" si="29"/>
        <v>1</v>
      </c>
    </row>
    <row r="52" spans="2:53" ht="24.75" customHeight="1" x14ac:dyDescent="0.25">
      <c r="B52" s="3">
        <v>47</v>
      </c>
      <c r="C52" s="137"/>
      <c r="D52" s="139" t="s">
        <v>52</v>
      </c>
      <c r="E52" s="140"/>
      <c r="F52" s="5">
        <v>1</v>
      </c>
      <c r="G52" s="1" t="s">
        <v>7</v>
      </c>
      <c r="H52" s="21">
        <f t="shared" si="2"/>
        <v>2583</v>
      </c>
      <c r="I52" s="21">
        <v>3490</v>
      </c>
      <c r="J52" s="22">
        <f t="shared" si="3"/>
        <v>4292.7</v>
      </c>
      <c r="K52" s="21">
        <f t="shared" si="4"/>
        <v>0.60171919770773641</v>
      </c>
      <c r="L52" s="21">
        <v>2100</v>
      </c>
      <c r="M52" s="21">
        <f t="shared" si="30"/>
        <v>2583</v>
      </c>
      <c r="N52" s="21">
        <f t="shared" si="5"/>
        <v>1</v>
      </c>
      <c r="O52" s="21">
        <v>2500</v>
      </c>
      <c r="P52" s="21">
        <f t="shared" si="6"/>
        <v>3075</v>
      </c>
      <c r="Q52" s="21">
        <f t="shared" si="7"/>
        <v>0.84</v>
      </c>
      <c r="R52" s="21">
        <v>4100</v>
      </c>
      <c r="S52" s="21">
        <f t="shared" si="8"/>
        <v>5043</v>
      </c>
      <c r="T52" s="21">
        <f t="shared" si="9"/>
        <v>0.51219512195121952</v>
      </c>
      <c r="U52" s="46">
        <v>2400</v>
      </c>
      <c r="V52" s="47">
        <f t="shared" si="10"/>
        <v>2952</v>
      </c>
      <c r="W52" s="46">
        <f t="shared" si="11"/>
        <v>0.875</v>
      </c>
      <c r="X52" s="53">
        <v>2400</v>
      </c>
      <c r="Y52" s="53">
        <f t="shared" si="12"/>
        <v>2952</v>
      </c>
      <c r="Z52" s="46"/>
      <c r="AA52" s="21">
        <v>4050</v>
      </c>
      <c r="AB52" s="22">
        <f t="shared" si="1"/>
        <v>4981.5</v>
      </c>
      <c r="AC52" s="21">
        <f t="shared" si="13"/>
        <v>0.51851851851851849</v>
      </c>
      <c r="AD52" s="21">
        <v>4500</v>
      </c>
      <c r="AE52" s="22">
        <f t="shared" si="14"/>
        <v>5535</v>
      </c>
      <c r="AF52" s="21">
        <f t="shared" si="15"/>
        <v>0.46666666666666667</v>
      </c>
      <c r="AG52" s="21">
        <v>3200</v>
      </c>
      <c r="AH52" s="22">
        <f t="shared" si="16"/>
        <v>3936</v>
      </c>
      <c r="AI52" s="21">
        <f t="shared" si="17"/>
        <v>0.65625</v>
      </c>
      <c r="AJ52" s="21">
        <v>2500</v>
      </c>
      <c r="AK52" s="22">
        <f t="shared" si="18"/>
        <v>3075</v>
      </c>
      <c r="AL52" s="21">
        <f t="shared" si="19"/>
        <v>0.84</v>
      </c>
      <c r="AM52" s="21">
        <v>3700</v>
      </c>
      <c r="AN52" s="22">
        <f t="shared" si="20"/>
        <v>4551</v>
      </c>
      <c r="AO52" s="21">
        <f t="shared" si="21"/>
        <v>0.56756756756756754</v>
      </c>
      <c r="AP52" s="21">
        <v>3600</v>
      </c>
      <c r="AQ52" s="21">
        <f t="shared" si="31"/>
        <v>4428</v>
      </c>
      <c r="AR52" s="21">
        <f t="shared" si="23"/>
        <v>0.58333333333333337</v>
      </c>
      <c r="AS52" s="21">
        <v>3000</v>
      </c>
      <c r="AT52" s="21">
        <f t="shared" si="32"/>
        <v>3690</v>
      </c>
      <c r="AU52" s="21">
        <f t="shared" si="25"/>
        <v>0.7</v>
      </c>
      <c r="AV52" s="21">
        <v>3900</v>
      </c>
      <c r="AW52" s="22">
        <f t="shared" si="26"/>
        <v>4797</v>
      </c>
      <c r="AX52" s="21">
        <f t="shared" si="27"/>
        <v>0.53846153846153844</v>
      </c>
      <c r="AY52" s="21">
        <v>2530</v>
      </c>
      <c r="AZ52" s="21">
        <f t="shared" si="28"/>
        <v>3111.9</v>
      </c>
      <c r="BA52" s="21">
        <f t="shared" si="29"/>
        <v>0.83003952569169959</v>
      </c>
    </row>
    <row r="53" spans="2:53" ht="20.25" customHeight="1" x14ac:dyDescent="0.25">
      <c r="B53" s="3">
        <v>48</v>
      </c>
      <c r="C53" s="137"/>
      <c r="D53" s="139" t="s">
        <v>53</v>
      </c>
      <c r="E53" s="140"/>
      <c r="F53" s="5">
        <v>0.2</v>
      </c>
      <c r="G53" s="1" t="s">
        <v>20</v>
      </c>
      <c r="H53" s="21">
        <f t="shared" si="2"/>
        <v>22.14</v>
      </c>
      <c r="I53" s="21">
        <v>25</v>
      </c>
      <c r="J53" s="22">
        <f t="shared" si="3"/>
        <v>30.75</v>
      </c>
      <c r="K53" s="21">
        <f t="shared" si="4"/>
        <v>0.14399999999999999</v>
      </c>
      <c r="L53" s="21">
        <v>40</v>
      </c>
      <c r="M53" s="21">
        <f t="shared" si="30"/>
        <v>49.2</v>
      </c>
      <c r="N53" s="21">
        <f t="shared" si="5"/>
        <v>9.0000000000000011E-2</v>
      </c>
      <c r="O53" s="21">
        <v>20</v>
      </c>
      <c r="P53" s="21">
        <f t="shared" si="6"/>
        <v>24.6</v>
      </c>
      <c r="Q53" s="21">
        <f t="shared" si="7"/>
        <v>0.18000000000000002</v>
      </c>
      <c r="R53" s="21">
        <v>40</v>
      </c>
      <c r="S53" s="21">
        <f t="shared" si="8"/>
        <v>49.2</v>
      </c>
      <c r="T53" s="21">
        <f t="shared" si="9"/>
        <v>9.0000000000000011E-2</v>
      </c>
      <c r="U53" s="46">
        <v>18</v>
      </c>
      <c r="V53" s="47">
        <f t="shared" si="10"/>
        <v>22.14</v>
      </c>
      <c r="W53" s="46">
        <f t="shared" si="11"/>
        <v>0.2</v>
      </c>
      <c r="X53" s="53">
        <v>18</v>
      </c>
      <c r="Y53" s="53">
        <f t="shared" si="12"/>
        <v>22.14</v>
      </c>
      <c r="Z53" s="46"/>
      <c r="AA53" s="21">
        <v>40</v>
      </c>
      <c r="AB53" s="22">
        <f t="shared" si="1"/>
        <v>49.2</v>
      </c>
      <c r="AC53" s="21">
        <f t="shared" si="13"/>
        <v>9.0000000000000011E-2</v>
      </c>
      <c r="AD53" s="21">
        <v>100</v>
      </c>
      <c r="AE53" s="22">
        <f t="shared" si="14"/>
        <v>123</v>
      </c>
      <c r="AF53" s="21">
        <f t="shared" si="15"/>
        <v>3.5999999999999997E-2</v>
      </c>
      <c r="AG53" s="21">
        <v>35</v>
      </c>
      <c r="AH53" s="22">
        <f t="shared" si="16"/>
        <v>43.05</v>
      </c>
      <c r="AI53" s="21">
        <f t="shared" si="17"/>
        <v>0.10285714285714287</v>
      </c>
      <c r="AJ53" s="21">
        <v>35</v>
      </c>
      <c r="AK53" s="22">
        <f t="shared" si="18"/>
        <v>43.05</v>
      </c>
      <c r="AL53" s="21">
        <f t="shared" si="19"/>
        <v>0.10285714285714287</v>
      </c>
      <c r="AM53" s="21">
        <v>40</v>
      </c>
      <c r="AN53" s="22">
        <f t="shared" si="20"/>
        <v>49.2</v>
      </c>
      <c r="AO53" s="21">
        <f t="shared" si="21"/>
        <v>9.0000000000000011E-2</v>
      </c>
      <c r="AP53" s="21">
        <v>80</v>
      </c>
      <c r="AQ53" s="21">
        <f t="shared" si="31"/>
        <v>98.4</v>
      </c>
      <c r="AR53" s="21">
        <f t="shared" si="23"/>
        <v>4.5000000000000005E-2</v>
      </c>
      <c r="AS53" s="21">
        <v>50</v>
      </c>
      <c r="AT53" s="21">
        <f t="shared" si="32"/>
        <v>61.5</v>
      </c>
      <c r="AU53" s="21">
        <f t="shared" si="25"/>
        <v>7.1999999999999995E-2</v>
      </c>
      <c r="AV53" s="21">
        <v>70</v>
      </c>
      <c r="AW53" s="22">
        <f t="shared" si="26"/>
        <v>86.1</v>
      </c>
      <c r="AX53" s="21">
        <f t="shared" si="27"/>
        <v>5.1428571428571435E-2</v>
      </c>
      <c r="AY53" s="21">
        <v>40</v>
      </c>
      <c r="AZ53" s="21">
        <f t="shared" si="28"/>
        <v>49.2</v>
      </c>
      <c r="BA53" s="21">
        <f t="shared" si="29"/>
        <v>9.0000000000000011E-2</v>
      </c>
    </row>
    <row r="54" spans="2:53" x14ac:dyDescent="0.25">
      <c r="B54" s="3">
        <v>49</v>
      </c>
      <c r="C54" s="137"/>
      <c r="D54" s="139" t="s">
        <v>54</v>
      </c>
      <c r="E54" s="140"/>
      <c r="F54" s="5">
        <v>0.2</v>
      </c>
      <c r="G54" s="1" t="s">
        <v>20</v>
      </c>
      <c r="H54" s="21">
        <f t="shared" si="2"/>
        <v>48.585000000000001</v>
      </c>
      <c r="I54" s="21">
        <v>45</v>
      </c>
      <c r="J54" s="22">
        <f t="shared" si="3"/>
        <v>55.35</v>
      </c>
      <c r="K54" s="21">
        <f t="shared" si="4"/>
        <v>0.17555555555555558</v>
      </c>
      <c r="L54" s="21">
        <v>70</v>
      </c>
      <c r="M54" s="21">
        <f t="shared" si="30"/>
        <v>86.1</v>
      </c>
      <c r="N54" s="21">
        <f t="shared" si="5"/>
        <v>0.11285714285714286</v>
      </c>
      <c r="O54" s="21">
        <v>40</v>
      </c>
      <c r="P54" s="21">
        <f t="shared" si="6"/>
        <v>49.2</v>
      </c>
      <c r="Q54" s="21">
        <f t="shared" si="7"/>
        <v>0.19750000000000001</v>
      </c>
      <c r="R54" s="21">
        <v>75</v>
      </c>
      <c r="S54" s="21">
        <f t="shared" si="8"/>
        <v>92.25</v>
      </c>
      <c r="T54" s="21">
        <f t="shared" si="9"/>
        <v>0.10533333333333335</v>
      </c>
      <c r="U54" s="46">
        <v>39.5</v>
      </c>
      <c r="V54" s="47">
        <f t="shared" si="10"/>
        <v>48.585000000000001</v>
      </c>
      <c r="W54" s="46">
        <f t="shared" si="11"/>
        <v>0.2</v>
      </c>
      <c r="X54" s="53">
        <v>39</v>
      </c>
      <c r="Y54" s="53">
        <f t="shared" si="12"/>
        <v>47.97</v>
      </c>
      <c r="Z54" s="46"/>
      <c r="AA54" s="21">
        <v>75</v>
      </c>
      <c r="AB54" s="22">
        <f t="shared" si="1"/>
        <v>92.25</v>
      </c>
      <c r="AC54" s="21">
        <f t="shared" si="13"/>
        <v>0.10533333333333335</v>
      </c>
      <c r="AD54" s="21">
        <v>200</v>
      </c>
      <c r="AE54" s="22">
        <f t="shared" si="14"/>
        <v>246</v>
      </c>
      <c r="AF54" s="21">
        <f t="shared" si="15"/>
        <v>3.9500000000000007E-2</v>
      </c>
      <c r="AG54" s="21">
        <v>70</v>
      </c>
      <c r="AH54" s="22">
        <f t="shared" si="16"/>
        <v>86.1</v>
      </c>
      <c r="AI54" s="21">
        <f t="shared" si="17"/>
        <v>0.11285714285714286</v>
      </c>
      <c r="AJ54" s="21">
        <v>70</v>
      </c>
      <c r="AK54" s="22">
        <f t="shared" si="18"/>
        <v>86.1</v>
      </c>
      <c r="AL54" s="21">
        <f t="shared" si="19"/>
        <v>0.11285714285714286</v>
      </c>
      <c r="AM54" s="21">
        <v>80</v>
      </c>
      <c r="AN54" s="22">
        <f t="shared" si="20"/>
        <v>98.4</v>
      </c>
      <c r="AO54" s="21">
        <f t="shared" si="21"/>
        <v>9.8750000000000004E-2</v>
      </c>
      <c r="AP54" s="21">
        <v>100</v>
      </c>
      <c r="AQ54" s="21">
        <f t="shared" si="31"/>
        <v>123</v>
      </c>
      <c r="AR54" s="21">
        <f t="shared" si="23"/>
        <v>7.9000000000000015E-2</v>
      </c>
      <c r="AS54" s="21">
        <v>80</v>
      </c>
      <c r="AT54" s="21">
        <f t="shared" si="32"/>
        <v>98.4</v>
      </c>
      <c r="AU54" s="21">
        <f t="shared" si="25"/>
        <v>9.8750000000000004E-2</v>
      </c>
      <c r="AV54" s="21">
        <v>110</v>
      </c>
      <c r="AW54" s="22">
        <f t="shared" si="26"/>
        <v>135.30000000000001</v>
      </c>
      <c r="AX54" s="21">
        <f t="shared" si="27"/>
        <v>7.1818181818181823E-2</v>
      </c>
      <c r="AY54" s="21">
        <v>60</v>
      </c>
      <c r="AZ54" s="21">
        <f t="shared" si="28"/>
        <v>73.8</v>
      </c>
      <c r="BA54" s="21">
        <f t="shared" si="29"/>
        <v>0.13166666666666668</v>
      </c>
    </row>
    <row r="55" spans="2:53" ht="30.75" customHeight="1" x14ac:dyDescent="0.25">
      <c r="B55" s="3">
        <v>50</v>
      </c>
      <c r="C55" s="137"/>
      <c r="D55" s="139" t="s">
        <v>55</v>
      </c>
      <c r="E55" s="140"/>
      <c r="F55" s="5">
        <v>0.5</v>
      </c>
      <c r="G55" s="1" t="s">
        <v>7</v>
      </c>
      <c r="H55" s="21">
        <f t="shared" si="2"/>
        <v>369</v>
      </c>
      <c r="I55" s="21">
        <v>350</v>
      </c>
      <c r="J55" s="22">
        <f t="shared" si="3"/>
        <v>430.5</v>
      </c>
      <c r="K55" s="21">
        <f t="shared" si="4"/>
        <v>0.42857142857142855</v>
      </c>
      <c r="L55" s="21">
        <v>700</v>
      </c>
      <c r="M55" s="21">
        <f t="shared" si="30"/>
        <v>861</v>
      </c>
      <c r="N55" s="21">
        <f t="shared" si="5"/>
        <v>0.21428571428571427</v>
      </c>
      <c r="O55" s="21">
        <v>1800</v>
      </c>
      <c r="P55" s="21">
        <f t="shared" si="6"/>
        <v>2214</v>
      </c>
      <c r="Q55" s="21">
        <f t="shared" si="7"/>
        <v>8.3333333333333329E-2</v>
      </c>
      <c r="R55" s="21">
        <v>500</v>
      </c>
      <c r="S55" s="21">
        <f t="shared" si="8"/>
        <v>615</v>
      </c>
      <c r="T55" s="21">
        <f t="shared" si="9"/>
        <v>0.3</v>
      </c>
      <c r="U55" s="46">
        <v>2000</v>
      </c>
      <c r="V55" s="47">
        <f t="shared" si="10"/>
        <v>2460</v>
      </c>
      <c r="W55" s="46">
        <f t="shared" si="11"/>
        <v>7.4999999999999997E-2</v>
      </c>
      <c r="X55" s="53">
        <v>900</v>
      </c>
      <c r="Y55" s="53">
        <f t="shared" si="12"/>
        <v>1107</v>
      </c>
      <c r="Z55" s="46"/>
      <c r="AA55" s="21">
        <v>390</v>
      </c>
      <c r="AB55" s="22">
        <f t="shared" si="1"/>
        <v>479.7</v>
      </c>
      <c r="AC55" s="21">
        <f t="shared" si="13"/>
        <v>0.38461538461538464</v>
      </c>
      <c r="AD55" s="21">
        <v>1000</v>
      </c>
      <c r="AE55" s="22">
        <f t="shared" si="14"/>
        <v>1230</v>
      </c>
      <c r="AF55" s="21">
        <f t="shared" si="15"/>
        <v>0.15</v>
      </c>
      <c r="AG55" s="21">
        <v>330</v>
      </c>
      <c r="AH55" s="22">
        <f t="shared" si="16"/>
        <v>405.9</v>
      </c>
      <c r="AI55" s="21">
        <f t="shared" si="17"/>
        <v>0.45454545454545459</v>
      </c>
      <c r="AJ55" s="21">
        <v>300</v>
      </c>
      <c r="AK55" s="22">
        <f t="shared" si="18"/>
        <v>369</v>
      </c>
      <c r="AL55" s="21">
        <f t="shared" si="19"/>
        <v>0.5</v>
      </c>
      <c r="AM55" s="21">
        <v>600</v>
      </c>
      <c r="AN55" s="22">
        <f t="shared" si="20"/>
        <v>738</v>
      </c>
      <c r="AO55" s="21">
        <f t="shared" si="21"/>
        <v>0.25</v>
      </c>
      <c r="AP55" s="21">
        <v>460</v>
      </c>
      <c r="AQ55" s="21">
        <f t="shared" si="31"/>
        <v>565.79999999999995</v>
      </c>
      <c r="AR55" s="21">
        <f t="shared" si="23"/>
        <v>0.32608695652173914</v>
      </c>
      <c r="AS55" s="21">
        <v>300</v>
      </c>
      <c r="AT55" s="21">
        <f t="shared" si="32"/>
        <v>369</v>
      </c>
      <c r="AU55" s="21">
        <f t="shared" si="25"/>
        <v>0.5</v>
      </c>
      <c r="AV55" s="21">
        <v>450</v>
      </c>
      <c r="AW55" s="22">
        <f t="shared" si="26"/>
        <v>553.5</v>
      </c>
      <c r="AX55" s="21">
        <f t="shared" si="27"/>
        <v>0.33333333333333331</v>
      </c>
      <c r="AY55" s="21">
        <v>315</v>
      </c>
      <c r="AZ55" s="21">
        <f t="shared" si="28"/>
        <v>387.45</v>
      </c>
      <c r="BA55" s="21">
        <f t="shared" si="29"/>
        <v>0.47619047619047622</v>
      </c>
    </row>
    <row r="56" spans="2:53" ht="30" customHeight="1" x14ac:dyDescent="0.25">
      <c r="B56" s="3">
        <v>51</v>
      </c>
      <c r="C56" s="137"/>
      <c r="D56" s="139" t="s">
        <v>56</v>
      </c>
      <c r="E56" s="140"/>
      <c r="F56" s="5">
        <v>0.5</v>
      </c>
      <c r="G56" s="1" t="s">
        <v>7</v>
      </c>
      <c r="H56" s="21">
        <f t="shared" si="2"/>
        <v>861</v>
      </c>
      <c r="I56" s="21">
        <v>850</v>
      </c>
      <c r="J56" s="22">
        <f t="shared" si="3"/>
        <v>1045.5</v>
      </c>
      <c r="K56" s="21">
        <f t="shared" si="4"/>
        <v>0.41176470588235292</v>
      </c>
      <c r="L56" s="21">
        <v>1000</v>
      </c>
      <c r="M56" s="21">
        <f t="shared" si="30"/>
        <v>1230</v>
      </c>
      <c r="N56" s="21">
        <f t="shared" si="5"/>
        <v>0.35</v>
      </c>
      <c r="O56" s="21">
        <v>2500</v>
      </c>
      <c r="P56" s="21">
        <f t="shared" si="6"/>
        <v>3075</v>
      </c>
      <c r="Q56" s="21">
        <f t="shared" si="7"/>
        <v>0.14000000000000001</v>
      </c>
      <c r="R56" s="21">
        <v>1500</v>
      </c>
      <c r="S56" s="21">
        <f t="shared" si="8"/>
        <v>1845</v>
      </c>
      <c r="T56" s="21">
        <f t="shared" si="9"/>
        <v>0.23333333333333334</v>
      </c>
      <c r="U56" s="46">
        <v>3000</v>
      </c>
      <c r="V56" s="47">
        <f t="shared" si="10"/>
        <v>3690</v>
      </c>
      <c r="W56" s="46">
        <f t="shared" si="11"/>
        <v>0.11666666666666667</v>
      </c>
      <c r="X56" s="53">
        <v>1300</v>
      </c>
      <c r="Y56" s="53">
        <f t="shared" si="12"/>
        <v>1599</v>
      </c>
      <c r="Z56" s="46"/>
      <c r="AA56" s="21">
        <v>1000</v>
      </c>
      <c r="AB56" s="22">
        <f t="shared" si="1"/>
        <v>1230</v>
      </c>
      <c r="AC56" s="21">
        <f t="shared" si="13"/>
        <v>0.35</v>
      </c>
      <c r="AD56" s="21">
        <v>1500</v>
      </c>
      <c r="AE56" s="22">
        <f t="shared" si="14"/>
        <v>1845</v>
      </c>
      <c r="AF56" s="21">
        <f t="shared" si="15"/>
        <v>0.23333333333333334</v>
      </c>
      <c r="AG56" s="21">
        <v>700</v>
      </c>
      <c r="AH56" s="22">
        <f t="shared" si="16"/>
        <v>861</v>
      </c>
      <c r="AI56" s="21">
        <f t="shared" si="17"/>
        <v>0.5</v>
      </c>
      <c r="AJ56" s="21">
        <v>800</v>
      </c>
      <c r="AK56" s="22">
        <f t="shared" si="18"/>
        <v>984</v>
      </c>
      <c r="AL56" s="21">
        <f t="shared" si="19"/>
        <v>0.4375</v>
      </c>
      <c r="AM56" s="21">
        <v>1200</v>
      </c>
      <c r="AN56" s="22">
        <f t="shared" si="20"/>
        <v>1476</v>
      </c>
      <c r="AO56" s="21">
        <f t="shared" si="21"/>
        <v>0.29166666666666669</v>
      </c>
      <c r="AP56" s="21">
        <v>1100</v>
      </c>
      <c r="AQ56" s="21">
        <f t="shared" si="31"/>
        <v>1353</v>
      </c>
      <c r="AR56" s="21">
        <f t="shared" si="23"/>
        <v>0.31818181818181818</v>
      </c>
      <c r="AS56" s="21">
        <v>800</v>
      </c>
      <c r="AT56" s="21">
        <f t="shared" si="32"/>
        <v>984</v>
      </c>
      <c r="AU56" s="21">
        <f t="shared" si="25"/>
        <v>0.4375</v>
      </c>
      <c r="AV56" s="21">
        <v>900</v>
      </c>
      <c r="AW56" s="22">
        <f t="shared" si="26"/>
        <v>1107</v>
      </c>
      <c r="AX56" s="21">
        <f t="shared" si="27"/>
        <v>0.3888888888888889</v>
      </c>
      <c r="AY56" s="21">
        <v>780</v>
      </c>
      <c r="AZ56" s="21">
        <f t="shared" si="28"/>
        <v>959.4</v>
      </c>
      <c r="BA56" s="21">
        <f t="shared" si="29"/>
        <v>0.44871794871794873</v>
      </c>
    </row>
    <row r="57" spans="2:53" ht="32.25" customHeight="1" x14ac:dyDescent="0.25">
      <c r="B57" s="3">
        <v>52</v>
      </c>
      <c r="C57" s="137"/>
      <c r="D57" s="139" t="s">
        <v>57</v>
      </c>
      <c r="E57" s="140"/>
      <c r="F57" s="5">
        <v>0.1</v>
      </c>
      <c r="G57" s="1" t="s">
        <v>7</v>
      </c>
      <c r="H57" s="21">
        <f>MIN(J57,M57,P57,S57,V57,AB57,AE57,AH57,AK57,AN57,AQ57,AT57,AZ57)</f>
        <v>369</v>
      </c>
      <c r="I57" s="21">
        <v>400</v>
      </c>
      <c r="J57" s="22">
        <f t="shared" si="3"/>
        <v>492</v>
      </c>
      <c r="K57" s="21">
        <f t="shared" si="4"/>
        <v>7.5000000000000011E-2</v>
      </c>
      <c r="L57" s="21">
        <v>1750</v>
      </c>
      <c r="M57" s="21">
        <f t="shared" si="30"/>
        <v>2152.5</v>
      </c>
      <c r="N57" s="21">
        <f t="shared" si="5"/>
        <v>1.7142857142857144E-2</v>
      </c>
      <c r="O57" s="21">
        <v>8000</v>
      </c>
      <c r="P57" s="21">
        <f t="shared" si="6"/>
        <v>9840</v>
      </c>
      <c r="Q57" s="21">
        <f t="shared" si="7"/>
        <v>3.7499999999999999E-3</v>
      </c>
      <c r="R57" s="21">
        <v>400</v>
      </c>
      <c r="S57" s="21">
        <f t="shared" si="8"/>
        <v>492</v>
      </c>
      <c r="T57" s="21">
        <f t="shared" si="9"/>
        <v>7.5000000000000011E-2</v>
      </c>
      <c r="U57" s="46">
        <v>10000</v>
      </c>
      <c r="V57" s="47">
        <f t="shared" si="10"/>
        <v>12300</v>
      </c>
      <c r="W57" s="46">
        <f t="shared" si="11"/>
        <v>3.0000000000000001E-3</v>
      </c>
      <c r="X57" s="53">
        <v>500</v>
      </c>
      <c r="Y57" s="53">
        <f t="shared" si="12"/>
        <v>615</v>
      </c>
      <c r="Z57" s="46"/>
      <c r="AA57" s="21">
        <v>500</v>
      </c>
      <c r="AB57" s="22">
        <f t="shared" si="1"/>
        <v>615</v>
      </c>
      <c r="AC57" s="21">
        <f t="shared" si="13"/>
        <v>0.06</v>
      </c>
      <c r="AD57" s="21">
        <v>2000</v>
      </c>
      <c r="AE57" s="22">
        <f t="shared" si="14"/>
        <v>2460</v>
      </c>
      <c r="AF57" s="21">
        <f t="shared" si="15"/>
        <v>1.4999999999999999E-2</v>
      </c>
      <c r="AG57" s="21">
        <v>1500</v>
      </c>
      <c r="AH57" s="22">
        <f t="shared" si="16"/>
        <v>1845</v>
      </c>
      <c r="AI57" s="21">
        <f t="shared" si="17"/>
        <v>2.0000000000000004E-2</v>
      </c>
      <c r="AJ57" s="21">
        <v>300</v>
      </c>
      <c r="AK57" s="22">
        <f t="shared" si="18"/>
        <v>369</v>
      </c>
      <c r="AL57" s="21">
        <f t="shared" si="19"/>
        <v>0.1</v>
      </c>
      <c r="AM57" s="21">
        <v>350</v>
      </c>
      <c r="AN57" s="22">
        <f t="shared" si="20"/>
        <v>430.5</v>
      </c>
      <c r="AO57" s="21">
        <f t="shared" si="21"/>
        <v>8.5714285714285715E-2</v>
      </c>
      <c r="AP57" s="21">
        <v>1000</v>
      </c>
      <c r="AQ57" s="21">
        <f t="shared" si="31"/>
        <v>1230</v>
      </c>
      <c r="AR57" s="21">
        <f t="shared" si="23"/>
        <v>0.03</v>
      </c>
      <c r="AS57" s="21">
        <v>500</v>
      </c>
      <c r="AT57" s="21">
        <f t="shared" si="32"/>
        <v>615</v>
      </c>
      <c r="AU57" s="21">
        <f t="shared" si="25"/>
        <v>0.06</v>
      </c>
      <c r="AV57" s="24">
        <v>0</v>
      </c>
      <c r="AW57" s="25">
        <f t="shared" si="26"/>
        <v>0</v>
      </c>
      <c r="AX57" s="40">
        <v>1E-3</v>
      </c>
      <c r="AY57" s="21">
        <v>305</v>
      </c>
      <c r="AZ57" s="21">
        <f t="shared" si="28"/>
        <v>375.15</v>
      </c>
      <c r="BA57" s="21">
        <f t="shared" si="29"/>
        <v>9.836065573770493E-2</v>
      </c>
    </row>
    <row r="58" spans="2:53" ht="27.75" customHeight="1" x14ac:dyDescent="0.25">
      <c r="B58" s="3">
        <v>53</v>
      </c>
      <c r="C58" s="137"/>
      <c r="D58" s="139" t="s">
        <v>58</v>
      </c>
      <c r="E58" s="140"/>
      <c r="F58" s="5">
        <v>0.4</v>
      </c>
      <c r="G58" s="1" t="s">
        <v>7</v>
      </c>
      <c r="H58" s="21">
        <f t="shared" si="2"/>
        <v>492</v>
      </c>
      <c r="I58" s="21">
        <v>400</v>
      </c>
      <c r="J58" s="22">
        <f t="shared" si="3"/>
        <v>492</v>
      </c>
      <c r="K58" s="21">
        <f t="shared" si="4"/>
        <v>0.4</v>
      </c>
      <c r="L58" s="21">
        <v>500</v>
      </c>
      <c r="M58" s="21">
        <f t="shared" si="30"/>
        <v>615</v>
      </c>
      <c r="N58" s="21">
        <f t="shared" si="5"/>
        <v>0.32000000000000006</v>
      </c>
      <c r="O58" s="21">
        <v>1500</v>
      </c>
      <c r="P58" s="21">
        <f t="shared" si="6"/>
        <v>1845</v>
      </c>
      <c r="Q58" s="21">
        <f t="shared" si="7"/>
        <v>0.10666666666666667</v>
      </c>
      <c r="R58" s="21">
        <v>400</v>
      </c>
      <c r="S58" s="21">
        <f t="shared" si="8"/>
        <v>492</v>
      </c>
      <c r="T58" s="21">
        <f t="shared" si="9"/>
        <v>0.4</v>
      </c>
      <c r="U58" s="46">
        <v>2000</v>
      </c>
      <c r="V58" s="47">
        <f t="shared" si="10"/>
        <v>2460</v>
      </c>
      <c r="W58" s="46">
        <f t="shared" si="11"/>
        <v>8.0000000000000016E-2</v>
      </c>
      <c r="X58" s="53">
        <v>1000</v>
      </c>
      <c r="Y58" s="53">
        <f t="shared" si="12"/>
        <v>1230</v>
      </c>
      <c r="Z58" s="46"/>
      <c r="AA58" s="21">
        <v>1000</v>
      </c>
      <c r="AB58" s="22">
        <f t="shared" si="1"/>
        <v>1230</v>
      </c>
      <c r="AC58" s="21">
        <f t="shared" si="13"/>
        <v>0.16000000000000003</v>
      </c>
      <c r="AD58" s="21">
        <v>2000</v>
      </c>
      <c r="AE58" s="22">
        <f t="shared" si="14"/>
        <v>2460</v>
      </c>
      <c r="AF58" s="21">
        <f t="shared" si="15"/>
        <v>8.0000000000000016E-2</v>
      </c>
      <c r="AG58" s="21">
        <v>500</v>
      </c>
      <c r="AH58" s="22">
        <f t="shared" si="16"/>
        <v>615</v>
      </c>
      <c r="AI58" s="21">
        <f t="shared" si="17"/>
        <v>0.32000000000000006</v>
      </c>
      <c r="AJ58" s="21">
        <v>500</v>
      </c>
      <c r="AK58" s="22">
        <f t="shared" si="18"/>
        <v>615</v>
      </c>
      <c r="AL58" s="21">
        <f t="shared" si="19"/>
        <v>0.32000000000000006</v>
      </c>
      <c r="AM58" s="21">
        <v>700</v>
      </c>
      <c r="AN58" s="22">
        <f t="shared" si="20"/>
        <v>861</v>
      </c>
      <c r="AO58" s="21">
        <f t="shared" si="21"/>
        <v>0.22857142857142856</v>
      </c>
      <c r="AP58" s="21">
        <v>500</v>
      </c>
      <c r="AQ58" s="21">
        <f t="shared" si="31"/>
        <v>615</v>
      </c>
      <c r="AR58" s="21">
        <f t="shared" si="23"/>
        <v>0.32000000000000006</v>
      </c>
      <c r="AS58" s="21">
        <v>600</v>
      </c>
      <c r="AT58" s="21">
        <f t="shared" si="32"/>
        <v>738</v>
      </c>
      <c r="AU58" s="21">
        <f t="shared" si="25"/>
        <v>0.26666666666666666</v>
      </c>
      <c r="AV58" s="21">
        <v>500</v>
      </c>
      <c r="AW58" s="22">
        <f t="shared" si="26"/>
        <v>615</v>
      </c>
      <c r="AX58" s="21">
        <f t="shared" si="27"/>
        <v>0.32000000000000006</v>
      </c>
      <c r="AY58" s="21">
        <v>490</v>
      </c>
      <c r="AZ58" s="21">
        <f t="shared" si="28"/>
        <v>602.70000000000005</v>
      </c>
      <c r="BA58" s="21">
        <f t="shared" si="29"/>
        <v>0.32653061224489793</v>
      </c>
    </row>
    <row r="59" spans="2:53" ht="28.5" customHeight="1" x14ac:dyDescent="0.25">
      <c r="B59" s="3">
        <v>54</v>
      </c>
      <c r="C59" s="137"/>
      <c r="D59" s="139" t="s">
        <v>59</v>
      </c>
      <c r="E59" s="140"/>
      <c r="F59" s="5">
        <v>0.5</v>
      </c>
      <c r="G59" s="1" t="s">
        <v>7</v>
      </c>
      <c r="H59" s="21">
        <f t="shared" si="2"/>
        <v>861</v>
      </c>
      <c r="I59" s="21">
        <v>900</v>
      </c>
      <c r="J59" s="22">
        <f t="shared" si="3"/>
        <v>1107</v>
      </c>
      <c r="K59" s="21">
        <f t="shared" si="4"/>
        <v>0.3888888888888889</v>
      </c>
      <c r="L59" s="21">
        <v>800</v>
      </c>
      <c r="M59" s="21">
        <f t="shared" si="30"/>
        <v>984</v>
      </c>
      <c r="N59" s="21">
        <f t="shared" si="5"/>
        <v>0.4375</v>
      </c>
      <c r="O59" s="21">
        <v>2000</v>
      </c>
      <c r="P59" s="21">
        <f t="shared" si="6"/>
        <v>2460</v>
      </c>
      <c r="Q59" s="21">
        <f t="shared" si="7"/>
        <v>0.17499999999999999</v>
      </c>
      <c r="R59" s="21">
        <v>700</v>
      </c>
      <c r="S59" s="21">
        <f t="shared" si="8"/>
        <v>861</v>
      </c>
      <c r="T59" s="21">
        <f t="shared" si="9"/>
        <v>0.5</v>
      </c>
      <c r="U59" s="46">
        <v>3000</v>
      </c>
      <c r="V59" s="47">
        <f t="shared" si="10"/>
        <v>3690</v>
      </c>
      <c r="W59" s="46">
        <f t="shared" si="11"/>
        <v>0.11666666666666667</v>
      </c>
      <c r="X59" s="53">
        <v>1500</v>
      </c>
      <c r="Y59" s="53">
        <f t="shared" si="12"/>
        <v>1845</v>
      </c>
      <c r="Z59" s="46"/>
      <c r="AA59" s="21">
        <v>1450</v>
      </c>
      <c r="AB59" s="22">
        <f t="shared" si="1"/>
        <v>1783.5</v>
      </c>
      <c r="AC59" s="21">
        <f t="shared" si="13"/>
        <v>0.2413793103448276</v>
      </c>
      <c r="AD59" s="21">
        <v>2500</v>
      </c>
      <c r="AE59" s="22">
        <f t="shared" si="14"/>
        <v>3075</v>
      </c>
      <c r="AF59" s="21">
        <f t="shared" si="15"/>
        <v>0.14000000000000001</v>
      </c>
      <c r="AG59" s="21">
        <v>900</v>
      </c>
      <c r="AH59" s="22">
        <f t="shared" si="16"/>
        <v>1107</v>
      </c>
      <c r="AI59" s="21">
        <f t="shared" si="17"/>
        <v>0.3888888888888889</v>
      </c>
      <c r="AJ59" s="21">
        <v>800</v>
      </c>
      <c r="AK59" s="22">
        <f t="shared" si="18"/>
        <v>984</v>
      </c>
      <c r="AL59" s="21">
        <f t="shared" si="19"/>
        <v>0.4375</v>
      </c>
      <c r="AM59" s="21">
        <v>900</v>
      </c>
      <c r="AN59" s="22">
        <f t="shared" si="20"/>
        <v>1107</v>
      </c>
      <c r="AO59" s="21">
        <f t="shared" si="21"/>
        <v>0.3888888888888889</v>
      </c>
      <c r="AP59" s="21">
        <v>1000</v>
      </c>
      <c r="AQ59" s="21">
        <f t="shared" si="31"/>
        <v>1230</v>
      </c>
      <c r="AR59" s="21">
        <f t="shared" si="23"/>
        <v>0.35</v>
      </c>
      <c r="AS59" s="21">
        <v>700</v>
      </c>
      <c r="AT59" s="21">
        <f t="shared" si="32"/>
        <v>861</v>
      </c>
      <c r="AU59" s="21">
        <f t="shared" si="25"/>
        <v>0.5</v>
      </c>
      <c r="AV59" s="21">
        <v>900</v>
      </c>
      <c r="AW59" s="22">
        <f t="shared" si="26"/>
        <v>1107</v>
      </c>
      <c r="AX59" s="21">
        <f t="shared" si="27"/>
        <v>0.3888888888888889</v>
      </c>
      <c r="AY59" s="21">
        <v>810</v>
      </c>
      <c r="AZ59" s="21">
        <f t="shared" si="28"/>
        <v>996.3</v>
      </c>
      <c r="BA59" s="21">
        <f t="shared" si="29"/>
        <v>0.4320987654320988</v>
      </c>
    </row>
    <row r="60" spans="2:53" x14ac:dyDescent="0.25">
      <c r="B60" s="3">
        <v>55</v>
      </c>
      <c r="C60" s="137"/>
      <c r="D60" s="139" t="s">
        <v>60</v>
      </c>
      <c r="E60" s="140"/>
      <c r="F60" s="5">
        <v>0.3</v>
      </c>
      <c r="G60" s="1"/>
      <c r="H60" s="21">
        <f t="shared" si="2"/>
        <v>430.5</v>
      </c>
      <c r="I60" s="21">
        <v>500</v>
      </c>
      <c r="J60" s="22">
        <f t="shared" si="3"/>
        <v>615</v>
      </c>
      <c r="K60" s="21">
        <f t="shared" si="4"/>
        <v>0.21</v>
      </c>
      <c r="L60" s="21">
        <v>1000</v>
      </c>
      <c r="M60" s="21">
        <f t="shared" si="30"/>
        <v>1230</v>
      </c>
      <c r="N60" s="21">
        <f t="shared" si="5"/>
        <v>0.105</v>
      </c>
      <c r="O60" s="21">
        <v>400</v>
      </c>
      <c r="P60" s="21">
        <f t="shared" si="6"/>
        <v>492</v>
      </c>
      <c r="Q60" s="21">
        <f t="shared" si="7"/>
        <v>0.26250000000000001</v>
      </c>
      <c r="R60" s="21">
        <v>600</v>
      </c>
      <c r="S60" s="21">
        <f t="shared" si="8"/>
        <v>738</v>
      </c>
      <c r="T60" s="21">
        <f t="shared" si="9"/>
        <v>0.17500000000000002</v>
      </c>
      <c r="U60" s="46">
        <v>350</v>
      </c>
      <c r="V60" s="47">
        <f t="shared" si="10"/>
        <v>430.5</v>
      </c>
      <c r="W60" s="46">
        <f t="shared" si="11"/>
        <v>0.3</v>
      </c>
      <c r="X60" s="53">
        <v>350</v>
      </c>
      <c r="Y60" s="53">
        <f t="shared" si="12"/>
        <v>430.5</v>
      </c>
      <c r="Z60" s="46"/>
      <c r="AA60" s="21">
        <v>600</v>
      </c>
      <c r="AB60" s="22">
        <f t="shared" si="1"/>
        <v>738</v>
      </c>
      <c r="AC60" s="21">
        <f t="shared" si="13"/>
        <v>0.17500000000000002</v>
      </c>
      <c r="AD60" s="21">
        <v>700</v>
      </c>
      <c r="AE60" s="22">
        <f t="shared" si="14"/>
        <v>861</v>
      </c>
      <c r="AF60" s="21">
        <f t="shared" si="15"/>
        <v>0.15</v>
      </c>
      <c r="AG60" s="21">
        <v>500</v>
      </c>
      <c r="AH60" s="22">
        <f t="shared" si="16"/>
        <v>615</v>
      </c>
      <c r="AI60" s="21">
        <f t="shared" si="17"/>
        <v>0.21</v>
      </c>
      <c r="AJ60" s="21">
        <v>550</v>
      </c>
      <c r="AK60" s="22">
        <f t="shared" si="18"/>
        <v>676.5</v>
      </c>
      <c r="AL60" s="21">
        <f t="shared" si="19"/>
        <v>0.19090909090909089</v>
      </c>
      <c r="AM60" s="21">
        <v>600</v>
      </c>
      <c r="AN60" s="22">
        <f t="shared" si="20"/>
        <v>738</v>
      </c>
      <c r="AO60" s="21">
        <f t="shared" si="21"/>
        <v>0.17500000000000002</v>
      </c>
      <c r="AP60" s="21">
        <v>600</v>
      </c>
      <c r="AQ60" s="21">
        <f t="shared" si="31"/>
        <v>738</v>
      </c>
      <c r="AR60" s="21">
        <f t="shared" si="23"/>
        <v>0.17500000000000002</v>
      </c>
      <c r="AS60" s="21">
        <v>600</v>
      </c>
      <c r="AT60" s="21">
        <f t="shared" si="32"/>
        <v>738</v>
      </c>
      <c r="AU60" s="21">
        <f t="shared" si="25"/>
        <v>0.17500000000000002</v>
      </c>
      <c r="AV60" s="21">
        <v>700</v>
      </c>
      <c r="AW60" s="22">
        <f t="shared" si="26"/>
        <v>861</v>
      </c>
      <c r="AX60" s="21">
        <f t="shared" si="27"/>
        <v>0.15</v>
      </c>
      <c r="AY60" s="21">
        <v>555</v>
      </c>
      <c r="AZ60" s="21">
        <f t="shared" si="28"/>
        <v>682.65</v>
      </c>
      <c r="BA60" s="21">
        <f t="shared" si="29"/>
        <v>0.18918918918918917</v>
      </c>
    </row>
    <row r="61" spans="2:53" ht="25.5" customHeight="1" x14ac:dyDescent="0.25">
      <c r="B61" s="3">
        <v>56</v>
      </c>
      <c r="C61" s="138"/>
      <c r="D61" s="139" t="s">
        <v>61</v>
      </c>
      <c r="E61" s="140"/>
      <c r="F61" s="5">
        <v>0.3</v>
      </c>
      <c r="G61" s="1"/>
      <c r="H61" s="21">
        <f t="shared" si="2"/>
        <v>246</v>
      </c>
      <c r="I61" s="21">
        <v>700</v>
      </c>
      <c r="J61" s="22">
        <f t="shared" si="3"/>
        <v>861</v>
      </c>
      <c r="K61" s="21">
        <f t="shared" si="4"/>
        <v>8.5714285714285701E-2</v>
      </c>
      <c r="L61" s="21">
        <v>500</v>
      </c>
      <c r="M61" s="21">
        <f t="shared" si="30"/>
        <v>615</v>
      </c>
      <c r="N61" s="21">
        <f t="shared" si="5"/>
        <v>0.12</v>
      </c>
      <c r="O61" s="21">
        <v>400</v>
      </c>
      <c r="P61" s="21">
        <f t="shared" si="6"/>
        <v>492</v>
      </c>
      <c r="Q61" s="21">
        <f t="shared" si="7"/>
        <v>0.15</v>
      </c>
      <c r="R61" s="21">
        <v>800</v>
      </c>
      <c r="S61" s="21">
        <f t="shared" si="8"/>
        <v>984</v>
      </c>
      <c r="T61" s="21">
        <f t="shared" si="9"/>
        <v>7.4999999999999997E-2</v>
      </c>
      <c r="U61" s="46">
        <v>450</v>
      </c>
      <c r="V61" s="47">
        <f t="shared" si="10"/>
        <v>553.5</v>
      </c>
      <c r="W61" s="46">
        <f t="shared" si="11"/>
        <v>0.13333333333333333</v>
      </c>
      <c r="X61" s="53">
        <v>450</v>
      </c>
      <c r="Y61" s="53">
        <f t="shared" si="12"/>
        <v>553.5</v>
      </c>
      <c r="Z61" s="46"/>
      <c r="AA61" s="21">
        <v>750</v>
      </c>
      <c r="AB61" s="22">
        <f t="shared" si="1"/>
        <v>922.5</v>
      </c>
      <c r="AC61" s="21">
        <f t="shared" si="13"/>
        <v>0.08</v>
      </c>
      <c r="AD61" s="21">
        <v>1500</v>
      </c>
      <c r="AE61" s="22">
        <f t="shared" si="14"/>
        <v>1845</v>
      </c>
      <c r="AF61" s="21">
        <f t="shared" si="15"/>
        <v>0.04</v>
      </c>
      <c r="AG61" s="21">
        <v>750</v>
      </c>
      <c r="AH61" s="22">
        <f t="shared" si="16"/>
        <v>922.5</v>
      </c>
      <c r="AI61" s="21">
        <f t="shared" si="17"/>
        <v>0.08</v>
      </c>
      <c r="AJ61" s="21">
        <v>800</v>
      </c>
      <c r="AK61" s="22">
        <f t="shared" si="18"/>
        <v>984</v>
      </c>
      <c r="AL61" s="21">
        <f t="shared" si="19"/>
        <v>7.4999999999999997E-2</v>
      </c>
      <c r="AM61" s="21">
        <v>2400</v>
      </c>
      <c r="AN61" s="22">
        <f t="shared" si="20"/>
        <v>2952</v>
      </c>
      <c r="AO61" s="21">
        <f t="shared" si="21"/>
        <v>2.4999999999999998E-2</v>
      </c>
      <c r="AP61" s="21">
        <v>600</v>
      </c>
      <c r="AQ61" s="21">
        <f t="shared" si="31"/>
        <v>738</v>
      </c>
      <c r="AR61" s="21">
        <f t="shared" si="23"/>
        <v>9.9999999999999992E-2</v>
      </c>
      <c r="AS61" s="21">
        <v>200</v>
      </c>
      <c r="AT61" s="21">
        <f t="shared" si="32"/>
        <v>246</v>
      </c>
      <c r="AU61" s="21">
        <f t="shared" si="25"/>
        <v>0.3</v>
      </c>
      <c r="AV61" s="21">
        <v>1000</v>
      </c>
      <c r="AW61" s="22">
        <f t="shared" si="26"/>
        <v>1230</v>
      </c>
      <c r="AX61" s="21">
        <f t="shared" si="27"/>
        <v>0.06</v>
      </c>
      <c r="AY61" s="21">
        <v>810</v>
      </c>
      <c r="AZ61" s="21">
        <f t="shared" si="28"/>
        <v>996.3</v>
      </c>
      <c r="BA61" s="21">
        <f t="shared" si="29"/>
        <v>7.407407407407407E-2</v>
      </c>
    </row>
    <row r="62" spans="2:53" ht="24.75" x14ac:dyDescent="0.25">
      <c r="B62" s="3">
        <v>57</v>
      </c>
      <c r="C62" s="141" t="s">
        <v>62</v>
      </c>
      <c r="D62" s="142"/>
      <c r="E62" s="6" t="s">
        <v>63</v>
      </c>
      <c r="F62" s="5">
        <v>0.5</v>
      </c>
      <c r="G62" s="1" t="s">
        <v>7</v>
      </c>
      <c r="H62" s="21">
        <f t="shared" si="2"/>
        <v>2201.6999999999998</v>
      </c>
      <c r="I62" s="21">
        <v>1790</v>
      </c>
      <c r="J62" s="22">
        <f t="shared" si="3"/>
        <v>2201.6999999999998</v>
      </c>
      <c r="K62" s="21">
        <f t="shared" si="4"/>
        <v>0.5</v>
      </c>
      <c r="L62" s="21">
        <v>2200</v>
      </c>
      <c r="M62" s="21">
        <f t="shared" si="30"/>
        <v>2706</v>
      </c>
      <c r="N62" s="21">
        <f t="shared" si="5"/>
        <v>0.4068181818181818</v>
      </c>
      <c r="O62" s="21">
        <v>1900</v>
      </c>
      <c r="P62" s="21">
        <f t="shared" si="6"/>
        <v>2337</v>
      </c>
      <c r="Q62" s="21">
        <f t="shared" si="7"/>
        <v>0.47105263157894733</v>
      </c>
      <c r="R62" s="21">
        <v>2400</v>
      </c>
      <c r="S62" s="21">
        <f t="shared" si="8"/>
        <v>2952</v>
      </c>
      <c r="T62" s="21">
        <f t="shared" si="9"/>
        <v>0.37291666666666662</v>
      </c>
      <c r="U62" s="46">
        <v>1885</v>
      </c>
      <c r="V62" s="47">
        <f t="shared" si="10"/>
        <v>2318.5500000000002</v>
      </c>
      <c r="W62" s="46">
        <f t="shared" si="11"/>
        <v>0.47480106100795749</v>
      </c>
      <c r="X62" s="53">
        <v>1885</v>
      </c>
      <c r="Y62" s="53">
        <f t="shared" si="12"/>
        <v>2318.5500000000002</v>
      </c>
      <c r="Z62" s="46"/>
      <c r="AA62" s="21">
        <v>2450</v>
      </c>
      <c r="AB62" s="22">
        <f t="shared" si="1"/>
        <v>3013.5</v>
      </c>
      <c r="AC62" s="21">
        <f t="shared" si="13"/>
        <v>0.36530612244897959</v>
      </c>
      <c r="AD62" s="21">
        <v>2500</v>
      </c>
      <c r="AE62" s="22">
        <f t="shared" si="14"/>
        <v>3075</v>
      </c>
      <c r="AF62" s="21">
        <f t="shared" si="15"/>
        <v>0.35799999999999998</v>
      </c>
      <c r="AG62" s="21">
        <v>2200</v>
      </c>
      <c r="AH62" s="22">
        <f t="shared" si="16"/>
        <v>2706</v>
      </c>
      <c r="AI62" s="21">
        <f t="shared" si="17"/>
        <v>0.4068181818181818</v>
      </c>
      <c r="AJ62" s="21">
        <v>2200</v>
      </c>
      <c r="AK62" s="22">
        <f t="shared" si="18"/>
        <v>2706</v>
      </c>
      <c r="AL62" s="21">
        <f t="shared" si="19"/>
        <v>0.4068181818181818</v>
      </c>
      <c r="AM62" s="21">
        <v>2900</v>
      </c>
      <c r="AN62" s="22">
        <f t="shared" si="20"/>
        <v>3567</v>
      </c>
      <c r="AO62" s="21">
        <f t="shared" si="21"/>
        <v>0.30862068965517236</v>
      </c>
      <c r="AP62" s="21">
        <v>2000</v>
      </c>
      <c r="AQ62" s="21">
        <f t="shared" si="31"/>
        <v>2460</v>
      </c>
      <c r="AR62" s="21">
        <f t="shared" si="23"/>
        <v>0.44749999999999995</v>
      </c>
      <c r="AS62" s="21">
        <v>2000</v>
      </c>
      <c r="AT62" s="21">
        <f t="shared" si="32"/>
        <v>2460</v>
      </c>
      <c r="AU62" s="21">
        <f t="shared" si="25"/>
        <v>0.44749999999999995</v>
      </c>
      <c r="AV62" s="21">
        <v>2500</v>
      </c>
      <c r="AW62" s="22">
        <f t="shared" si="26"/>
        <v>3075</v>
      </c>
      <c r="AX62" s="21">
        <f t="shared" si="27"/>
        <v>0.35799999999999998</v>
      </c>
      <c r="AY62" s="21">
        <v>2100</v>
      </c>
      <c r="AZ62" s="21">
        <f t="shared" si="28"/>
        <v>2583</v>
      </c>
      <c r="BA62" s="21">
        <f t="shared" si="29"/>
        <v>0.42619047619047618</v>
      </c>
    </row>
    <row r="63" spans="2:53" ht="24.75" x14ac:dyDescent="0.25">
      <c r="B63" s="3">
        <v>58</v>
      </c>
      <c r="C63" s="141" t="s">
        <v>64</v>
      </c>
      <c r="D63" s="142"/>
      <c r="E63" s="6" t="s">
        <v>63</v>
      </c>
      <c r="F63" s="5">
        <v>0.5</v>
      </c>
      <c r="G63" s="1" t="s">
        <v>7</v>
      </c>
      <c r="H63" s="21">
        <f t="shared" si="2"/>
        <v>2201.6999999999998</v>
      </c>
      <c r="I63" s="21">
        <v>1790</v>
      </c>
      <c r="J63" s="22">
        <f t="shared" si="3"/>
        <v>2201.6999999999998</v>
      </c>
      <c r="K63" s="21">
        <f t="shared" si="4"/>
        <v>0.5</v>
      </c>
      <c r="L63" s="21">
        <v>2200</v>
      </c>
      <c r="M63" s="21">
        <f t="shared" si="30"/>
        <v>2706</v>
      </c>
      <c r="N63" s="21">
        <f t="shared" si="5"/>
        <v>0.4068181818181818</v>
      </c>
      <c r="O63" s="21">
        <v>1900</v>
      </c>
      <c r="P63" s="21">
        <f t="shared" si="6"/>
        <v>2337</v>
      </c>
      <c r="Q63" s="21">
        <f t="shared" si="7"/>
        <v>0.47105263157894733</v>
      </c>
      <c r="R63" s="21">
        <v>2400</v>
      </c>
      <c r="S63" s="21">
        <f t="shared" si="8"/>
        <v>2952</v>
      </c>
      <c r="T63" s="21">
        <f t="shared" si="9"/>
        <v>0.37291666666666662</v>
      </c>
      <c r="U63" s="46">
        <v>1885</v>
      </c>
      <c r="V63" s="47">
        <f t="shared" si="10"/>
        <v>2318.5500000000002</v>
      </c>
      <c r="W63" s="46">
        <f t="shared" si="11"/>
        <v>0.47480106100795749</v>
      </c>
      <c r="X63" s="53">
        <v>1885</v>
      </c>
      <c r="Y63" s="53">
        <f t="shared" si="12"/>
        <v>2318.5500000000002</v>
      </c>
      <c r="Z63" s="46"/>
      <c r="AA63" s="21">
        <v>2450</v>
      </c>
      <c r="AB63" s="22">
        <f t="shared" si="1"/>
        <v>3013.5</v>
      </c>
      <c r="AC63" s="21">
        <f t="shared" si="13"/>
        <v>0.36530612244897959</v>
      </c>
      <c r="AD63" s="21">
        <v>2500</v>
      </c>
      <c r="AE63" s="22">
        <f t="shared" si="14"/>
        <v>3075</v>
      </c>
      <c r="AF63" s="21">
        <f t="shared" si="15"/>
        <v>0.35799999999999998</v>
      </c>
      <c r="AG63" s="21">
        <v>2200</v>
      </c>
      <c r="AH63" s="22">
        <f t="shared" si="16"/>
        <v>2706</v>
      </c>
      <c r="AI63" s="21">
        <f t="shared" si="17"/>
        <v>0.4068181818181818</v>
      </c>
      <c r="AJ63" s="21">
        <v>2200</v>
      </c>
      <c r="AK63" s="22">
        <f t="shared" si="18"/>
        <v>2706</v>
      </c>
      <c r="AL63" s="21">
        <f t="shared" si="19"/>
        <v>0.4068181818181818</v>
      </c>
      <c r="AM63" s="21">
        <v>4800</v>
      </c>
      <c r="AN63" s="22">
        <f t="shared" si="20"/>
        <v>5904</v>
      </c>
      <c r="AO63" s="21">
        <f t="shared" si="21"/>
        <v>0.18645833333333331</v>
      </c>
      <c r="AP63" s="21">
        <v>2000</v>
      </c>
      <c r="AQ63" s="21">
        <f t="shared" si="31"/>
        <v>2460</v>
      </c>
      <c r="AR63" s="21">
        <f t="shared" si="23"/>
        <v>0.44749999999999995</v>
      </c>
      <c r="AS63" s="21">
        <v>2500</v>
      </c>
      <c r="AT63" s="21">
        <f t="shared" si="32"/>
        <v>3075</v>
      </c>
      <c r="AU63" s="21">
        <f t="shared" si="25"/>
        <v>0.35799999999999998</v>
      </c>
      <c r="AV63" s="21">
        <v>2600</v>
      </c>
      <c r="AW63" s="22">
        <f t="shared" si="26"/>
        <v>3198</v>
      </c>
      <c r="AX63" s="21">
        <f t="shared" si="27"/>
        <v>0.34423076923076923</v>
      </c>
      <c r="AY63" s="21">
        <v>2100</v>
      </c>
      <c r="AZ63" s="21">
        <f t="shared" si="28"/>
        <v>2583</v>
      </c>
      <c r="BA63" s="21">
        <f t="shared" si="29"/>
        <v>0.42619047619047618</v>
      </c>
    </row>
    <row r="64" spans="2:53" ht="24.75" x14ac:dyDescent="0.25">
      <c r="B64" s="3">
        <v>59</v>
      </c>
      <c r="C64" s="141" t="s">
        <v>65</v>
      </c>
      <c r="D64" s="142"/>
      <c r="E64" s="6" t="s">
        <v>63</v>
      </c>
      <c r="F64" s="5">
        <v>0.5</v>
      </c>
      <c r="G64" s="1" t="s">
        <v>7</v>
      </c>
      <c r="H64" s="21">
        <f t="shared" si="2"/>
        <v>2337</v>
      </c>
      <c r="I64" s="21">
        <v>2890</v>
      </c>
      <c r="J64" s="22">
        <f t="shared" si="3"/>
        <v>3554.7</v>
      </c>
      <c r="K64" s="21">
        <f t="shared" si="4"/>
        <v>0.32871972318339104</v>
      </c>
      <c r="L64" s="21">
        <v>2800</v>
      </c>
      <c r="M64" s="21">
        <f t="shared" si="30"/>
        <v>3444</v>
      </c>
      <c r="N64" s="21">
        <f t="shared" si="5"/>
        <v>0.3392857142857143</v>
      </c>
      <c r="O64" s="21">
        <v>3050</v>
      </c>
      <c r="P64" s="21">
        <f t="shared" si="6"/>
        <v>3751.5</v>
      </c>
      <c r="Q64" s="21">
        <f t="shared" si="7"/>
        <v>0.31147540983606559</v>
      </c>
      <c r="R64" s="21">
        <v>3500</v>
      </c>
      <c r="S64" s="21">
        <f t="shared" si="8"/>
        <v>4305</v>
      </c>
      <c r="T64" s="21">
        <f t="shared" si="9"/>
        <v>0.27142857142857141</v>
      </c>
      <c r="U64" s="46">
        <v>3020</v>
      </c>
      <c r="V64" s="47">
        <f t="shared" si="10"/>
        <v>3714.6</v>
      </c>
      <c r="W64" s="46">
        <f t="shared" si="11"/>
        <v>0.31456953642384106</v>
      </c>
      <c r="X64" s="53">
        <v>3020</v>
      </c>
      <c r="Y64" s="53">
        <f t="shared" si="12"/>
        <v>3714.6</v>
      </c>
      <c r="Z64" s="46"/>
      <c r="AA64" s="21">
        <v>3500</v>
      </c>
      <c r="AB64" s="22">
        <f t="shared" si="1"/>
        <v>4305</v>
      </c>
      <c r="AC64" s="21">
        <f t="shared" si="13"/>
        <v>0.27142857142857141</v>
      </c>
      <c r="AD64" s="21">
        <v>3500</v>
      </c>
      <c r="AE64" s="22">
        <f t="shared" si="14"/>
        <v>4305</v>
      </c>
      <c r="AF64" s="21">
        <f t="shared" si="15"/>
        <v>0.27142857142857141</v>
      </c>
      <c r="AG64" s="21">
        <v>3100</v>
      </c>
      <c r="AH64" s="22">
        <f t="shared" si="16"/>
        <v>3813</v>
      </c>
      <c r="AI64" s="21">
        <f t="shared" si="17"/>
        <v>0.30645161290322581</v>
      </c>
      <c r="AJ64" s="21">
        <v>3200</v>
      </c>
      <c r="AK64" s="22">
        <f t="shared" si="18"/>
        <v>3936</v>
      </c>
      <c r="AL64" s="21">
        <f t="shared" si="19"/>
        <v>0.296875</v>
      </c>
      <c r="AM64" s="21">
        <v>1900</v>
      </c>
      <c r="AN64" s="22">
        <f t="shared" si="20"/>
        <v>2337</v>
      </c>
      <c r="AO64" s="21">
        <f t="shared" si="21"/>
        <v>0.5</v>
      </c>
      <c r="AP64" s="21">
        <v>3300</v>
      </c>
      <c r="AQ64" s="21">
        <f t="shared" si="31"/>
        <v>4059</v>
      </c>
      <c r="AR64" s="21">
        <f t="shared" si="23"/>
        <v>0.2878787878787879</v>
      </c>
      <c r="AS64" s="21">
        <v>5000</v>
      </c>
      <c r="AT64" s="21">
        <f t="shared" si="32"/>
        <v>6150</v>
      </c>
      <c r="AU64" s="21">
        <f t="shared" si="25"/>
        <v>0.19</v>
      </c>
      <c r="AV64" s="21">
        <v>3700</v>
      </c>
      <c r="AW64" s="22">
        <f t="shared" si="26"/>
        <v>4551</v>
      </c>
      <c r="AX64" s="21">
        <f t="shared" si="27"/>
        <v>0.25675675675675674</v>
      </c>
      <c r="AY64" s="21">
        <v>3300</v>
      </c>
      <c r="AZ64" s="21">
        <f t="shared" si="28"/>
        <v>4059</v>
      </c>
      <c r="BA64" s="21">
        <f t="shared" si="29"/>
        <v>0.2878787878787879</v>
      </c>
    </row>
    <row r="65" spans="2:53" ht="24.75" x14ac:dyDescent="0.25">
      <c r="B65" s="3">
        <v>60</v>
      </c>
      <c r="C65" s="141" t="s">
        <v>66</v>
      </c>
      <c r="D65" s="142"/>
      <c r="E65" s="6" t="s">
        <v>63</v>
      </c>
      <c r="F65" s="5">
        <v>0.5</v>
      </c>
      <c r="G65" s="1" t="s">
        <v>7</v>
      </c>
      <c r="H65" s="21">
        <f t="shared" si="2"/>
        <v>2706</v>
      </c>
      <c r="I65" s="21">
        <v>4890</v>
      </c>
      <c r="J65" s="22">
        <f t="shared" si="3"/>
        <v>6014.7</v>
      </c>
      <c r="K65" s="21">
        <f t="shared" si="4"/>
        <v>0.22494887525562374</v>
      </c>
      <c r="L65" s="21">
        <v>5400</v>
      </c>
      <c r="M65" s="21">
        <f t="shared" si="30"/>
        <v>6642</v>
      </c>
      <c r="N65" s="21">
        <f t="shared" si="5"/>
        <v>0.20370370370370369</v>
      </c>
      <c r="O65" s="21">
        <v>3600</v>
      </c>
      <c r="P65" s="21">
        <f t="shared" si="6"/>
        <v>4428</v>
      </c>
      <c r="Q65" s="21">
        <f t="shared" si="7"/>
        <v>0.30555555555555558</v>
      </c>
      <c r="R65" s="21">
        <v>6200</v>
      </c>
      <c r="S65" s="21">
        <f t="shared" si="8"/>
        <v>7626</v>
      </c>
      <c r="T65" s="21">
        <f t="shared" si="9"/>
        <v>0.17741935483870969</v>
      </c>
      <c r="U65" s="46">
        <v>3610</v>
      </c>
      <c r="V65" s="47">
        <f t="shared" si="10"/>
        <v>4440.3</v>
      </c>
      <c r="W65" s="46">
        <f t="shared" si="11"/>
        <v>0.3047091412742382</v>
      </c>
      <c r="X65" s="53">
        <v>3610</v>
      </c>
      <c r="Y65" s="53">
        <f t="shared" si="12"/>
        <v>4440.3</v>
      </c>
      <c r="Z65" s="46"/>
      <c r="AA65" s="21">
        <v>6250</v>
      </c>
      <c r="AB65" s="22">
        <f t="shared" si="1"/>
        <v>7687.5</v>
      </c>
      <c r="AC65" s="21">
        <f t="shared" si="13"/>
        <v>0.17599999999999999</v>
      </c>
      <c r="AD65" s="21">
        <v>6500</v>
      </c>
      <c r="AE65" s="22">
        <f t="shared" si="14"/>
        <v>7995</v>
      </c>
      <c r="AF65" s="21">
        <f t="shared" si="15"/>
        <v>0.16923076923076924</v>
      </c>
      <c r="AG65" s="21">
        <v>6000</v>
      </c>
      <c r="AH65" s="22">
        <f t="shared" si="16"/>
        <v>7380</v>
      </c>
      <c r="AI65" s="21">
        <f t="shared" si="17"/>
        <v>0.18333333333333332</v>
      </c>
      <c r="AJ65" s="21">
        <v>5800</v>
      </c>
      <c r="AK65" s="22">
        <f t="shared" si="18"/>
        <v>7134</v>
      </c>
      <c r="AL65" s="21">
        <f t="shared" si="19"/>
        <v>0.18965517241379309</v>
      </c>
      <c r="AM65" s="21">
        <v>2200</v>
      </c>
      <c r="AN65" s="22">
        <f t="shared" si="20"/>
        <v>2706</v>
      </c>
      <c r="AO65" s="21">
        <f t="shared" si="21"/>
        <v>0.5</v>
      </c>
      <c r="AP65" s="21">
        <v>5900</v>
      </c>
      <c r="AQ65" s="21">
        <f t="shared" si="31"/>
        <v>7257</v>
      </c>
      <c r="AR65" s="21">
        <f t="shared" si="23"/>
        <v>0.1864406779661017</v>
      </c>
      <c r="AS65" s="21">
        <v>7000</v>
      </c>
      <c r="AT65" s="21">
        <f t="shared" si="32"/>
        <v>8610</v>
      </c>
      <c r="AU65" s="21">
        <f t="shared" si="25"/>
        <v>0.15714285714285714</v>
      </c>
      <c r="AV65" s="21">
        <v>5900</v>
      </c>
      <c r="AW65" s="22">
        <f t="shared" si="26"/>
        <v>7257</v>
      </c>
      <c r="AX65" s="21">
        <f t="shared" si="27"/>
        <v>0.1864406779661017</v>
      </c>
      <c r="AY65" s="21">
        <v>5850</v>
      </c>
      <c r="AZ65" s="21">
        <f t="shared" si="28"/>
        <v>7195.5</v>
      </c>
      <c r="BA65" s="21">
        <f t="shared" si="29"/>
        <v>0.18803418803418803</v>
      </c>
    </row>
    <row r="66" spans="2:53" ht="20.25" customHeight="1" x14ac:dyDescent="0.25">
      <c r="B66" s="3">
        <v>61</v>
      </c>
      <c r="C66" s="141" t="s">
        <v>67</v>
      </c>
      <c r="D66" s="142"/>
      <c r="E66" s="6" t="s">
        <v>68</v>
      </c>
      <c r="F66" s="5">
        <v>0.5</v>
      </c>
      <c r="G66" s="1" t="s">
        <v>7</v>
      </c>
      <c r="H66" s="21">
        <f t="shared" si="2"/>
        <v>1709.7</v>
      </c>
      <c r="I66" s="21">
        <v>1390</v>
      </c>
      <c r="J66" s="22">
        <f t="shared" si="3"/>
        <v>1709.7</v>
      </c>
      <c r="K66" s="21">
        <f t="shared" si="4"/>
        <v>0.5</v>
      </c>
      <c r="L66" s="21">
        <v>2300</v>
      </c>
      <c r="M66" s="21">
        <f t="shared" si="30"/>
        <v>2829</v>
      </c>
      <c r="N66" s="21">
        <f t="shared" si="5"/>
        <v>0.30217391304347829</v>
      </c>
      <c r="O66" s="21">
        <v>1750</v>
      </c>
      <c r="P66" s="21">
        <f t="shared" si="6"/>
        <v>2152.5</v>
      </c>
      <c r="Q66" s="21">
        <f t="shared" si="7"/>
        <v>0.39714285714285713</v>
      </c>
      <c r="R66" s="21">
        <v>1500</v>
      </c>
      <c r="S66" s="21">
        <f t="shared" si="8"/>
        <v>1845</v>
      </c>
      <c r="T66" s="21">
        <f t="shared" si="9"/>
        <v>0.46333333333333332</v>
      </c>
      <c r="U66" s="46">
        <v>1740</v>
      </c>
      <c r="V66" s="47">
        <f t="shared" si="10"/>
        <v>2140.1999999999998</v>
      </c>
      <c r="W66" s="46">
        <f t="shared" si="11"/>
        <v>0.39942528735632188</v>
      </c>
      <c r="X66" s="53">
        <v>1740</v>
      </c>
      <c r="Y66" s="53">
        <f t="shared" si="12"/>
        <v>2140.1999999999998</v>
      </c>
      <c r="Z66" s="46"/>
      <c r="AA66" s="21">
        <v>1700</v>
      </c>
      <c r="AB66" s="22">
        <f t="shared" si="1"/>
        <v>2091</v>
      </c>
      <c r="AC66" s="21">
        <f t="shared" si="13"/>
        <v>0.4088235294117647</v>
      </c>
      <c r="AD66" s="21">
        <v>2000</v>
      </c>
      <c r="AE66" s="22">
        <f t="shared" si="14"/>
        <v>2460</v>
      </c>
      <c r="AF66" s="21">
        <f t="shared" si="15"/>
        <v>0.34750000000000003</v>
      </c>
      <c r="AG66" s="21">
        <v>1500</v>
      </c>
      <c r="AH66" s="22">
        <f t="shared" si="16"/>
        <v>1845</v>
      </c>
      <c r="AI66" s="21">
        <f t="shared" si="17"/>
        <v>0.46333333333333332</v>
      </c>
      <c r="AJ66" s="21">
        <v>1600</v>
      </c>
      <c r="AK66" s="22">
        <f t="shared" si="18"/>
        <v>1968</v>
      </c>
      <c r="AL66" s="21">
        <f t="shared" si="19"/>
        <v>0.43437500000000001</v>
      </c>
      <c r="AM66" s="21">
        <v>2000</v>
      </c>
      <c r="AN66" s="22">
        <f t="shared" si="20"/>
        <v>2460</v>
      </c>
      <c r="AO66" s="21">
        <f t="shared" si="21"/>
        <v>0.34750000000000003</v>
      </c>
      <c r="AP66" s="21">
        <v>1700</v>
      </c>
      <c r="AQ66" s="21">
        <f t="shared" si="31"/>
        <v>2091</v>
      </c>
      <c r="AR66" s="21">
        <f t="shared" si="23"/>
        <v>0.4088235294117647</v>
      </c>
      <c r="AS66" s="21">
        <v>1700</v>
      </c>
      <c r="AT66" s="21">
        <f t="shared" si="32"/>
        <v>2091</v>
      </c>
      <c r="AU66" s="21">
        <f t="shared" si="25"/>
        <v>0.4088235294117647</v>
      </c>
      <c r="AV66" s="21">
        <v>1900</v>
      </c>
      <c r="AW66" s="22">
        <f t="shared" si="26"/>
        <v>2337</v>
      </c>
      <c r="AX66" s="21">
        <f t="shared" si="27"/>
        <v>0.36578947368421055</v>
      </c>
      <c r="AY66" s="21">
        <v>1650</v>
      </c>
      <c r="AZ66" s="21">
        <f t="shared" si="28"/>
        <v>2029.5</v>
      </c>
      <c r="BA66" s="21">
        <f t="shared" si="29"/>
        <v>0.4212121212121212</v>
      </c>
    </row>
    <row r="67" spans="2:53" x14ac:dyDescent="0.25">
      <c r="B67" s="3">
        <v>62</v>
      </c>
      <c r="C67" s="141" t="s">
        <v>69</v>
      </c>
      <c r="D67" s="142"/>
      <c r="E67" s="4" t="s">
        <v>68</v>
      </c>
      <c r="F67" s="5">
        <v>0.9</v>
      </c>
      <c r="G67" s="1" t="s">
        <v>7</v>
      </c>
      <c r="H67" s="21">
        <f t="shared" si="2"/>
        <v>1709.7</v>
      </c>
      <c r="I67" s="21">
        <v>1390</v>
      </c>
      <c r="J67" s="22">
        <f t="shared" si="3"/>
        <v>1709.7</v>
      </c>
      <c r="K67" s="21">
        <f t="shared" si="4"/>
        <v>0.9</v>
      </c>
      <c r="L67" s="21">
        <v>2900</v>
      </c>
      <c r="M67" s="21">
        <f t="shared" si="30"/>
        <v>3567</v>
      </c>
      <c r="N67" s="21">
        <f t="shared" si="5"/>
        <v>0.43137931034482763</v>
      </c>
      <c r="O67" s="21">
        <v>1400</v>
      </c>
      <c r="P67" s="21">
        <f t="shared" si="6"/>
        <v>1722</v>
      </c>
      <c r="Q67" s="21">
        <f t="shared" si="7"/>
        <v>0.89357142857142857</v>
      </c>
      <c r="R67" s="21">
        <v>1500</v>
      </c>
      <c r="S67" s="21">
        <f t="shared" si="8"/>
        <v>1845</v>
      </c>
      <c r="T67" s="21">
        <f t="shared" si="9"/>
        <v>0.83399999999999996</v>
      </c>
      <c r="U67" s="46">
        <v>1399</v>
      </c>
      <c r="V67" s="47">
        <f t="shared" si="10"/>
        <v>1720.77</v>
      </c>
      <c r="W67" s="46">
        <f t="shared" si="11"/>
        <v>0.89421015010721949</v>
      </c>
      <c r="X67" s="53">
        <v>1399</v>
      </c>
      <c r="Y67" s="53">
        <f t="shared" si="12"/>
        <v>1720.77</v>
      </c>
      <c r="Z67" s="46"/>
      <c r="AA67" s="21">
        <v>1700</v>
      </c>
      <c r="AB67" s="22">
        <f t="shared" si="1"/>
        <v>2091</v>
      </c>
      <c r="AC67" s="21">
        <f t="shared" si="13"/>
        <v>0.73588235294117643</v>
      </c>
      <c r="AD67" s="21">
        <v>2500</v>
      </c>
      <c r="AE67" s="22">
        <f t="shared" si="14"/>
        <v>3075</v>
      </c>
      <c r="AF67" s="21">
        <f t="shared" si="15"/>
        <v>0.50040000000000007</v>
      </c>
      <c r="AG67" s="21">
        <v>1700</v>
      </c>
      <c r="AH67" s="22">
        <f t="shared" si="16"/>
        <v>2091</v>
      </c>
      <c r="AI67" s="21">
        <f t="shared" si="17"/>
        <v>0.73588235294117643</v>
      </c>
      <c r="AJ67" s="21">
        <v>1600</v>
      </c>
      <c r="AK67" s="22">
        <f t="shared" si="18"/>
        <v>1968</v>
      </c>
      <c r="AL67" s="21">
        <f t="shared" si="19"/>
        <v>0.78187499999999999</v>
      </c>
      <c r="AM67" s="21">
        <v>2200</v>
      </c>
      <c r="AN67" s="22">
        <f t="shared" si="20"/>
        <v>2706</v>
      </c>
      <c r="AO67" s="21">
        <f t="shared" si="21"/>
        <v>0.56863636363636372</v>
      </c>
      <c r="AP67" s="21">
        <v>1700</v>
      </c>
      <c r="AQ67" s="21">
        <f t="shared" si="31"/>
        <v>2091</v>
      </c>
      <c r="AR67" s="21">
        <f t="shared" si="23"/>
        <v>0.73588235294117643</v>
      </c>
      <c r="AS67" s="21">
        <v>2200</v>
      </c>
      <c r="AT67" s="21">
        <f t="shared" si="32"/>
        <v>2706</v>
      </c>
      <c r="AU67" s="21">
        <f t="shared" si="25"/>
        <v>0.56863636363636372</v>
      </c>
      <c r="AV67" s="21">
        <v>2100</v>
      </c>
      <c r="AW67" s="22">
        <f t="shared" si="26"/>
        <v>2583</v>
      </c>
      <c r="AX67" s="21">
        <f t="shared" si="27"/>
        <v>0.59571428571428575</v>
      </c>
      <c r="AY67" s="21">
        <v>1550</v>
      </c>
      <c r="AZ67" s="21">
        <f t="shared" si="28"/>
        <v>1906.5</v>
      </c>
      <c r="BA67" s="21">
        <f t="shared" si="29"/>
        <v>0.80709677419354842</v>
      </c>
    </row>
    <row r="68" spans="2:53" x14ac:dyDescent="0.25">
      <c r="B68" s="3">
        <v>63</v>
      </c>
      <c r="C68" s="141" t="s">
        <v>70</v>
      </c>
      <c r="D68" s="142"/>
      <c r="E68" s="4" t="s">
        <v>71</v>
      </c>
      <c r="F68" s="5">
        <v>0.9</v>
      </c>
      <c r="G68" s="1" t="s">
        <v>7</v>
      </c>
      <c r="H68" s="21">
        <f t="shared" si="2"/>
        <v>4538.7</v>
      </c>
      <c r="I68" s="21">
        <v>3790</v>
      </c>
      <c r="J68" s="22">
        <f t="shared" si="3"/>
        <v>4661.7</v>
      </c>
      <c r="K68" s="21">
        <f t="shared" si="4"/>
        <v>0.87625329815303432</v>
      </c>
      <c r="L68" s="21">
        <v>3700</v>
      </c>
      <c r="M68" s="21">
        <f t="shared" si="30"/>
        <v>4551</v>
      </c>
      <c r="N68" s="21">
        <f t="shared" si="5"/>
        <v>0.8975675675675675</v>
      </c>
      <c r="O68" s="21">
        <v>3700</v>
      </c>
      <c r="P68" s="21">
        <f t="shared" si="6"/>
        <v>4551</v>
      </c>
      <c r="Q68" s="21">
        <f t="shared" si="7"/>
        <v>0.8975675675675675</v>
      </c>
      <c r="R68" s="21">
        <v>4000</v>
      </c>
      <c r="S68" s="21">
        <f t="shared" si="8"/>
        <v>4920</v>
      </c>
      <c r="T68" s="21">
        <f t="shared" si="9"/>
        <v>0.83025000000000004</v>
      </c>
      <c r="U68" s="46">
        <v>3690</v>
      </c>
      <c r="V68" s="47">
        <f t="shared" si="10"/>
        <v>4538.7</v>
      </c>
      <c r="W68" s="46">
        <f t="shared" si="11"/>
        <v>0.9</v>
      </c>
      <c r="X68" s="53">
        <v>3690</v>
      </c>
      <c r="Y68" s="53">
        <f t="shared" si="12"/>
        <v>4538.7</v>
      </c>
      <c r="Z68" s="46"/>
      <c r="AA68" s="21">
        <v>4100</v>
      </c>
      <c r="AB68" s="22">
        <f t="shared" si="1"/>
        <v>5043</v>
      </c>
      <c r="AC68" s="21">
        <f t="shared" si="13"/>
        <v>0.80999999999999994</v>
      </c>
      <c r="AD68" s="21">
        <v>4000</v>
      </c>
      <c r="AE68" s="22">
        <f t="shared" si="14"/>
        <v>4920</v>
      </c>
      <c r="AF68" s="21">
        <f t="shared" si="15"/>
        <v>0.83025000000000004</v>
      </c>
      <c r="AG68" s="21">
        <v>3900</v>
      </c>
      <c r="AH68" s="22">
        <f t="shared" si="16"/>
        <v>4797</v>
      </c>
      <c r="AI68" s="21">
        <f t="shared" si="17"/>
        <v>0.85153846153846158</v>
      </c>
      <c r="AJ68" s="21">
        <v>3900</v>
      </c>
      <c r="AK68" s="22">
        <f t="shared" si="18"/>
        <v>4797</v>
      </c>
      <c r="AL68" s="21">
        <f t="shared" si="19"/>
        <v>0.85153846153846158</v>
      </c>
      <c r="AM68" s="21">
        <v>3800</v>
      </c>
      <c r="AN68" s="22">
        <f t="shared" si="20"/>
        <v>4674</v>
      </c>
      <c r="AO68" s="21">
        <f t="shared" si="21"/>
        <v>0.87394736842105258</v>
      </c>
      <c r="AP68" s="21">
        <v>3800</v>
      </c>
      <c r="AQ68" s="21">
        <f t="shared" si="31"/>
        <v>4674</v>
      </c>
      <c r="AR68" s="21">
        <f t="shared" si="23"/>
        <v>0.87394736842105258</v>
      </c>
      <c r="AS68" s="21">
        <v>4700</v>
      </c>
      <c r="AT68" s="21">
        <f t="shared" si="32"/>
        <v>5781</v>
      </c>
      <c r="AU68" s="21">
        <f t="shared" si="25"/>
        <v>0.70659574468085107</v>
      </c>
      <c r="AV68" s="21">
        <v>4500</v>
      </c>
      <c r="AW68" s="22">
        <f t="shared" si="26"/>
        <v>5535</v>
      </c>
      <c r="AX68" s="21">
        <f t="shared" si="27"/>
        <v>0.73799999999999999</v>
      </c>
      <c r="AY68" s="21">
        <v>3800</v>
      </c>
      <c r="AZ68" s="21">
        <f t="shared" si="28"/>
        <v>4674</v>
      </c>
      <c r="BA68" s="21">
        <f t="shared" si="29"/>
        <v>0.87394736842105258</v>
      </c>
    </row>
    <row r="69" spans="2:53" x14ac:dyDescent="0.25">
      <c r="B69" s="3">
        <v>64</v>
      </c>
      <c r="C69" s="141" t="s">
        <v>72</v>
      </c>
      <c r="D69" s="142"/>
      <c r="E69" s="4" t="s">
        <v>71</v>
      </c>
      <c r="F69" s="5">
        <v>0.9</v>
      </c>
      <c r="G69" s="1" t="s">
        <v>7</v>
      </c>
      <c r="H69" s="21">
        <f t="shared" si="2"/>
        <v>4538.7</v>
      </c>
      <c r="I69" s="28">
        <v>4790</v>
      </c>
      <c r="J69" s="29">
        <f t="shared" si="3"/>
        <v>5891.7</v>
      </c>
      <c r="K69" s="21">
        <f t="shared" si="4"/>
        <v>0.69331941544885178</v>
      </c>
      <c r="L69" s="21">
        <v>4900</v>
      </c>
      <c r="M69" s="21">
        <f t="shared" si="30"/>
        <v>6027</v>
      </c>
      <c r="N69" s="21">
        <f t="shared" si="5"/>
        <v>0.67775510204081624</v>
      </c>
      <c r="O69" s="21">
        <v>3700</v>
      </c>
      <c r="P69" s="21">
        <f t="shared" si="6"/>
        <v>4551</v>
      </c>
      <c r="Q69" s="21">
        <f t="shared" si="7"/>
        <v>0.8975675675675675</v>
      </c>
      <c r="R69" s="21">
        <v>6000</v>
      </c>
      <c r="S69" s="21">
        <f t="shared" si="8"/>
        <v>7380</v>
      </c>
      <c r="T69" s="21">
        <f t="shared" si="9"/>
        <v>0.55349999999999999</v>
      </c>
      <c r="U69" s="46">
        <v>3690</v>
      </c>
      <c r="V69" s="47">
        <f t="shared" si="10"/>
        <v>4538.7</v>
      </c>
      <c r="W69" s="46">
        <f t="shared" si="11"/>
        <v>0.9</v>
      </c>
      <c r="X69" s="53">
        <v>3690</v>
      </c>
      <c r="Y69" s="53">
        <f t="shared" si="12"/>
        <v>4538.7</v>
      </c>
      <c r="Z69" s="46"/>
      <c r="AA69" s="21">
        <v>6200</v>
      </c>
      <c r="AB69" s="22">
        <f t="shared" si="1"/>
        <v>7626</v>
      </c>
      <c r="AC69" s="21">
        <f t="shared" si="13"/>
        <v>0.53564516129032258</v>
      </c>
      <c r="AD69" s="21">
        <v>6000</v>
      </c>
      <c r="AE69" s="22">
        <f t="shared" si="14"/>
        <v>7380</v>
      </c>
      <c r="AF69" s="21">
        <f t="shared" si="15"/>
        <v>0.55349999999999999</v>
      </c>
      <c r="AG69" s="21">
        <v>5700</v>
      </c>
      <c r="AH69" s="22">
        <f t="shared" si="16"/>
        <v>7011</v>
      </c>
      <c r="AI69" s="21">
        <f t="shared" si="17"/>
        <v>0.5826315789473685</v>
      </c>
      <c r="AJ69" s="21">
        <v>5800</v>
      </c>
      <c r="AK69" s="22">
        <f t="shared" si="18"/>
        <v>7134</v>
      </c>
      <c r="AL69" s="21">
        <f t="shared" si="19"/>
        <v>0.57258620689655171</v>
      </c>
      <c r="AM69" s="21">
        <v>4300</v>
      </c>
      <c r="AN69" s="22">
        <f t="shared" si="20"/>
        <v>5289</v>
      </c>
      <c r="AO69" s="21">
        <f t="shared" si="21"/>
        <v>0.77232558139534879</v>
      </c>
      <c r="AP69" s="21">
        <v>5900</v>
      </c>
      <c r="AQ69" s="21">
        <f t="shared" si="31"/>
        <v>7257</v>
      </c>
      <c r="AR69" s="21">
        <f t="shared" si="23"/>
        <v>0.56288135593220345</v>
      </c>
      <c r="AS69" s="21">
        <v>6700</v>
      </c>
      <c r="AT69" s="21">
        <f t="shared" si="32"/>
        <v>8241</v>
      </c>
      <c r="AU69" s="21">
        <f t="shared" si="25"/>
        <v>0.49567164179104478</v>
      </c>
      <c r="AV69" s="21">
        <v>5900</v>
      </c>
      <c r="AW69" s="22">
        <f t="shared" si="26"/>
        <v>7257</v>
      </c>
      <c r="AX69" s="21">
        <f t="shared" si="27"/>
        <v>0.56288135593220345</v>
      </c>
      <c r="AY69" s="21">
        <v>5900</v>
      </c>
      <c r="AZ69" s="21">
        <f t="shared" si="28"/>
        <v>7257</v>
      </c>
      <c r="BA69" s="21">
        <f t="shared" si="29"/>
        <v>0.56288135593220345</v>
      </c>
    </row>
    <row r="70" spans="2:53" ht="24.75" x14ac:dyDescent="0.25">
      <c r="B70" s="3">
        <v>65</v>
      </c>
      <c r="C70" s="141" t="s">
        <v>73</v>
      </c>
      <c r="D70" s="142"/>
      <c r="E70" s="6" t="s">
        <v>74</v>
      </c>
      <c r="F70" s="5">
        <v>0.9</v>
      </c>
      <c r="G70" s="1" t="s">
        <v>7</v>
      </c>
      <c r="H70" s="21">
        <f t="shared" si="2"/>
        <v>2250.9</v>
      </c>
      <c r="I70" s="21">
        <v>1890</v>
      </c>
      <c r="J70" s="22">
        <f t="shared" si="3"/>
        <v>2324.6999999999998</v>
      </c>
      <c r="K70" s="21">
        <f t="shared" si="4"/>
        <v>0.87142857142857155</v>
      </c>
      <c r="L70" s="21">
        <v>2700</v>
      </c>
      <c r="M70" s="21">
        <f t="shared" si="30"/>
        <v>3321</v>
      </c>
      <c r="N70" s="21">
        <f t="shared" si="5"/>
        <v>0.6100000000000001</v>
      </c>
      <c r="O70" s="21">
        <v>1850</v>
      </c>
      <c r="P70" s="21">
        <f t="shared" si="6"/>
        <v>2275.5</v>
      </c>
      <c r="Q70" s="21">
        <f t="shared" si="7"/>
        <v>0.89027027027027028</v>
      </c>
      <c r="R70" s="21">
        <v>2800</v>
      </c>
      <c r="S70" s="21">
        <f t="shared" si="8"/>
        <v>3444</v>
      </c>
      <c r="T70" s="21">
        <f t="shared" si="9"/>
        <v>0.58821428571428569</v>
      </c>
      <c r="U70" s="46">
        <v>1830</v>
      </c>
      <c r="V70" s="47">
        <f t="shared" si="10"/>
        <v>2250.9</v>
      </c>
      <c r="W70" s="46">
        <f t="shared" si="11"/>
        <v>0.9</v>
      </c>
      <c r="X70" s="53">
        <v>1830</v>
      </c>
      <c r="Y70" s="53">
        <f t="shared" si="12"/>
        <v>2250.9</v>
      </c>
      <c r="Z70" s="46"/>
      <c r="AA70" s="21">
        <v>2750</v>
      </c>
      <c r="AB70" s="22">
        <f t="shared" ref="AB70:AB74" si="33">AA70*1.23</f>
        <v>3382.5</v>
      </c>
      <c r="AC70" s="21">
        <f t="shared" si="13"/>
        <v>0.59890909090909095</v>
      </c>
      <c r="AD70" s="21">
        <v>3000</v>
      </c>
      <c r="AE70" s="22">
        <f t="shared" si="14"/>
        <v>3690</v>
      </c>
      <c r="AF70" s="21">
        <f t="shared" si="15"/>
        <v>0.54900000000000004</v>
      </c>
      <c r="AG70" s="21">
        <v>2500</v>
      </c>
      <c r="AH70" s="22">
        <f t="shared" si="16"/>
        <v>3075</v>
      </c>
      <c r="AI70" s="21">
        <f t="shared" si="17"/>
        <v>0.65880000000000005</v>
      </c>
      <c r="AJ70" s="21">
        <v>2400</v>
      </c>
      <c r="AK70" s="22">
        <f t="shared" si="18"/>
        <v>2952</v>
      </c>
      <c r="AL70" s="21">
        <f t="shared" si="19"/>
        <v>0.68625000000000003</v>
      </c>
      <c r="AM70" s="21">
        <v>2700</v>
      </c>
      <c r="AN70" s="22">
        <f t="shared" si="20"/>
        <v>3321</v>
      </c>
      <c r="AO70" s="21">
        <f t="shared" si="21"/>
        <v>0.6100000000000001</v>
      </c>
      <c r="AP70" s="21">
        <v>2400</v>
      </c>
      <c r="AQ70" s="21">
        <f t="shared" si="31"/>
        <v>2952</v>
      </c>
      <c r="AR70" s="21">
        <f t="shared" si="23"/>
        <v>0.68625000000000003</v>
      </c>
      <c r="AS70" s="21">
        <v>2200</v>
      </c>
      <c r="AT70" s="21">
        <f t="shared" si="32"/>
        <v>2706</v>
      </c>
      <c r="AU70" s="21">
        <f t="shared" si="25"/>
        <v>0.74863636363636377</v>
      </c>
      <c r="AV70" s="21">
        <v>2900</v>
      </c>
      <c r="AW70" s="22">
        <f t="shared" si="26"/>
        <v>3567</v>
      </c>
      <c r="AX70" s="21">
        <f t="shared" si="27"/>
        <v>0.56793103448275872</v>
      </c>
      <c r="AY70" s="21">
        <v>2300</v>
      </c>
      <c r="AZ70" s="21">
        <f t="shared" si="28"/>
        <v>2829</v>
      </c>
      <c r="BA70" s="21">
        <f t="shared" si="29"/>
        <v>0.71608695652173926</v>
      </c>
    </row>
    <row r="71" spans="2:53" ht="24.75" x14ac:dyDescent="0.25">
      <c r="B71" s="3">
        <v>66</v>
      </c>
      <c r="C71" s="141" t="s">
        <v>75</v>
      </c>
      <c r="D71" s="142"/>
      <c r="E71" s="6" t="s">
        <v>74</v>
      </c>
      <c r="F71" s="5">
        <v>0.9</v>
      </c>
      <c r="G71" s="1" t="s">
        <v>7</v>
      </c>
      <c r="H71" s="21">
        <f t="shared" ref="H71:H74" si="34">MIN(J71,M71,P71,S71,V71,AB71,AE71,AH71,AK71,AN71,AQ71,AT71,AW71,AZ71)</f>
        <v>2250.9</v>
      </c>
      <c r="I71" s="21">
        <v>1890</v>
      </c>
      <c r="J71" s="22">
        <f t="shared" ref="J71:J74" si="35">I71*1.23</f>
        <v>2324.6999999999998</v>
      </c>
      <c r="K71" s="21">
        <f t="shared" ref="K71:K74" si="36">H71/J71*F71</f>
        <v>0.87142857142857155</v>
      </c>
      <c r="L71" s="21">
        <v>3200</v>
      </c>
      <c r="M71" s="21">
        <f t="shared" si="30"/>
        <v>3936</v>
      </c>
      <c r="N71" s="21">
        <f t="shared" ref="N71:N74" si="37">H71/M71*F71</f>
        <v>0.51468750000000008</v>
      </c>
      <c r="O71" s="21">
        <v>1850</v>
      </c>
      <c r="P71" s="21">
        <f t="shared" ref="P71:P74" si="38">O71*1.23</f>
        <v>2275.5</v>
      </c>
      <c r="Q71" s="21">
        <f t="shared" ref="Q71:Q74" si="39">H71/P71*F71</f>
        <v>0.89027027027027028</v>
      </c>
      <c r="R71" s="21">
        <v>2800</v>
      </c>
      <c r="S71" s="21">
        <f t="shared" ref="S71:S74" si="40">R71*1.23</f>
        <v>3444</v>
      </c>
      <c r="T71" s="21">
        <f t="shared" ref="T71:T74" si="41">H71/S71*F71</f>
        <v>0.58821428571428569</v>
      </c>
      <c r="U71" s="46">
        <v>1830</v>
      </c>
      <c r="V71" s="47">
        <f t="shared" ref="V71:V74" si="42">U71*1.23</f>
        <v>2250.9</v>
      </c>
      <c r="W71" s="46">
        <f t="shared" ref="W71:W74" si="43">H71/V71*F71</f>
        <v>0.9</v>
      </c>
      <c r="X71" s="53">
        <v>1830</v>
      </c>
      <c r="Y71" s="53">
        <f t="shared" ref="Y71:Y74" si="44">X71*1.23</f>
        <v>2250.9</v>
      </c>
      <c r="Z71" s="46"/>
      <c r="AA71" s="21">
        <v>2750</v>
      </c>
      <c r="AB71" s="22">
        <f t="shared" si="33"/>
        <v>3382.5</v>
      </c>
      <c r="AC71" s="21">
        <f t="shared" ref="AC71:AC74" si="45">H71/AB71*F71</f>
        <v>0.59890909090909095</v>
      </c>
      <c r="AD71" s="21">
        <v>3500</v>
      </c>
      <c r="AE71" s="22">
        <f t="shared" ref="AE71:AE74" si="46">AD71*1.23</f>
        <v>4305</v>
      </c>
      <c r="AF71" s="21">
        <f t="shared" ref="AF71:AF74" si="47">H71/AE71*F71</f>
        <v>0.47057142857142864</v>
      </c>
      <c r="AG71" s="21">
        <v>2500</v>
      </c>
      <c r="AH71" s="22">
        <f t="shared" ref="AH71:AH74" si="48">AG71*1.23</f>
        <v>3075</v>
      </c>
      <c r="AI71" s="21">
        <f t="shared" ref="AI71:AI74" si="49">H71/AH71*F71</f>
        <v>0.65880000000000005</v>
      </c>
      <c r="AJ71" s="21">
        <v>2400</v>
      </c>
      <c r="AK71" s="22">
        <f t="shared" ref="AK71:AK74" si="50">AJ71*1.23</f>
        <v>2952</v>
      </c>
      <c r="AL71" s="21">
        <f t="shared" ref="AL71:AL74" si="51">H71/AK71*F71</f>
        <v>0.68625000000000003</v>
      </c>
      <c r="AM71" s="21">
        <v>2800</v>
      </c>
      <c r="AN71" s="22">
        <f t="shared" ref="AN71:AN74" si="52">AM71*1.23</f>
        <v>3444</v>
      </c>
      <c r="AO71" s="21">
        <f t="shared" ref="AO71:AO74" si="53">H71/AN71*F71</f>
        <v>0.58821428571428569</v>
      </c>
      <c r="AP71" s="21">
        <v>2400</v>
      </c>
      <c r="AQ71" s="21">
        <f t="shared" si="31"/>
        <v>2952</v>
      </c>
      <c r="AR71" s="21">
        <f t="shared" ref="AR71:AR74" si="54">H71/AQ71*F71</f>
        <v>0.68625000000000003</v>
      </c>
      <c r="AS71" s="21">
        <v>2700</v>
      </c>
      <c r="AT71" s="21">
        <f t="shared" si="32"/>
        <v>3321</v>
      </c>
      <c r="AU71" s="21">
        <f t="shared" ref="AU71:AU74" si="55">H71/AT71*F71</f>
        <v>0.6100000000000001</v>
      </c>
      <c r="AV71" s="21">
        <v>3000</v>
      </c>
      <c r="AW71" s="22">
        <f t="shared" ref="AW71:AW74" si="56">AV71*1.23</f>
        <v>3690</v>
      </c>
      <c r="AX71" s="21">
        <f t="shared" ref="AX71:AX74" si="57">H71/AW71*F71</f>
        <v>0.54900000000000004</v>
      </c>
      <c r="AY71" s="21">
        <v>2300</v>
      </c>
      <c r="AZ71" s="21">
        <f t="shared" ref="AZ71:AZ74" si="58">AY71*1.23</f>
        <v>2829</v>
      </c>
      <c r="BA71" s="21">
        <f t="shared" ref="BA71:BA74" si="59">H71/AZ71*F71</f>
        <v>0.71608695652173926</v>
      </c>
    </row>
    <row r="72" spans="2:53" ht="24.75" x14ac:dyDescent="0.25">
      <c r="B72" s="3">
        <v>67</v>
      </c>
      <c r="C72" s="141" t="s">
        <v>76</v>
      </c>
      <c r="D72" s="142"/>
      <c r="E72" s="6" t="s">
        <v>77</v>
      </c>
      <c r="F72" s="5">
        <v>0.9</v>
      </c>
      <c r="G72" s="1" t="s">
        <v>7</v>
      </c>
      <c r="H72" s="21">
        <f t="shared" si="34"/>
        <v>5264.4</v>
      </c>
      <c r="I72" s="21">
        <v>4790</v>
      </c>
      <c r="J72" s="22">
        <f t="shared" si="35"/>
        <v>5891.7</v>
      </c>
      <c r="K72" s="21">
        <f t="shared" si="36"/>
        <v>0.80417536534446765</v>
      </c>
      <c r="L72" s="21">
        <v>4400</v>
      </c>
      <c r="M72" s="21">
        <f t="shared" si="30"/>
        <v>5412</v>
      </c>
      <c r="N72" s="21">
        <f t="shared" si="37"/>
        <v>0.87545454545454537</v>
      </c>
      <c r="O72" s="21">
        <v>4300</v>
      </c>
      <c r="P72" s="21">
        <f t="shared" si="38"/>
        <v>5289</v>
      </c>
      <c r="Q72" s="21">
        <f t="shared" si="39"/>
        <v>0.89581395348837201</v>
      </c>
      <c r="R72" s="21">
        <v>6200</v>
      </c>
      <c r="S72" s="21">
        <f t="shared" si="40"/>
        <v>7626</v>
      </c>
      <c r="T72" s="21">
        <f t="shared" si="41"/>
        <v>0.6212903225806452</v>
      </c>
      <c r="U72" s="46">
        <v>4280</v>
      </c>
      <c r="V72" s="47">
        <f t="shared" si="42"/>
        <v>5264.4</v>
      </c>
      <c r="W72" s="46">
        <f t="shared" si="43"/>
        <v>0.9</v>
      </c>
      <c r="X72" s="53">
        <v>4280</v>
      </c>
      <c r="Y72" s="53">
        <f t="shared" si="44"/>
        <v>5264.4</v>
      </c>
      <c r="Z72" s="46"/>
      <c r="AA72" s="21">
        <v>6200</v>
      </c>
      <c r="AB72" s="22">
        <f t="shared" si="33"/>
        <v>7626</v>
      </c>
      <c r="AC72" s="21">
        <f t="shared" si="45"/>
        <v>0.6212903225806452</v>
      </c>
      <c r="AD72" s="21">
        <v>6000</v>
      </c>
      <c r="AE72" s="22">
        <f t="shared" si="46"/>
        <v>7380</v>
      </c>
      <c r="AF72" s="21">
        <f t="shared" si="47"/>
        <v>0.6419999999999999</v>
      </c>
      <c r="AG72" s="21">
        <v>6000</v>
      </c>
      <c r="AH72" s="22">
        <f t="shared" si="48"/>
        <v>7380</v>
      </c>
      <c r="AI72" s="21">
        <f t="shared" si="49"/>
        <v>0.6419999999999999</v>
      </c>
      <c r="AJ72" s="21">
        <v>5800</v>
      </c>
      <c r="AK72" s="22">
        <f t="shared" si="50"/>
        <v>7134</v>
      </c>
      <c r="AL72" s="21">
        <f t="shared" si="51"/>
        <v>0.66413793103448271</v>
      </c>
      <c r="AM72" s="21">
        <v>5400</v>
      </c>
      <c r="AN72" s="22">
        <f t="shared" si="52"/>
        <v>6642</v>
      </c>
      <c r="AO72" s="21">
        <f t="shared" si="53"/>
        <v>0.71333333333333326</v>
      </c>
      <c r="AP72" s="21">
        <v>5500</v>
      </c>
      <c r="AQ72" s="21">
        <f t="shared" si="31"/>
        <v>6765</v>
      </c>
      <c r="AR72" s="21">
        <f t="shared" si="54"/>
        <v>0.7003636363636363</v>
      </c>
      <c r="AS72" s="21">
        <v>5200</v>
      </c>
      <c r="AT72" s="21">
        <f t="shared" si="32"/>
        <v>6396</v>
      </c>
      <c r="AU72" s="21">
        <f t="shared" si="55"/>
        <v>0.74076923076923074</v>
      </c>
      <c r="AV72" s="21">
        <v>5900</v>
      </c>
      <c r="AW72" s="22">
        <f t="shared" si="56"/>
        <v>7257</v>
      </c>
      <c r="AX72" s="21">
        <f t="shared" si="57"/>
        <v>0.65288135593220342</v>
      </c>
      <c r="AY72" s="21">
        <v>5850</v>
      </c>
      <c r="AZ72" s="21">
        <f t="shared" si="58"/>
        <v>7195.5</v>
      </c>
      <c r="BA72" s="21">
        <f t="shared" si="59"/>
        <v>0.65846153846153843</v>
      </c>
    </row>
    <row r="73" spans="2:53" ht="24.75" x14ac:dyDescent="0.25">
      <c r="B73" s="3">
        <v>68</v>
      </c>
      <c r="C73" s="141" t="s">
        <v>78</v>
      </c>
      <c r="D73" s="142"/>
      <c r="E73" s="6" t="s">
        <v>79</v>
      </c>
      <c r="F73" s="5">
        <v>0.9</v>
      </c>
      <c r="G73" s="1" t="s">
        <v>7</v>
      </c>
      <c r="H73" s="21">
        <f t="shared" si="34"/>
        <v>6389.8499999999995</v>
      </c>
      <c r="I73" s="21">
        <v>6890</v>
      </c>
      <c r="J73" s="22">
        <f t="shared" si="35"/>
        <v>8474.7000000000007</v>
      </c>
      <c r="K73" s="21">
        <f t="shared" si="36"/>
        <v>0.67859216255442656</v>
      </c>
      <c r="L73" s="21">
        <v>5900</v>
      </c>
      <c r="M73" s="21">
        <f t="shared" si="30"/>
        <v>7257</v>
      </c>
      <c r="N73" s="21">
        <f t="shared" si="37"/>
        <v>0.79245762711864398</v>
      </c>
      <c r="O73" s="21">
        <v>5200</v>
      </c>
      <c r="P73" s="21">
        <f t="shared" si="38"/>
        <v>6396</v>
      </c>
      <c r="Q73" s="21">
        <f t="shared" si="39"/>
        <v>0.89913461538461537</v>
      </c>
      <c r="R73" s="21">
        <v>8100</v>
      </c>
      <c r="S73" s="21">
        <f t="shared" si="40"/>
        <v>9963</v>
      </c>
      <c r="T73" s="21">
        <f t="shared" si="41"/>
        <v>0.57722222222222219</v>
      </c>
      <c r="U73" s="46">
        <v>5195</v>
      </c>
      <c r="V73" s="47">
        <f t="shared" si="42"/>
        <v>6389.8499999999995</v>
      </c>
      <c r="W73" s="46">
        <f t="shared" si="43"/>
        <v>0.9</v>
      </c>
      <c r="X73" s="53">
        <v>5195</v>
      </c>
      <c r="Y73" s="53">
        <f t="shared" si="44"/>
        <v>6389.8499999999995</v>
      </c>
      <c r="Z73" s="46"/>
      <c r="AA73" s="21">
        <v>8050</v>
      </c>
      <c r="AB73" s="22">
        <f t="shared" si="33"/>
        <v>9901.5</v>
      </c>
      <c r="AC73" s="21">
        <f t="shared" si="45"/>
        <v>0.58080745341614903</v>
      </c>
      <c r="AD73" s="21">
        <v>8000</v>
      </c>
      <c r="AE73" s="22">
        <f t="shared" si="46"/>
        <v>9840</v>
      </c>
      <c r="AF73" s="21">
        <f t="shared" si="47"/>
        <v>0.58443749999999994</v>
      </c>
      <c r="AG73" s="21">
        <v>7600</v>
      </c>
      <c r="AH73" s="22">
        <f t="shared" si="48"/>
        <v>9348</v>
      </c>
      <c r="AI73" s="21">
        <f t="shared" si="49"/>
        <v>0.61519736842105255</v>
      </c>
      <c r="AJ73" s="21">
        <v>7500</v>
      </c>
      <c r="AK73" s="22">
        <f t="shared" si="50"/>
        <v>9225</v>
      </c>
      <c r="AL73" s="21">
        <f t="shared" si="51"/>
        <v>0.62339999999999995</v>
      </c>
      <c r="AM73" s="21">
        <v>7100</v>
      </c>
      <c r="AN73" s="22">
        <f t="shared" si="52"/>
        <v>8733</v>
      </c>
      <c r="AO73" s="21">
        <f t="shared" si="53"/>
        <v>0.65852112676056329</v>
      </c>
      <c r="AP73" s="21">
        <v>7300</v>
      </c>
      <c r="AQ73" s="21">
        <f t="shared" si="31"/>
        <v>8979</v>
      </c>
      <c r="AR73" s="21">
        <f t="shared" si="54"/>
        <v>0.64047945205479451</v>
      </c>
      <c r="AS73" s="21">
        <v>7200</v>
      </c>
      <c r="AT73" s="21">
        <f t="shared" si="32"/>
        <v>8856</v>
      </c>
      <c r="AU73" s="21">
        <f t="shared" si="55"/>
        <v>0.64937500000000004</v>
      </c>
      <c r="AV73" s="21">
        <v>8000</v>
      </c>
      <c r="AW73" s="22">
        <f t="shared" si="56"/>
        <v>9840</v>
      </c>
      <c r="AX73" s="21">
        <f t="shared" si="57"/>
        <v>0.58443749999999994</v>
      </c>
      <c r="AY73" s="21">
        <v>7450</v>
      </c>
      <c r="AZ73" s="21">
        <f t="shared" si="58"/>
        <v>9163.5</v>
      </c>
      <c r="BA73" s="21">
        <f t="shared" si="59"/>
        <v>0.62758389261744962</v>
      </c>
    </row>
    <row r="74" spans="2:53" ht="35.25" customHeight="1" thickBot="1" x14ac:dyDescent="0.3">
      <c r="B74" s="3">
        <v>69</v>
      </c>
      <c r="C74" s="141" t="s">
        <v>80</v>
      </c>
      <c r="D74" s="142"/>
      <c r="E74" s="142"/>
      <c r="F74" s="5">
        <v>0.1</v>
      </c>
      <c r="G74" s="1" t="s">
        <v>7</v>
      </c>
      <c r="H74" s="21">
        <f t="shared" si="34"/>
        <v>1845</v>
      </c>
      <c r="I74" s="21">
        <v>2400</v>
      </c>
      <c r="J74" s="22">
        <f t="shared" si="35"/>
        <v>2952</v>
      </c>
      <c r="K74" s="21">
        <f t="shared" si="36"/>
        <v>6.25E-2</v>
      </c>
      <c r="L74" s="21">
        <v>2900</v>
      </c>
      <c r="M74" s="21">
        <f t="shared" si="30"/>
        <v>3567</v>
      </c>
      <c r="N74" s="21">
        <f t="shared" si="37"/>
        <v>5.1724137931034489E-2</v>
      </c>
      <c r="O74" s="21">
        <v>6000</v>
      </c>
      <c r="P74" s="21">
        <f t="shared" si="38"/>
        <v>7380</v>
      </c>
      <c r="Q74" s="21">
        <f t="shared" si="39"/>
        <v>2.5000000000000001E-2</v>
      </c>
      <c r="R74" s="21">
        <v>3000</v>
      </c>
      <c r="S74" s="21">
        <f t="shared" si="40"/>
        <v>3690</v>
      </c>
      <c r="T74" s="21">
        <f t="shared" si="41"/>
        <v>0.05</v>
      </c>
      <c r="U74" s="46">
        <v>8000</v>
      </c>
      <c r="V74" s="47">
        <f t="shared" si="42"/>
        <v>9840</v>
      </c>
      <c r="W74" s="46">
        <f t="shared" si="43"/>
        <v>1.8750000000000003E-2</v>
      </c>
      <c r="X74" s="53">
        <v>4000</v>
      </c>
      <c r="Y74" s="53">
        <f t="shared" si="44"/>
        <v>4920</v>
      </c>
      <c r="Z74" s="46"/>
      <c r="AA74" s="21">
        <v>2800</v>
      </c>
      <c r="AB74" s="22">
        <f t="shared" si="33"/>
        <v>3444</v>
      </c>
      <c r="AC74" s="21">
        <f t="shared" si="45"/>
        <v>5.3571428571428575E-2</v>
      </c>
      <c r="AD74" s="21">
        <v>3500</v>
      </c>
      <c r="AE74" s="22">
        <f t="shared" si="46"/>
        <v>4305</v>
      </c>
      <c r="AF74" s="21">
        <f t="shared" si="47"/>
        <v>4.2857142857142858E-2</v>
      </c>
      <c r="AG74" s="21">
        <v>2500</v>
      </c>
      <c r="AH74" s="22">
        <f t="shared" si="48"/>
        <v>3075</v>
      </c>
      <c r="AI74" s="21">
        <f t="shared" si="49"/>
        <v>0.06</v>
      </c>
      <c r="AJ74" s="21">
        <v>2800</v>
      </c>
      <c r="AK74" s="22">
        <f t="shared" si="50"/>
        <v>3444</v>
      </c>
      <c r="AL74" s="21">
        <f t="shared" si="51"/>
        <v>5.3571428571428575E-2</v>
      </c>
      <c r="AM74" s="21">
        <v>2800</v>
      </c>
      <c r="AN74" s="22">
        <f t="shared" si="52"/>
        <v>3444</v>
      </c>
      <c r="AO74" s="21">
        <f t="shared" si="53"/>
        <v>5.3571428571428575E-2</v>
      </c>
      <c r="AP74" s="21">
        <v>3000</v>
      </c>
      <c r="AQ74" s="21">
        <f t="shared" si="31"/>
        <v>3690</v>
      </c>
      <c r="AR74" s="21">
        <f t="shared" si="54"/>
        <v>0.05</v>
      </c>
      <c r="AS74" s="21">
        <v>1500</v>
      </c>
      <c r="AT74" s="21">
        <f t="shared" si="32"/>
        <v>1845</v>
      </c>
      <c r="AU74" s="21">
        <f t="shared" si="55"/>
        <v>0.1</v>
      </c>
      <c r="AV74" s="21">
        <v>3800</v>
      </c>
      <c r="AW74" s="22">
        <f t="shared" si="56"/>
        <v>4674</v>
      </c>
      <c r="AX74" s="21">
        <f t="shared" si="57"/>
        <v>3.9473684210526321E-2</v>
      </c>
      <c r="AY74" s="21">
        <v>2830</v>
      </c>
      <c r="AZ74" s="21">
        <f t="shared" si="58"/>
        <v>3480.9</v>
      </c>
      <c r="BA74" s="21">
        <f t="shared" si="59"/>
        <v>5.3003533568904596E-2</v>
      </c>
    </row>
    <row r="75" spans="2:53" ht="32.25" customHeight="1" thickBot="1" x14ac:dyDescent="0.3">
      <c r="F75" s="2"/>
      <c r="H75" s="30"/>
      <c r="I75" s="30"/>
      <c r="J75" s="30"/>
      <c r="K75" s="31">
        <f>SUM(K6:K74)</f>
        <v>83.100304584376445</v>
      </c>
      <c r="L75" s="30"/>
      <c r="M75" s="30"/>
      <c r="N75" s="31">
        <f>SUM(N6:N74)</f>
        <v>66.92318250351768</v>
      </c>
      <c r="O75" s="30"/>
      <c r="P75" s="30"/>
      <c r="Q75" s="31">
        <f>SUM(Q6:Q74)</f>
        <v>88.393781803099387</v>
      </c>
      <c r="R75" s="30"/>
      <c r="S75" s="30"/>
      <c r="T75" s="31">
        <f>SUM(T6:T74)</f>
        <v>61.81911205108436</v>
      </c>
      <c r="U75" s="48"/>
      <c r="V75" s="48"/>
      <c r="W75" s="31">
        <f>SUM(W6:W74)</f>
        <v>88.888838144190188</v>
      </c>
      <c r="X75" s="49"/>
      <c r="Y75" s="49"/>
      <c r="Z75" s="49"/>
      <c r="AA75" s="30"/>
      <c r="AB75" s="30"/>
      <c r="AC75" s="31">
        <f>SUM(AC6:AC74)</f>
        <v>59.728743231559193</v>
      </c>
      <c r="AD75" s="30"/>
      <c r="AE75" s="30"/>
      <c r="AF75" s="31">
        <f>SUM(AF6:AF74)</f>
        <v>55.524738653748202</v>
      </c>
      <c r="AG75" s="30"/>
      <c r="AH75" s="30"/>
      <c r="AI75" s="31">
        <f>SUM(AI6:AI74)</f>
        <v>64.542109562707552</v>
      </c>
      <c r="AJ75" s="30"/>
      <c r="AK75" s="30"/>
      <c r="AL75" s="31">
        <f>SUM(AL6:AL74)</f>
        <v>68.767066243399725</v>
      </c>
      <c r="AM75" s="30"/>
      <c r="AN75" s="30"/>
      <c r="AO75" s="31">
        <f>SUM(AO6:AO74)</f>
        <v>71.657355796247998</v>
      </c>
      <c r="AP75" s="30"/>
      <c r="AQ75" s="30"/>
      <c r="AR75" s="31">
        <f>SUM(AR6:AR74)</f>
        <v>66.959056796085221</v>
      </c>
      <c r="AS75" s="30"/>
      <c r="AT75" s="30"/>
      <c r="AU75" s="31">
        <f>SUM(AU6:AU74)</f>
        <v>72.375958756084401</v>
      </c>
      <c r="AV75" s="30"/>
      <c r="AW75" s="30"/>
      <c r="AX75" s="41">
        <f>SUM(AX6:AX74)</f>
        <v>59.364225427855253</v>
      </c>
      <c r="AY75" s="30"/>
      <c r="AZ75" s="30"/>
      <c r="BA75" s="31">
        <f>SUM(BA6:BA74)</f>
        <v>68.523915639254241</v>
      </c>
    </row>
    <row r="85" spans="27:30" ht="15.75" thickBot="1" x14ac:dyDescent="0.3"/>
    <row r="86" spans="27:30" ht="15.75" thickBot="1" x14ac:dyDescent="0.3">
      <c r="AA86" s="125" t="s">
        <v>94</v>
      </c>
      <c r="AB86" s="126"/>
      <c r="AC86" s="127"/>
      <c r="AD86" s="30">
        <f>K75</f>
        <v>83.100304584376445</v>
      </c>
    </row>
    <row r="87" spans="27:30" ht="15.75" thickBot="1" x14ac:dyDescent="0.3">
      <c r="AA87" s="125" t="s">
        <v>97</v>
      </c>
      <c r="AB87" s="126"/>
      <c r="AC87" s="127"/>
      <c r="AD87" s="30">
        <f>N75</f>
        <v>66.92318250351768</v>
      </c>
    </row>
    <row r="88" spans="27:30" ht="15.75" thickBot="1" x14ac:dyDescent="0.3">
      <c r="AA88" s="125" t="s">
        <v>98</v>
      </c>
      <c r="AB88" s="126"/>
      <c r="AC88" s="127"/>
      <c r="AD88" s="30">
        <f>Q75</f>
        <v>88.393781803099387</v>
      </c>
    </row>
    <row r="89" spans="27:30" ht="15.75" thickBot="1" x14ac:dyDescent="0.3">
      <c r="AA89" s="125" t="s">
        <v>101</v>
      </c>
      <c r="AB89" s="126"/>
      <c r="AC89" s="127"/>
      <c r="AD89" s="30">
        <f>T75</f>
        <v>61.81911205108436</v>
      </c>
    </row>
    <row r="90" spans="27:30" ht="15.75" thickBot="1" x14ac:dyDescent="0.3">
      <c r="AA90" s="125" t="s">
        <v>108</v>
      </c>
      <c r="AB90" s="126"/>
      <c r="AC90" s="127"/>
      <c r="AD90" s="30">
        <f>W75</f>
        <v>88.888838144190188</v>
      </c>
    </row>
    <row r="91" spans="27:30" ht="15.75" thickBot="1" x14ac:dyDescent="0.3">
      <c r="AA91" s="125" t="s">
        <v>107</v>
      </c>
      <c r="AB91" s="126"/>
      <c r="AC91" s="127"/>
      <c r="AD91" s="30">
        <f>AC75</f>
        <v>59.728743231559193</v>
      </c>
    </row>
    <row r="92" spans="27:30" ht="15.75" thickBot="1" x14ac:dyDescent="0.3">
      <c r="AA92" s="125" t="s">
        <v>105</v>
      </c>
      <c r="AB92" s="126"/>
      <c r="AC92" s="127"/>
      <c r="AD92" s="30">
        <f>AF75</f>
        <v>55.524738653748202</v>
      </c>
    </row>
    <row r="93" spans="27:30" ht="15.75" thickBot="1" x14ac:dyDescent="0.3">
      <c r="AA93" s="125" t="s">
        <v>115</v>
      </c>
      <c r="AB93" s="126"/>
      <c r="AC93" s="127"/>
      <c r="AD93" s="30">
        <f>AI75</f>
        <v>64.542109562707552</v>
      </c>
    </row>
    <row r="94" spans="27:30" ht="15.75" thickBot="1" x14ac:dyDescent="0.3">
      <c r="AA94" s="125" t="s">
        <v>113</v>
      </c>
      <c r="AB94" s="126"/>
      <c r="AC94" s="127"/>
      <c r="AD94" s="30">
        <f>AL75</f>
        <v>68.767066243399725</v>
      </c>
    </row>
    <row r="95" spans="27:30" ht="15.75" thickBot="1" x14ac:dyDescent="0.3">
      <c r="AA95" s="125" t="s">
        <v>117</v>
      </c>
      <c r="AB95" s="126"/>
      <c r="AC95" s="127"/>
      <c r="AD95" s="30">
        <f>AO75</f>
        <v>71.657355796247998</v>
      </c>
    </row>
    <row r="96" spans="27:30" ht="15.75" thickBot="1" x14ac:dyDescent="0.3">
      <c r="AA96" s="125" t="s">
        <v>120</v>
      </c>
      <c r="AB96" s="126"/>
      <c r="AC96" s="127"/>
      <c r="AD96" s="30">
        <f>AR75</f>
        <v>66.959056796085221</v>
      </c>
    </row>
    <row r="97" spans="27:30" ht="15.75" thickBot="1" x14ac:dyDescent="0.3">
      <c r="AA97" s="125" t="s">
        <v>119</v>
      </c>
      <c r="AB97" s="126"/>
      <c r="AC97" s="127"/>
      <c r="AD97" s="30">
        <f>AU75</f>
        <v>72.375958756084401</v>
      </c>
    </row>
    <row r="98" spans="27:30" ht="15.75" thickBot="1" x14ac:dyDescent="0.3">
      <c r="AA98" s="125" t="s">
        <v>125</v>
      </c>
      <c r="AB98" s="126"/>
      <c r="AC98" s="127"/>
      <c r="AD98" s="42">
        <f>AX75</f>
        <v>59.364225427855253</v>
      </c>
    </row>
    <row r="99" spans="27:30" ht="15.75" thickBot="1" x14ac:dyDescent="0.3">
      <c r="AA99" s="125" t="s">
        <v>124</v>
      </c>
      <c r="AB99" s="126"/>
      <c r="AC99" s="127"/>
      <c r="AD99" s="30">
        <f>BA75</f>
        <v>68.523915639254241</v>
      </c>
    </row>
    <row r="102" spans="27:30" x14ac:dyDescent="0.25">
      <c r="AB102" s="32" t="s">
        <v>129</v>
      </c>
      <c r="AC102" s="32"/>
      <c r="AD102" s="33">
        <f>MAX(AD86:AD99)</f>
        <v>88.888838144190188</v>
      </c>
    </row>
  </sheetData>
  <mergeCells count="83">
    <mergeCell ref="C9:E9"/>
    <mergeCell ref="B3:G3"/>
    <mergeCell ref="I4:K4"/>
    <mergeCell ref="L4:N4"/>
    <mergeCell ref="O4:Q4"/>
    <mergeCell ref="AA4:AC4"/>
    <mergeCell ref="C5:E5"/>
    <mergeCell ref="C6:E6"/>
    <mergeCell ref="C7:E7"/>
    <mergeCell ref="C8:E8"/>
    <mergeCell ref="R4:T4"/>
    <mergeCell ref="U4:W4"/>
    <mergeCell ref="X4:Z4"/>
    <mergeCell ref="C10:E10"/>
    <mergeCell ref="C11:E11"/>
    <mergeCell ref="C12:E12"/>
    <mergeCell ref="C13:E13"/>
    <mergeCell ref="C16:C19"/>
    <mergeCell ref="D16:D19"/>
    <mergeCell ref="C20:C23"/>
    <mergeCell ref="D20:D23"/>
    <mergeCell ref="C24:C26"/>
    <mergeCell ref="D24:D26"/>
    <mergeCell ref="C27:C29"/>
    <mergeCell ref="D27:D29"/>
    <mergeCell ref="C30:C33"/>
    <mergeCell ref="D30:D33"/>
    <mergeCell ref="C34:C37"/>
    <mergeCell ref="D34:D37"/>
    <mergeCell ref="C38:C42"/>
    <mergeCell ref="D38:D42"/>
    <mergeCell ref="C43:C47"/>
    <mergeCell ref="D43:D47"/>
    <mergeCell ref="C48:C61"/>
    <mergeCell ref="D48:E48"/>
    <mergeCell ref="D49:E49"/>
    <mergeCell ref="D50:E50"/>
    <mergeCell ref="D51:E51"/>
    <mergeCell ref="D52:E52"/>
    <mergeCell ref="D53:E53"/>
    <mergeCell ref="D54:E54"/>
    <mergeCell ref="C66:D66"/>
    <mergeCell ref="D55:E55"/>
    <mergeCell ref="D56:E56"/>
    <mergeCell ref="D57:E57"/>
    <mergeCell ref="D58:E58"/>
    <mergeCell ref="D59:E59"/>
    <mergeCell ref="D60:E60"/>
    <mergeCell ref="D61:E61"/>
    <mergeCell ref="C62:D62"/>
    <mergeCell ref="C63:D63"/>
    <mergeCell ref="C64:D64"/>
    <mergeCell ref="C65:D65"/>
    <mergeCell ref="C73:D73"/>
    <mergeCell ref="C74:E74"/>
    <mergeCell ref="C67:D67"/>
    <mergeCell ref="C68:D68"/>
    <mergeCell ref="C69:D69"/>
    <mergeCell ref="C70:D70"/>
    <mergeCell ref="C71:D71"/>
    <mergeCell ref="C72:D72"/>
    <mergeCell ref="AS4:AU4"/>
    <mergeCell ref="AV4:AX4"/>
    <mergeCell ref="AY4:BA4"/>
    <mergeCell ref="AD4:AF4"/>
    <mergeCell ref="AG4:AI4"/>
    <mergeCell ref="AJ4:AL4"/>
    <mergeCell ref="AM4:AO4"/>
    <mergeCell ref="AP4:AR4"/>
    <mergeCell ref="AA86:AC86"/>
    <mergeCell ref="AA87:AC87"/>
    <mergeCell ref="AA88:AC88"/>
    <mergeCell ref="AA89:AC89"/>
    <mergeCell ref="AA90:AC90"/>
    <mergeCell ref="AA96:AC96"/>
    <mergeCell ref="AA97:AC97"/>
    <mergeCell ref="AA98:AC98"/>
    <mergeCell ref="AA99:AC99"/>
    <mergeCell ref="AA91:AC91"/>
    <mergeCell ref="AA92:AC92"/>
    <mergeCell ref="AA93:AC93"/>
    <mergeCell ref="AA94:AC94"/>
    <mergeCell ref="AA95:AC9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4</vt:i4>
      </vt:variant>
    </vt:vector>
  </HeadingPairs>
  <TitlesOfParts>
    <vt:vector size="14" baseType="lpstr">
      <vt:lpstr>Obszar nr 1 </vt:lpstr>
      <vt:lpstr>Wzór Zapytania </vt:lpstr>
      <vt:lpstr>Obszar nr 2</vt:lpstr>
      <vt:lpstr>Obszar nr 3i10</vt:lpstr>
      <vt:lpstr>Obszar nr 5</vt:lpstr>
      <vt:lpstr>Obszar nr 6</vt:lpstr>
      <vt:lpstr>Obszar nr 7</vt:lpstr>
      <vt:lpstr>Obszar nr 8</vt:lpstr>
      <vt:lpstr>Obszar nr 9</vt:lpstr>
      <vt:lpstr>Obszar nr 10</vt:lpstr>
      <vt:lpstr>'Obszar nr 1 '!Obszar_wydruku</vt:lpstr>
      <vt:lpstr>'Obszar nr 10'!Obszar_wydruku</vt:lpstr>
      <vt:lpstr>'Obszar nr 3i10'!Obszar_wydruku</vt:lpstr>
      <vt:lpstr>'Wzór Zapytania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2023-03-07T10:45:42Z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3bfdf7-b3d6-42a7-9f35-f649f45df770_Enabled">
    <vt:lpwstr>true</vt:lpwstr>
  </property>
  <property fmtid="{D5CDD505-2E9C-101B-9397-08002B2CF9AE}" pid="3" name="MSIP_Label_873bfdf7-b3d6-42a7-9f35-f649f45df770_SetDate">
    <vt:lpwstr>2021-01-19T13:08:25Z</vt:lpwstr>
  </property>
  <property fmtid="{D5CDD505-2E9C-101B-9397-08002B2CF9AE}" pid="4" name="MSIP_Label_873bfdf7-b3d6-42a7-9f35-f649f45df770_Method">
    <vt:lpwstr>Standard</vt:lpwstr>
  </property>
  <property fmtid="{D5CDD505-2E9C-101B-9397-08002B2CF9AE}" pid="5" name="MSIP_Label_873bfdf7-b3d6-42a7-9f35-f649f45df770_Name">
    <vt:lpwstr>873bfdf7-b3d6-42a7-9f35-f649f45df770</vt:lpwstr>
  </property>
  <property fmtid="{D5CDD505-2E9C-101B-9397-08002B2CF9AE}" pid="6" name="MSIP_Label_873bfdf7-b3d6-42a7-9f35-f649f45df770_SiteId">
    <vt:lpwstr>ef14d27b-bd2c-4b20-81f6-f50d7f33c306</vt:lpwstr>
  </property>
  <property fmtid="{D5CDD505-2E9C-101B-9397-08002B2CF9AE}" pid="7" name="MSIP_Label_873bfdf7-b3d6-42a7-9f35-f649f45df770_ActionId">
    <vt:lpwstr>094471f7-71a1-4597-b6d5-4e0c22148862</vt:lpwstr>
  </property>
  <property fmtid="{D5CDD505-2E9C-101B-9397-08002B2CF9AE}" pid="8" name="MSIP_Label_873bfdf7-b3d6-42a7-9f35-f649f45df770_ContentBits">
    <vt:lpwstr>0</vt:lpwstr>
  </property>
</Properties>
</file>