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 tabRatio="831"/>
  </bookViews>
  <sheets>
    <sheet name="Część Nr 1 " sheetId="11" r:id="rId1"/>
    <sheet name="Część Nr 2" sheetId="14" r:id="rId2"/>
    <sheet name="Część Nr 3" sheetId="18" r:id="rId3"/>
  </sheets>
  <calcPr calcId="162913"/>
</workbook>
</file>

<file path=xl/calcChain.xml><?xml version="1.0" encoding="utf-8"?>
<calcChain xmlns="http://schemas.openxmlformats.org/spreadsheetml/2006/main">
  <c r="H15" i="11" l="1"/>
  <c r="F15" i="11"/>
  <c r="J14" i="11" l="1"/>
  <c r="J13" i="11"/>
  <c r="J11" i="11"/>
  <c r="J10" i="11"/>
  <c r="J8" i="11"/>
  <c r="J7" i="11"/>
  <c r="H14" i="11"/>
  <c r="H13" i="11"/>
  <c r="H11" i="11"/>
  <c r="H10" i="11"/>
  <c r="H8" i="11"/>
  <c r="H7" i="11"/>
  <c r="E13" i="18"/>
  <c r="G13" i="18" s="1"/>
  <c r="I13" i="18" s="1"/>
  <c r="E11" i="18"/>
  <c r="G11" i="18" s="1"/>
  <c r="I11" i="18" s="1"/>
  <c r="E10" i="18"/>
  <c r="G10" i="18" s="1"/>
  <c r="I10" i="18" s="1"/>
  <c r="E8" i="18"/>
  <c r="E7" i="18"/>
  <c r="G7" i="18" s="1"/>
  <c r="I7" i="18" s="1"/>
  <c r="E13" i="14"/>
  <c r="G13" i="14" s="1"/>
  <c r="I13" i="14" s="1"/>
  <c r="E11" i="14"/>
  <c r="G11" i="14" s="1"/>
  <c r="I11" i="14" s="1"/>
  <c r="E9" i="14"/>
  <c r="G9" i="14" s="1"/>
  <c r="I9" i="14" s="1"/>
  <c r="E7" i="14"/>
  <c r="F14" i="11"/>
  <c r="F13" i="11"/>
  <c r="F11" i="11"/>
  <c r="F10" i="11"/>
  <c r="F8" i="11"/>
  <c r="F7" i="11"/>
  <c r="J15" i="11" l="1"/>
  <c r="E14" i="14"/>
  <c r="G7" i="14"/>
  <c r="E14" i="18"/>
  <c r="G8" i="18"/>
  <c r="D14" i="11"/>
  <c r="D13" i="11"/>
  <c r="G14" i="14" l="1"/>
  <c r="I7" i="14"/>
  <c r="I14" i="14" s="1"/>
  <c r="G14" i="18"/>
  <c r="I8" i="18"/>
  <c r="I14" i="18" s="1"/>
</calcChain>
</file>

<file path=xl/sharedStrings.xml><?xml version="1.0" encoding="utf-8"?>
<sst xmlns="http://schemas.openxmlformats.org/spreadsheetml/2006/main" count="88" uniqueCount="42">
  <si>
    <t>Lp.</t>
  </si>
  <si>
    <t>Lokalizacja / Usługa</t>
  </si>
  <si>
    <t xml:space="preserve">Powierzchnia </t>
  </si>
  <si>
    <t>Cena miesięczna netto [PLN]</t>
  </si>
  <si>
    <t>Cena netto [PLN]</t>
  </si>
  <si>
    <t>Stawka VAT</t>
  </si>
  <si>
    <t>Cena brutto [PLN]</t>
  </si>
  <si>
    <t xml:space="preserve"> [%]</t>
  </si>
  <si>
    <t>A</t>
  </si>
  <si>
    <t>B</t>
  </si>
  <si>
    <t>C=A*B</t>
  </si>
  <si>
    <t>D</t>
  </si>
  <si>
    <t>E=C*D</t>
  </si>
  <si>
    <t>F</t>
  </si>
  <si>
    <t>G = E + (E*F)</t>
  </si>
  <si>
    <t>SUMA:</t>
  </si>
  <si>
    <r>
      <t>Cena jednostkowa netto za 1 m</t>
    </r>
    <r>
      <rPr>
        <b/>
        <vertAlign val="superscript"/>
        <sz val="10"/>
        <color theme="1"/>
        <rFont val="Arial"/>
        <family val="2"/>
        <charset val="238"/>
      </rPr>
      <t>2</t>
    </r>
    <r>
      <rPr>
        <b/>
        <sz val="10"/>
        <color theme="1"/>
        <rFont val="Arial"/>
        <family val="2"/>
        <charset val="238"/>
      </rPr>
      <t xml:space="preserve"> za miesiąc [PLN]</t>
    </r>
  </si>
  <si>
    <r>
      <t>[m</t>
    </r>
    <r>
      <rPr>
        <b/>
        <vertAlign val="superscript"/>
        <sz val="10"/>
        <color theme="1"/>
        <rFont val="Arial"/>
        <family val="2"/>
        <charset val="238"/>
      </rPr>
      <t>2</t>
    </r>
    <r>
      <rPr>
        <b/>
        <sz val="10"/>
        <color theme="1"/>
        <rFont val="Arial"/>
        <family val="2"/>
        <charset val="238"/>
      </rPr>
      <t>]</t>
    </r>
  </si>
  <si>
    <t xml:space="preserve">opcja </t>
  </si>
  <si>
    <t>Tychy, ul. Barbary 25</t>
  </si>
  <si>
    <t>Świętochłowice ul. Katowicka 66, 68, 68a.</t>
  </si>
  <si>
    <t>Wrocław, ul. Gazowa 3</t>
  </si>
  <si>
    <t>Legnica, ul. Ścinawska 1b</t>
  </si>
  <si>
    <t>[m2]</t>
  </si>
  <si>
    <t>Cena jednostkowa netto za 1 m2 za miesiąc [PLN]</t>
  </si>
  <si>
    <t xml:space="preserve">Kraków, ul. Sołtysowska </t>
  </si>
  <si>
    <t>Wrocław ul. Trzebnicka 31-33</t>
  </si>
  <si>
    <t>Skoczów ul. Łęgowa</t>
  </si>
  <si>
    <t>Zabrze ul. Franciszkańska 53</t>
  </si>
  <si>
    <t xml:space="preserve">Żory ul. Rybnicka 101 </t>
  </si>
  <si>
    <t>– sprzątanie wewnętrzne
(zgodnie z pkt. 3 poz. 1 - 6 OPZ)</t>
  </si>
  <si>
    <t>– sprzątanie zewnętrzne 
(zgodnie z pkt. 3 poz. 10 OPZ)</t>
  </si>
  <si>
    <t>– sprzątanie zewnętrzne
(zgodnie z pkt. 3 poz. 8 - 9 OPZ)</t>
  </si>
  <si>
    <t>– sprzątanie wewnętrzne, częsci wspólnych (zgodnie z pkt. 3 poz. 7 OPZ)</t>
  </si>
  <si>
    <t>Liczba miesięcy/ sezonów</t>
  </si>
  <si>
    <t>TAK</t>
  </si>
  <si>
    <t>– sprzątanie zewnętrzne
(zgodnie z pkt. 3 poz. 8 OPZ)</t>
  </si>
  <si>
    <t>– sprzątanie zewnętrzne
(zgodnie z pkt. 3 poz. 10 OPZ)</t>
  </si>
  <si>
    <t xml:space="preserve">Wodzisław Śląski, ul. Rybnicka 12 </t>
  </si>
  <si>
    <t>Część nr 1 – Pakiet Wrocławski:</t>
  </si>
  <si>
    <t>Część nr 2– Pakiet Górnośląski:</t>
  </si>
  <si>
    <t>Część nr 3 – Pakiet Świętochłowicki i Karpacki: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</si>
</sst>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7" tint="0.3999755851924192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sz val="10"/>
      <name val="MS Sans Serif"/>
      <family val="2"/>
      <charset val="238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82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 wrapText="1"/>
    </xf>
    <xf numFmtId="4" fontId="6" fillId="0" borderId="13" xfId="0" applyNumberFormat="1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center" wrapText="1"/>
    </xf>
    <xf numFmtId="4" fontId="6" fillId="0" borderId="13" xfId="0" applyNumberFormat="1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4" borderId="14" xfId="0" applyFont="1" applyFill="1" applyBorder="1" applyAlignment="1">
      <alignment horizontal="left" vertical="center" wrapText="1"/>
    </xf>
    <xf numFmtId="0" fontId="6" fillId="4" borderId="14" xfId="0" applyFont="1" applyFill="1" applyBorder="1" applyAlignment="1">
      <alignment horizontal="left" vertical="center"/>
    </xf>
    <xf numFmtId="4" fontId="6" fillId="4" borderId="13" xfId="0" applyNumberFormat="1" applyFont="1" applyFill="1" applyBorder="1" applyAlignment="1">
      <alignment vertical="center" wrapText="1"/>
    </xf>
    <xf numFmtId="0" fontId="6" fillId="4" borderId="13" xfId="0" applyFont="1" applyFill="1" applyBorder="1" applyAlignment="1">
      <alignment vertical="center" wrapText="1"/>
    </xf>
    <xf numFmtId="0" fontId="6" fillId="4" borderId="13" xfId="0" applyFont="1" applyFill="1" applyBorder="1" applyAlignment="1">
      <alignment horizontal="center" wrapText="1"/>
    </xf>
    <xf numFmtId="0" fontId="0" fillId="3" borderId="13" xfId="0" applyFill="1" applyBorder="1" applyAlignment="1">
      <alignment horizontal="center" vertical="center"/>
    </xf>
    <xf numFmtId="0" fontId="6" fillId="3" borderId="13" xfId="0" applyFont="1" applyFill="1" applyBorder="1" applyAlignment="1">
      <alignment vertical="center" wrapText="1"/>
    </xf>
    <xf numFmtId="4" fontId="6" fillId="3" borderId="13" xfId="0" applyNumberFormat="1" applyFont="1" applyFill="1" applyBorder="1" applyAlignment="1">
      <alignment vertical="center" wrapText="1"/>
    </xf>
    <xf numFmtId="0" fontId="6" fillId="3" borderId="13" xfId="0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4" fontId="6" fillId="4" borderId="13" xfId="0" applyNumberFormat="1" applyFont="1" applyFill="1" applyBorder="1" applyAlignment="1">
      <alignment horizontal="center" vertical="center" wrapText="1"/>
    </xf>
    <xf numFmtId="2" fontId="6" fillId="4" borderId="13" xfId="0" applyNumberFormat="1" applyFont="1" applyFill="1" applyBorder="1" applyAlignment="1">
      <alignment vertical="center" wrapText="1"/>
    </xf>
    <xf numFmtId="2" fontId="6" fillId="4" borderId="13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0" fillId="3" borderId="13" xfId="0" applyFill="1" applyBorder="1"/>
    <xf numFmtId="0" fontId="3" fillId="3" borderId="14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0" fillId="0" borderId="13" xfId="0" applyBorder="1" applyAlignment="1"/>
    <xf numFmtId="0" fontId="9" fillId="0" borderId="15" xfId="0" applyFont="1" applyBorder="1" applyAlignment="1">
      <alignment wrapText="1"/>
    </xf>
    <xf numFmtId="0" fontId="0" fillId="3" borderId="1" xfId="0" applyFill="1" applyBorder="1"/>
    <xf numFmtId="4" fontId="4" fillId="3" borderId="13" xfId="0" applyNumberFormat="1" applyFont="1" applyFill="1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6" fillId="3" borderId="13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2" fontId="0" fillId="0" borderId="13" xfId="0" applyNumberFormat="1" applyBorder="1" applyAlignment="1">
      <alignment horizontal="center" vertical="center"/>
    </xf>
    <xf numFmtId="0" fontId="8" fillId="0" borderId="18" xfId="0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11" fillId="0" borderId="0" xfId="0" applyFont="1"/>
    <xf numFmtId="9" fontId="6" fillId="0" borderId="13" xfId="0" applyNumberFormat="1" applyFont="1" applyBorder="1" applyAlignment="1">
      <alignment horizontal="center" vertical="center" wrapText="1"/>
    </xf>
    <xf numFmtId="9" fontId="6" fillId="0" borderId="13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" fontId="6" fillId="0" borderId="11" xfId="0" applyNumberFormat="1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 2" xfId="1"/>
  </cellStyles>
  <dxfs count="0"/>
  <tableStyles count="0" defaultTableStyle="TableStyleMedium2" defaultPivotStyle="PivotStyleMedium9"/>
  <colors>
    <mruColors>
      <color rgb="FFFFFFCC"/>
      <color rgb="FFF8F8F8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tabSelected="1" workbookViewId="0">
      <selection activeCell="I7" sqref="I7"/>
    </sheetView>
  </sheetViews>
  <sheetFormatPr defaultRowHeight="15" x14ac:dyDescent="0.25"/>
  <cols>
    <col min="2" max="2" width="33.28515625" customWidth="1"/>
    <col min="3" max="3" width="15" customWidth="1"/>
    <col min="4" max="4" width="15.7109375" customWidth="1"/>
    <col min="5" max="5" width="17.7109375" customWidth="1"/>
    <col min="6" max="6" width="19.5703125" customWidth="1"/>
    <col min="7" max="7" width="13.28515625" customWidth="1"/>
    <col min="8" max="10" width="13.5703125" customWidth="1"/>
  </cols>
  <sheetData>
    <row r="2" spans="1:10" ht="26.25" customHeight="1" thickBot="1" x14ac:dyDescent="0.3">
      <c r="A2" s="76" t="s">
        <v>39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ht="15" customHeight="1" x14ac:dyDescent="0.25">
      <c r="A3" s="77" t="s">
        <v>0</v>
      </c>
      <c r="B3" s="77" t="s">
        <v>1</v>
      </c>
      <c r="C3" s="2"/>
      <c r="D3" s="2" t="s">
        <v>2</v>
      </c>
      <c r="E3" s="77" t="s">
        <v>16</v>
      </c>
      <c r="F3" s="77" t="s">
        <v>3</v>
      </c>
      <c r="G3" s="77" t="s">
        <v>34</v>
      </c>
      <c r="H3" s="77" t="s">
        <v>4</v>
      </c>
      <c r="I3" s="2" t="s">
        <v>5</v>
      </c>
      <c r="J3" s="77" t="s">
        <v>6</v>
      </c>
    </row>
    <row r="4" spans="1:10" ht="28.5" customHeight="1" thickBot="1" x14ac:dyDescent="0.3">
      <c r="A4" s="78"/>
      <c r="B4" s="78"/>
      <c r="C4" s="8" t="s">
        <v>18</v>
      </c>
      <c r="D4" s="3" t="s">
        <v>17</v>
      </c>
      <c r="E4" s="79"/>
      <c r="F4" s="79"/>
      <c r="G4" s="79"/>
      <c r="H4" s="79"/>
      <c r="I4" s="3" t="s">
        <v>7</v>
      </c>
      <c r="J4" s="79"/>
    </row>
    <row r="5" spans="1:10" ht="15.75" thickBot="1" x14ac:dyDescent="0.3">
      <c r="A5" s="79"/>
      <c r="B5" s="79"/>
      <c r="C5" s="3"/>
      <c r="D5" s="3" t="s">
        <v>8</v>
      </c>
      <c r="E5" s="3" t="s">
        <v>9</v>
      </c>
      <c r="F5" s="3" t="s">
        <v>10</v>
      </c>
      <c r="G5" s="3" t="s">
        <v>11</v>
      </c>
      <c r="H5" s="3" t="s">
        <v>12</v>
      </c>
      <c r="I5" s="3" t="s">
        <v>13</v>
      </c>
      <c r="J5" s="3" t="s">
        <v>14</v>
      </c>
    </row>
    <row r="6" spans="1:10" ht="15.75" thickBot="1" x14ac:dyDescent="0.3">
      <c r="A6" s="69">
        <v>1</v>
      </c>
      <c r="B6" s="21" t="s">
        <v>21</v>
      </c>
      <c r="C6" s="21"/>
      <c r="D6" s="25"/>
      <c r="E6" s="24"/>
      <c r="F6" s="34"/>
      <c r="G6" s="25"/>
      <c r="H6" s="23"/>
      <c r="I6" s="24"/>
      <c r="J6" s="23"/>
    </row>
    <row r="7" spans="1:10" ht="26.25" thickBot="1" x14ac:dyDescent="0.3">
      <c r="A7" s="70"/>
      <c r="B7" s="9" t="s">
        <v>30</v>
      </c>
      <c r="C7" s="55" t="s">
        <v>35</v>
      </c>
      <c r="D7" s="16">
        <v>618.73</v>
      </c>
      <c r="E7" s="14"/>
      <c r="F7" s="15">
        <f>ROUND(D7*E7,2)</f>
        <v>0</v>
      </c>
      <c r="G7" s="11">
        <v>36</v>
      </c>
      <c r="H7" s="10">
        <f>ROUND(F7*G7,2)</f>
        <v>0</v>
      </c>
      <c r="I7" s="58">
        <v>0.23</v>
      </c>
      <c r="J7" s="15">
        <f>H7+(H7*I7)</f>
        <v>0</v>
      </c>
    </row>
    <row r="8" spans="1:10" ht="26.25" thickBot="1" x14ac:dyDescent="0.3">
      <c r="A8" s="71"/>
      <c r="B8" s="36" t="s">
        <v>32</v>
      </c>
      <c r="C8" s="13"/>
      <c r="D8" s="16">
        <v>67364</v>
      </c>
      <c r="E8" s="14"/>
      <c r="F8" s="15">
        <f>ROUND(D8*E8,2)</f>
        <v>0</v>
      </c>
      <c r="G8" s="11">
        <v>36</v>
      </c>
      <c r="H8" s="10">
        <f>ROUND(F8*G8,2)</f>
        <v>0</v>
      </c>
      <c r="I8" s="57">
        <v>0.08</v>
      </c>
      <c r="J8" s="15">
        <f>H8+(H8*I8)</f>
        <v>0</v>
      </c>
    </row>
    <row r="9" spans="1:10" ht="15.75" thickBot="1" x14ac:dyDescent="0.3">
      <c r="A9" s="66">
        <v>2</v>
      </c>
      <c r="B9" s="21" t="s">
        <v>22</v>
      </c>
      <c r="C9" s="21"/>
      <c r="D9" s="32"/>
      <c r="E9" s="24"/>
      <c r="F9" s="34"/>
      <c r="G9" s="32"/>
      <c r="H9" s="23"/>
      <c r="I9" s="32"/>
      <c r="J9" s="23"/>
    </row>
    <row r="10" spans="1:10" ht="26.25" thickBot="1" x14ac:dyDescent="0.3">
      <c r="A10" s="67"/>
      <c r="B10" s="9" t="s">
        <v>30</v>
      </c>
      <c r="C10" s="55" t="s">
        <v>35</v>
      </c>
      <c r="D10" s="50">
        <v>913.71999999999991</v>
      </c>
      <c r="E10" s="14"/>
      <c r="F10" s="15">
        <f>ROUND(D10*E10,2)</f>
        <v>0</v>
      </c>
      <c r="G10" s="11">
        <v>36</v>
      </c>
      <c r="H10" s="10">
        <f>ROUND(F10*G10,2)</f>
        <v>0</v>
      </c>
      <c r="I10" s="58">
        <v>0.23</v>
      </c>
      <c r="J10" s="15">
        <f>H10+(H10*I10)</f>
        <v>0</v>
      </c>
    </row>
    <row r="11" spans="1:10" ht="26.25" thickBot="1" x14ac:dyDescent="0.3">
      <c r="A11" s="68"/>
      <c r="B11" s="36" t="s">
        <v>32</v>
      </c>
      <c r="C11" s="13"/>
      <c r="D11" s="16">
        <v>9882</v>
      </c>
      <c r="E11" s="14"/>
      <c r="F11" s="15">
        <f>ROUND(D11*E11,2)</f>
        <v>0</v>
      </c>
      <c r="G11" s="11">
        <v>36</v>
      </c>
      <c r="H11" s="10">
        <f>ROUND(F11*G11,2)</f>
        <v>0</v>
      </c>
      <c r="I11" s="57">
        <v>0.08</v>
      </c>
      <c r="J11" s="15">
        <f>H11+(H11*I11)</f>
        <v>0</v>
      </c>
    </row>
    <row r="12" spans="1:10" ht="15.75" thickBot="1" x14ac:dyDescent="0.3">
      <c r="A12" s="69">
        <v>3</v>
      </c>
      <c r="B12" s="22" t="s">
        <v>26</v>
      </c>
      <c r="C12" s="21"/>
      <c r="D12" s="32"/>
      <c r="E12" s="32"/>
      <c r="F12" s="35"/>
      <c r="G12" s="32"/>
      <c r="H12" s="33"/>
      <c r="I12" s="32"/>
      <c r="J12" s="33"/>
    </row>
    <row r="13" spans="1:10" ht="26.25" thickBot="1" x14ac:dyDescent="0.3">
      <c r="A13" s="70"/>
      <c r="B13" s="51" t="s">
        <v>36</v>
      </c>
      <c r="C13" s="52"/>
      <c r="D13" s="53">
        <f>840+1420</f>
        <v>2260</v>
      </c>
      <c r="E13" s="16"/>
      <c r="F13" s="15">
        <f>ROUND(D13*E13,2)</f>
        <v>0</v>
      </c>
      <c r="G13" s="11">
        <v>36</v>
      </c>
      <c r="H13" s="10">
        <f>ROUND(F13*G13,2)</f>
        <v>0</v>
      </c>
      <c r="I13" s="57">
        <v>0.08</v>
      </c>
      <c r="J13" s="15">
        <f>H13+(H13*I13)</f>
        <v>0</v>
      </c>
    </row>
    <row r="14" spans="1:10" ht="26.25" thickBot="1" x14ac:dyDescent="0.3">
      <c r="A14" s="71"/>
      <c r="B14" s="36" t="s">
        <v>37</v>
      </c>
      <c r="C14" s="13"/>
      <c r="D14" s="53">
        <f>2820+980+115+445+3860</f>
        <v>8220</v>
      </c>
      <c r="E14" s="13"/>
      <c r="F14" s="15">
        <f>ROUND(D14*E14,2)</f>
        <v>0</v>
      </c>
      <c r="G14" s="11">
        <v>9</v>
      </c>
      <c r="H14" s="10">
        <f>ROUND(F14*G14,2)</f>
        <v>0</v>
      </c>
      <c r="I14" s="57">
        <v>0.08</v>
      </c>
      <c r="J14" s="15">
        <f>H14+(H14*I14)</f>
        <v>0</v>
      </c>
    </row>
    <row r="15" spans="1:10" ht="15.75" thickBot="1" x14ac:dyDescent="0.3">
      <c r="A15" s="72" t="s">
        <v>15</v>
      </c>
      <c r="B15" s="73"/>
      <c r="C15" s="73"/>
      <c r="D15" s="74"/>
      <c r="E15" s="75"/>
      <c r="F15" s="4">
        <f>SUM(F7:F14)</f>
        <v>0</v>
      </c>
      <c r="G15" s="5"/>
      <c r="H15" s="4">
        <f>SUM(H7:H14)</f>
        <v>0</v>
      </c>
      <c r="I15" s="5"/>
      <c r="J15" s="4">
        <f>SUM(J7:J14)</f>
        <v>0</v>
      </c>
    </row>
  </sheetData>
  <mergeCells count="12">
    <mergeCell ref="A9:A11"/>
    <mergeCell ref="A12:A14"/>
    <mergeCell ref="A15:E15"/>
    <mergeCell ref="A2:J2"/>
    <mergeCell ref="A3:A5"/>
    <mergeCell ref="B3:B5"/>
    <mergeCell ref="E3:E4"/>
    <mergeCell ref="F3:F4"/>
    <mergeCell ref="G3:G4"/>
    <mergeCell ref="H3:H4"/>
    <mergeCell ref="J3:J4"/>
    <mergeCell ref="A6:A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"/>
  <sheetViews>
    <sheetView workbookViewId="0">
      <selection activeCell="H7" sqref="H7"/>
    </sheetView>
  </sheetViews>
  <sheetFormatPr defaultRowHeight="15" x14ac:dyDescent="0.25"/>
  <cols>
    <col min="2" max="2" width="30.7109375" customWidth="1"/>
    <col min="3" max="3" width="13.7109375" customWidth="1"/>
    <col min="4" max="5" width="17.7109375" customWidth="1"/>
    <col min="6" max="6" width="14.5703125" customWidth="1"/>
    <col min="7" max="7" width="10.28515625" customWidth="1"/>
    <col min="9" max="9" width="12.5703125" customWidth="1"/>
  </cols>
  <sheetData>
    <row r="2" spans="1:10" ht="24.75" customHeight="1" thickBot="1" x14ac:dyDescent="0.3">
      <c r="A2" s="76" t="s">
        <v>40</v>
      </c>
      <c r="B2" s="76"/>
      <c r="C2" s="76"/>
      <c r="D2" s="76"/>
      <c r="E2" s="76"/>
      <c r="F2" s="76"/>
      <c r="G2" s="76"/>
      <c r="H2" s="76"/>
      <c r="I2" s="76"/>
    </row>
    <row r="3" spans="1:10" ht="39" customHeight="1" x14ac:dyDescent="0.25">
      <c r="A3" s="77" t="s">
        <v>0</v>
      </c>
      <c r="B3" s="77" t="s">
        <v>1</v>
      </c>
      <c r="C3" s="2" t="s">
        <v>2</v>
      </c>
      <c r="D3" s="77" t="s">
        <v>16</v>
      </c>
      <c r="E3" s="77" t="s">
        <v>3</v>
      </c>
      <c r="F3" s="77" t="s">
        <v>34</v>
      </c>
      <c r="G3" s="77" t="s">
        <v>4</v>
      </c>
      <c r="H3" s="2" t="s">
        <v>5</v>
      </c>
      <c r="I3" s="77" t="s">
        <v>6</v>
      </c>
    </row>
    <row r="4" spans="1:10" ht="15.75" thickBot="1" x14ac:dyDescent="0.3">
      <c r="A4" s="78"/>
      <c r="B4" s="78"/>
      <c r="C4" s="3" t="s">
        <v>17</v>
      </c>
      <c r="D4" s="79"/>
      <c r="E4" s="79"/>
      <c r="F4" s="79"/>
      <c r="G4" s="79"/>
      <c r="H4" s="3" t="s">
        <v>7</v>
      </c>
      <c r="I4" s="79"/>
    </row>
    <row r="5" spans="1:10" ht="15.75" thickBot="1" x14ac:dyDescent="0.3">
      <c r="A5" s="79"/>
      <c r="B5" s="79"/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</row>
    <row r="6" spans="1:10" ht="15.75" thickBot="1" x14ac:dyDescent="0.3">
      <c r="A6" s="66">
        <v>1</v>
      </c>
      <c r="B6" s="40" t="s">
        <v>38</v>
      </c>
      <c r="C6" s="29"/>
      <c r="D6" s="39"/>
      <c r="E6" s="28"/>
      <c r="F6" s="29"/>
      <c r="G6" s="28"/>
      <c r="H6" s="27"/>
      <c r="I6" s="28"/>
    </row>
    <row r="7" spans="1:10" ht="26.25" thickBot="1" x14ac:dyDescent="0.3">
      <c r="A7" s="68"/>
      <c r="B7" s="36" t="s">
        <v>31</v>
      </c>
      <c r="C7" s="16">
        <v>2100</v>
      </c>
      <c r="D7" s="17"/>
      <c r="E7" s="15">
        <f>ROUND(C7*D7,2)</f>
        <v>0</v>
      </c>
      <c r="F7" s="19">
        <v>9</v>
      </c>
      <c r="G7" s="10">
        <f>ROUND(E7*F7,2)</f>
        <v>0</v>
      </c>
      <c r="H7" s="57">
        <v>0.08</v>
      </c>
      <c r="I7" s="15">
        <f>G7+(G7*H7)</f>
        <v>0</v>
      </c>
      <c r="J7" s="56"/>
    </row>
    <row r="8" spans="1:10" ht="15.75" thickBot="1" x14ac:dyDescent="0.3">
      <c r="A8" s="69">
        <v>2</v>
      </c>
      <c r="B8" s="38" t="s">
        <v>27</v>
      </c>
      <c r="C8" s="29"/>
      <c r="D8" s="31"/>
      <c r="E8" s="30"/>
      <c r="F8" s="29"/>
      <c r="G8" s="30"/>
      <c r="H8" s="29"/>
      <c r="I8" s="30"/>
    </row>
    <row r="9" spans="1:10" ht="26.25" thickBot="1" x14ac:dyDescent="0.3">
      <c r="A9" s="71"/>
      <c r="B9" s="36" t="s">
        <v>31</v>
      </c>
      <c r="C9" s="16">
        <v>1692</v>
      </c>
      <c r="D9" s="18"/>
      <c r="E9" s="15">
        <f>ROUND(C9*D9,2)</f>
        <v>0</v>
      </c>
      <c r="F9" s="16">
        <v>9</v>
      </c>
      <c r="G9" s="10">
        <f>ROUND(E9*F9,2)</f>
        <v>0</v>
      </c>
      <c r="H9" s="57">
        <v>0.08</v>
      </c>
      <c r="I9" s="15">
        <f>G9+(G9*H9)</f>
        <v>0</v>
      </c>
    </row>
    <row r="10" spans="1:10" ht="15.75" thickBot="1" x14ac:dyDescent="0.3">
      <c r="A10" s="69">
        <v>3</v>
      </c>
      <c r="B10" s="49" t="s">
        <v>29</v>
      </c>
      <c r="C10" s="29"/>
      <c r="D10" s="31"/>
      <c r="E10" s="30"/>
      <c r="F10" s="29"/>
      <c r="G10" s="30"/>
      <c r="H10" s="29"/>
      <c r="I10" s="30"/>
    </row>
    <row r="11" spans="1:10" ht="26.25" thickBot="1" x14ac:dyDescent="0.3">
      <c r="A11" s="71"/>
      <c r="B11" s="36" t="s">
        <v>31</v>
      </c>
      <c r="C11" s="16">
        <v>2961</v>
      </c>
      <c r="D11" s="18"/>
      <c r="E11" s="15">
        <f>ROUND(C11*D11,2)</f>
        <v>0</v>
      </c>
      <c r="F11" s="16">
        <v>9</v>
      </c>
      <c r="G11" s="10">
        <f>ROUND(E11*F11,2)</f>
        <v>0</v>
      </c>
      <c r="H11" s="57">
        <v>0.08</v>
      </c>
      <c r="I11" s="15">
        <f>G11+(G11*H11)</f>
        <v>0</v>
      </c>
    </row>
    <row r="12" spans="1:10" ht="15.75" thickBot="1" x14ac:dyDescent="0.3">
      <c r="A12" s="69">
        <v>4</v>
      </c>
      <c r="B12" s="38" t="s">
        <v>28</v>
      </c>
      <c r="C12" s="29"/>
      <c r="D12" s="31"/>
      <c r="E12" s="30"/>
      <c r="F12" s="29"/>
      <c r="G12" s="30"/>
      <c r="H12" s="29"/>
      <c r="I12" s="30"/>
    </row>
    <row r="13" spans="1:10" ht="26.25" thickBot="1" x14ac:dyDescent="0.3">
      <c r="A13" s="71"/>
      <c r="B13" s="36" t="s">
        <v>31</v>
      </c>
      <c r="C13" s="19">
        <v>826</v>
      </c>
      <c r="D13" s="12"/>
      <c r="E13" s="15">
        <f>ROUND(C13*D13,2)</f>
        <v>0</v>
      </c>
      <c r="F13" s="12">
        <v>9</v>
      </c>
      <c r="G13" s="10">
        <f>ROUND(E13*F13,2)</f>
        <v>0</v>
      </c>
      <c r="H13" s="57">
        <v>0.08</v>
      </c>
      <c r="I13" s="15">
        <f>G13+(G13*H13)</f>
        <v>0</v>
      </c>
    </row>
    <row r="14" spans="1:10" ht="15.75" thickBot="1" x14ac:dyDescent="0.3">
      <c r="A14" s="72" t="s">
        <v>15</v>
      </c>
      <c r="B14" s="73"/>
      <c r="C14" s="73"/>
      <c r="D14" s="80"/>
      <c r="E14" s="6">
        <f>SUM(E7:E13)</f>
        <v>0</v>
      </c>
      <c r="F14" s="7"/>
      <c r="G14" s="6">
        <f>SUM(G7:G13)</f>
        <v>0</v>
      </c>
      <c r="H14" s="7"/>
      <c r="I14" s="6">
        <f>SUM(I7:I13)</f>
        <v>0</v>
      </c>
    </row>
  </sheetData>
  <mergeCells count="13">
    <mergeCell ref="A2:I2"/>
    <mergeCell ref="A3:A5"/>
    <mergeCell ref="B3:B5"/>
    <mergeCell ref="D3:D4"/>
    <mergeCell ref="E3:E4"/>
    <mergeCell ref="F3:F4"/>
    <mergeCell ref="G3:G4"/>
    <mergeCell ref="I3:I4"/>
    <mergeCell ref="A14:D14"/>
    <mergeCell ref="A8:A9"/>
    <mergeCell ref="A12:A13"/>
    <mergeCell ref="A10:A11"/>
    <mergeCell ref="A6:A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4"/>
  <sheetViews>
    <sheetView workbookViewId="0">
      <selection activeCell="A2" sqref="A2:H2"/>
    </sheetView>
  </sheetViews>
  <sheetFormatPr defaultRowHeight="15" x14ac:dyDescent="0.25"/>
  <cols>
    <col min="2" max="2" width="37.28515625" customWidth="1"/>
    <col min="3" max="3" width="17.7109375" customWidth="1"/>
    <col min="4" max="4" width="20.28515625" customWidth="1"/>
    <col min="5" max="5" width="18.28515625" customWidth="1"/>
    <col min="6" max="6" width="16" customWidth="1"/>
    <col min="7" max="7" width="18.28515625" customWidth="1"/>
    <col min="8" max="8" width="11.5703125" customWidth="1"/>
    <col min="9" max="9" width="19.28515625" customWidth="1"/>
  </cols>
  <sheetData>
    <row r="2" spans="1:9" ht="15.75" thickBot="1" x14ac:dyDescent="0.3">
      <c r="A2" s="76" t="s">
        <v>41</v>
      </c>
      <c r="B2" s="76"/>
      <c r="C2" s="76"/>
      <c r="D2" s="76"/>
      <c r="E2" s="76"/>
      <c r="F2" s="76"/>
      <c r="G2" s="76"/>
      <c r="H2" s="76"/>
    </row>
    <row r="3" spans="1:9" ht="15" customHeight="1" x14ac:dyDescent="0.25">
      <c r="A3" s="77" t="s">
        <v>0</v>
      </c>
      <c r="B3" s="77" t="s">
        <v>1</v>
      </c>
      <c r="C3" s="77" t="s">
        <v>2</v>
      </c>
      <c r="D3" s="77" t="s">
        <v>24</v>
      </c>
      <c r="E3" s="77" t="s">
        <v>3</v>
      </c>
      <c r="F3" s="77" t="s">
        <v>34</v>
      </c>
      <c r="G3" s="2" t="s">
        <v>4</v>
      </c>
      <c r="H3" s="77" t="s">
        <v>5</v>
      </c>
      <c r="I3" s="1" t="s">
        <v>6</v>
      </c>
    </row>
    <row r="4" spans="1:9" ht="24" customHeight="1" thickBot="1" x14ac:dyDescent="0.3">
      <c r="A4" s="78"/>
      <c r="B4" s="78"/>
      <c r="C4" s="79" t="s">
        <v>23</v>
      </c>
      <c r="D4" s="79"/>
      <c r="E4" s="79"/>
      <c r="F4" s="79"/>
      <c r="G4" s="3"/>
      <c r="H4" s="81" t="s">
        <v>7</v>
      </c>
      <c r="I4" s="60"/>
    </row>
    <row r="5" spans="1:9" ht="15.75" thickBot="1" x14ac:dyDescent="0.3">
      <c r="A5" s="79"/>
      <c r="B5" s="79"/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62" t="s">
        <v>13</v>
      </c>
      <c r="I5" s="59" t="s">
        <v>14</v>
      </c>
    </row>
    <row r="6" spans="1:9" ht="15.75" thickBot="1" x14ac:dyDescent="0.3">
      <c r="A6" s="69">
        <v>1</v>
      </c>
      <c r="B6" s="20" t="s">
        <v>19</v>
      </c>
      <c r="C6" s="26"/>
      <c r="D6" s="37"/>
      <c r="E6" s="37"/>
      <c r="F6" s="26"/>
      <c r="G6" s="37"/>
      <c r="H6" s="43"/>
      <c r="I6" s="37"/>
    </row>
    <row r="7" spans="1:9" ht="26.25" thickBot="1" x14ac:dyDescent="0.3">
      <c r="A7" s="70"/>
      <c r="B7" s="9" t="s">
        <v>33</v>
      </c>
      <c r="C7" s="16">
        <v>102.8</v>
      </c>
      <c r="D7" s="15"/>
      <c r="E7" s="15">
        <f>ROUND(C7*D7,2)</f>
        <v>0</v>
      </c>
      <c r="F7" s="46">
        <v>36</v>
      </c>
      <c r="G7" s="10">
        <f>ROUND(E7*F7,2)</f>
        <v>0</v>
      </c>
      <c r="H7" s="63">
        <v>0.23</v>
      </c>
      <c r="I7" s="61">
        <f>G7+(G7*H7)</f>
        <v>0</v>
      </c>
    </row>
    <row r="8" spans="1:9" ht="26.25" thickBot="1" x14ac:dyDescent="0.3">
      <c r="A8" s="71"/>
      <c r="B8" s="36" t="s">
        <v>32</v>
      </c>
      <c r="C8" s="11">
        <v>743</v>
      </c>
      <c r="D8" s="15"/>
      <c r="E8" s="15">
        <f>ROUND(C8*D8,2)</f>
        <v>0</v>
      </c>
      <c r="F8" s="46">
        <v>36</v>
      </c>
      <c r="G8" s="10">
        <f>ROUND(E8*F8,2)</f>
        <v>0</v>
      </c>
      <c r="H8" s="63">
        <v>0.08</v>
      </c>
      <c r="I8" s="15">
        <f>G8+(G8*H8)</f>
        <v>0</v>
      </c>
    </row>
    <row r="9" spans="1:9" ht="24.75" customHeight="1" thickBot="1" x14ac:dyDescent="0.3">
      <c r="A9" s="69">
        <v>2</v>
      </c>
      <c r="B9" s="20" t="s">
        <v>20</v>
      </c>
      <c r="C9" s="29"/>
      <c r="D9" s="28"/>
      <c r="E9" s="27"/>
      <c r="F9" s="48"/>
      <c r="G9" s="27"/>
      <c r="H9" s="64"/>
      <c r="I9" s="28"/>
    </row>
    <row r="10" spans="1:9" ht="26.25" thickBot="1" x14ac:dyDescent="0.3">
      <c r="A10" s="70"/>
      <c r="B10" s="9" t="s">
        <v>33</v>
      </c>
      <c r="C10" s="16">
        <v>749</v>
      </c>
      <c r="D10" s="15"/>
      <c r="E10" s="15">
        <f>ROUND(C10*D10,2)</f>
        <v>0</v>
      </c>
      <c r="F10" s="46">
        <v>36</v>
      </c>
      <c r="G10" s="10">
        <f>ROUND(E10*F10,2)</f>
        <v>0</v>
      </c>
      <c r="H10" s="63">
        <v>0.23</v>
      </c>
      <c r="I10" s="15">
        <f>G10+(G10*H10)</f>
        <v>0</v>
      </c>
    </row>
    <row r="11" spans="1:9" ht="30.75" thickBot="1" x14ac:dyDescent="0.3">
      <c r="A11" s="71"/>
      <c r="B11" s="42" t="s">
        <v>32</v>
      </c>
      <c r="C11" s="54">
        <v>354</v>
      </c>
      <c r="D11" s="41"/>
      <c r="E11" s="15">
        <f>ROUND(C11*D11,2)</f>
        <v>0</v>
      </c>
      <c r="F11" s="45">
        <v>36</v>
      </c>
      <c r="G11" s="10">
        <f>ROUND(E11*F11,2)</f>
        <v>0</v>
      </c>
      <c r="H11" s="57">
        <v>0.08</v>
      </c>
      <c r="I11" s="15">
        <f>G11+(G11*H11)</f>
        <v>0</v>
      </c>
    </row>
    <row r="12" spans="1:9" ht="18.600000000000001" customHeight="1" thickBot="1" x14ac:dyDescent="0.3">
      <c r="A12" s="66">
        <v>3</v>
      </c>
      <c r="B12" s="20" t="s">
        <v>25</v>
      </c>
      <c r="C12" s="29"/>
      <c r="D12" s="27"/>
      <c r="E12" s="27"/>
      <c r="F12" s="29"/>
      <c r="G12" s="28"/>
      <c r="H12" s="29"/>
      <c r="I12" s="44"/>
    </row>
    <row r="13" spans="1:9" ht="26.25" thickBot="1" x14ac:dyDescent="0.3">
      <c r="A13" s="68"/>
      <c r="B13" s="36" t="s">
        <v>31</v>
      </c>
      <c r="C13" s="47">
        <v>25285</v>
      </c>
      <c r="D13" s="14"/>
      <c r="E13" s="15">
        <f>ROUND(C13*D13,2)</f>
        <v>0</v>
      </c>
      <c r="F13" s="16">
        <v>9</v>
      </c>
      <c r="G13" s="10">
        <f>ROUND(E13*F13,2)</f>
        <v>0</v>
      </c>
      <c r="H13" s="57">
        <v>0.08</v>
      </c>
      <c r="I13" s="15">
        <f>G13+(G13*H13)</f>
        <v>0</v>
      </c>
    </row>
    <row r="14" spans="1:9" ht="15.75" thickBot="1" x14ac:dyDescent="0.3">
      <c r="A14" s="72" t="s">
        <v>15</v>
      </c>
      <c r="B14" s="73"/>
      <c r="C14" s="73"/>
      <c r="D14" s="80"/>
      <c r="E14" s="6">
        <f>SUM(E7:E13)</f>
        <v>0</v>
      </c>
      <c r="F14" s="7"/>
      <c r="G14" s="6">
        <f>SUM(G7:G13)</f>
        <v>0</v>
      </c>
      <c r="H14" s="7"/>
      <c r="I14" s="65">
        <f>SUM(I7:I13)</f>
        <v>0</v>
      </c>
    </row>
  </sheetData>
  <mergeCells count="12">
    <mergeCell ref="A14:D14"/>
    <mergeCell ref="A12:A13"/>
    <mergeCell ref="A9:A11"/>
    <mergeCell ref="A6:A8"/>
    <mergeCell ref="A2:H2"/>
    <mergeCell ref="A3:A5"/>
    <mergeCell ref="B3:B5"/>
    <mergeCell ref="C3:C4"/>
    <mergeCell ref="D3:D4"/>
    <mergeCell ref="E3:E4"/>
    <mergeCell ref="F3:F4"/>
    <mergeCell ref="H3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Część Nr 1 </vt:lpstr>
      <vt:lpstr>Część Nr 2</vt:lpstr>
      <vt:lpstr>Część Nr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2024-10-09T08:18:49Z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