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WE\PRZETARGI\2024_ Świdnica remont dachu\1_ Dokumenty do postępowania\"/>
    </mc:Choice>
  </mc:AlternateContent>
  <bookViews>
    <workbookView xWindow="0" yWindow="0" windowWidth="9570" windowHeight="26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E34" i="1"/>
  <c r="G32" i="1" l="1"/>
  <c r="E32" i="1"/>
  <c r="E29" i="1"/>
  <c r="G31" i="1"/>
  <c r="E21" i="1" l="1"/>
  <c r="G21" i="1" s="1"/>
  <c r="G28" i="1" l="1"/>
  <c r="G26" i="1"/>
  <c r="E9" i="1"/>
  <c r="E10" i="1"/>
  <c r="G10" i="1" s="1"/>
  <c r="E11" i="1"/>
  <c r="G11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8" i="1"/>
  <c r="E5" i="1"/>
  <c r="G5" i="1" s="1"/>
  <c r="E6" i="1"/>
  <c r="G6" i="1" s="1"/>
  <c r="E4" i="1"/>
  <c r="G27" i="1"/>
  <c r="B24" i="1"/>
  <c r="B23" i="1"/>
  <c r="B22" i="1"/>
  <c r="E22" i="1" s="1"/>
  <c r="B12" i="1"/>
  <c r="B11" i="1"/>
  <c r="B10" i="1"/>
  <c r="G8" i="1"/>
  <c r="G9" i="1" l="1"/>
  <c r="E12" i="1"/>
  <c r="G12" i="1" s="1"/>
  <c r="G22" i="1"/>
  <c r="G24" i="1"/>
  <c r="G29" i="1" s="1"/>
  <c r="E23" i="1"/>
  <c r="G23" i="1" s="1"/>
  <c r="G4" i="1"/>
</calcChain>
</file>

<file path=xl/sharedStrings.xml><?xml version="1.0" encoding="utf-8"?>
<sst xmlns="http://schemas.openxmlformats.org/spreadsheetml/2006/main" count="66" uniqueCount="45">
  <si>
    <t>kpl</t>
  </si>
  <si>
    <t xml:space="preserve">Demontaż, rozbiórka i utylkizacja elementów niezbędnych do realizacji </t>
  </si>
  <si>
    <t>m</t>
  </si>
  <si>
    <t>m2</t>
  </si>
  <si>
    <t>Nadzór kierownika budowy</t>
  </si>
  <si>
    <t>Wymiana rynien, pasów nadrynnowych, systemu mocującego, elem. towarzyszących</t>
  </si>
  <si>
    <t>Obróbka izol. z papy kominów, nawiewek i innych przebić dachowych</t>
  </si>
  <si>
    <t xml:space="preserve">Zdemontowanie i zamontowanie instalacji odgromowej
na czas remontu dachu, z końcowym pomiarem rezystancji </t>
  </si>
  <si>
    <t>Cena jednostkowa</t>
  </si>
  <si>
    <t>[zł / j.m.]</t>
  </si>
  <si>
    <t>[j.m.]</t>
  </si>
  <si>
    <t>Wrtość 
netto</t>
  </si>
  <si>
    <t>[zł]</t>
  </si>
  <si>
    <t>Ilość</t>
  </si>
  <si>
    <t>Wrtość 
brutto</t>
  </si>
  <si>
    <t>Stawka 
VAT</t>
  </si>
  <si>
    <t>[%]</t>
  </si>
  <si>
    <t>Obróbka izol. z papy wywinięcia na attyki i ściany, listwa dociskowa</t>
  </si>
  <si>
    <t>Remont kominów, wywiewek, czap kominowych itp.</t>
  </si>
  <si>
    <t xml:space="preserve">Uzupełneinie cegieł ogniomurów </t>
  </si>
  <si>
    <t>ŚWIDNICA</t>
  </si>
  <si>
    <t>Rusztowania zewnętrzne, podniśniki, drabiny, elektronarzędzia, narzędzia, wyposażenie BHP, zaplecze socjalno-sanitarne</t>
  </si>
  <si>
    <t>Budynek główny- dach nad warsztatem i częściowo nad biurami :</t>
  </si>
  <si>
    <t>Zabezpieczenie więźby dachowej - zaimpregnowanie i zabezpieczonie przed korozją biologiczną - konserwacja konstrukcji drewnianej - zachowane elementy nośne</t>
  </si>
  <si>
    <t>Wymiana deskowania - inpregnowane deski, grubości minimum 32mm,
- powierzchnia dachu</t>
  </si>
  <si>
    <t xml:space="preserve">Pokrycie dachu papą PODKŁADOWĄ- z przygotowaniem podłoża
- powierzchnia dachu </t>
  </si>
  <si>
    <t>Pokrycie dachu papą WIERZCHNIEGO KRYCIA z przygotowaniem podłoża
- powierzchnia dachu</t>
  </si>
  <si>
    <t>Wymiana deskowania - inpregnowane deski, grubości minimum 32mm,
- powierzchnia  pionów nadbudówki</t>
  </si>
  <si>
    <t>Pokrycie dachu papą PODKŁADOWĄ- z przygotowaniem podłoża
- powierzchnia  pionów nadbudówki</t>
  </si>
  <si>
    <t>Pokrycie dachu papą WIERZCHNIEGO KRYCIA z przygotowaniem podłoża
- powierzchnia  pionów nadbudówki</t>
  </si>
  <si>
    <t xml:space="preserve">Ogniomur - izolacja przeciwwodna wierzchnia </t>
  </si>
  <si>
    <t xml:space="preserve">Montaż rur spustowych, systemu mocującego, elem. towarzyszących,  rewizja w każdym pionie - 2 nowe piony, podłączone do kanalizacji </t>
  </si>
  <si>
    <t>Wymiana rur spustowych, systemu mocującego, elem. towarzyszących, rewizji</t>
  </si>
  <si>
    <t>Dach nad przybudówką - kotłownią</t>
  </si>
  <si>
    <t xml:space="preserve">Pokrycie dachu papą WIERZCHNIEGO KRYCIA - powierzchnia wg rzutu, 
z przygotowaniem podłoża </t>
  </si>
  <si>
    <t>Montaż rur spustowych, systemu mocującego, elem. towarzyszących</t>
  </si>
  <si>
    <t xml:space="preserve">Montaż rynien, pasów nadrynnowych, systemu mocującego, elem. towarzyszących </t>
  </si>
  <si>
    <t>Wymiana podbitki dachowej na nową drewnopodobną kompozytową PCV lub aluminiową</t>
  </si>
  <si>
    <t>Zakres podstawowy:</t>
  </si>
  <si>
    <t>Zakres opcjonalny:</t>
  </si>
  <si>
    <t>Wymiana więżby dachowej (zniszczonych elementów)</t>
  </si>
  <si>
    <t>RAZEM - zakres podstawowy</t>
  </si>
  <si>
    <t>RAZEM - zakres opcjonalny</t>
  </si>
  <si>
    <t>m3</t>
  </si>
  <si>
    <t>ŁĄCZNIE 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</si>
</sst>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1" fontId="3" fillId="2" borderId="6" xfId="0" applyNumberFormat="1" applyFont="1" applyFill="1" applyBorder="1" applyAlignment="1" applyProtection="1">
      <alignment horizontal="center" vertical="center" wrapText="1"/>
    </xf>
    <xf numFmtId="1" fontId="1" fillId="2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1" fontId="2" fillId="2" borderId="8" xfId="0" applyNumberFormat="1" applyFont="1" applyFill="1" applyBorder="1" applyAlignment="1" applyProtection="1">
      <alignment horizontal="center" vertical="top" wrapText="1"/>
    </xf>
    <xf numFmtId="1" fontId="2" fillId="2" borderId="9" xfId="0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4" xfId="0" applyBorder="1" applyProtection="1"/>
    <xf numFmtId="0" fontId="0" fillId="0" borderId="0" xfId="0" applyAlignment="1" applyProtection="1">
      <alignment wrapText="1"/>
    </xf>
    <xf numFmtId="9" fontId="1" fillId="2" borderId="6" xfId="0" applyNumberFormat="1" applyFont="1" applyFill="1" applyBorder="1" applyAlignment="1" applyProtection="1">
      <alignment horizontal="center" vertical="top" wrapText="1"/>
      <protection locked="0"/>
    </xf>
    <xf numFmtId="9" fontId="2" fillId="2" borderId="9" xfId="0" applyNumberFormat="1" applyFont="1" applyFill="1" applyBorder="1" applyAlignment="1" applyProtection="1">
      <alignment horizontal="center" vertical="top" wrapText="1"/>
      <protection locked="0"/>
    </xf>
    <xf numFmtId="9" fontId="0" fillId="0" borderId="2" xfId="0" applyNumberFormat="1" applyBorder="1" applyProtection="1">
      <protection locked="0"/>
    </xf>
    <xf numFmtId="9" fontId="0" fillId="0" borderId="5" xfId="0" applyNumberFormat="1" applyBorder="1" applyProtection="1">
      <protection locked="0"/>
    </xf>
    <xf numFmtId="9" fontId="0" fillId="0" borderId="0" xfId="0" applyNumberFormat="1" applyProtection="1">
      <protection locked="0"/>
    </xf>
    <xf numFmtId="4" fontId="0" fillId="0" borderId="2" xfId="0" applyNumberFormat="1" applyBorder="1" applyProtection="1"/>
    <xf numFmtId="4" fontId="0" fillId="0" borderId="5" xfId="0" applyNumberFormat="1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4" fontId="0" fillId="0" borderId="0" xfId="0" applyNumberFormat="1" applyProtection="1"/>
    <xf numFmtId="4" fontId="1" fillId="2" borderId="6" xfId="0" applyNumberFormat="1" applyFont="1" applyFill="1" applyBorder="1" applyAlignment="1" applyProtection="1">
      <alignment horizontal="center" vertical="top" wrapText="1"/>
    </xf>
    <xf numFmtId="4" fontId="2" fillId="2" borderId="9" xfId="0" applyNumberFormat="1" applyFont="1" applyFill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center"/>
    </xf>
    <xf numFmtId="0" fontId="4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1" fontId="1" fillId="2" borderId="6" xfId="0" applyNumberFormat="1" applyFont="1" applyFill="1" applyBorder="1" applyAlignment="1" applyProtection="1">
      <alignment horizontal="right" vertical="top" wrapText="1"/>
    </xf>
    <xf numFmtId="1" fontId="2" fillId="2" borderId="9" xfId="0" applyNumberFormat="1" applyFont="1" applyFill="1" applyBorder="1" applyAlignment="1" applyProtection="1">
      <alignment horizontal="right" vertical="top" wrapText="1"/>
    </xf>
    <xf numFmtId="0" fontId="0" fillId="0" borderId="2" xfId="0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43" fontId="0" fillId="0" borderId="0" xfId="1" applyFont="1" applyProtection="1">
      <protection locked="0"/>
    </xf>
    <xf numFmtId="4" fontId="1" fillId="2" borderId="6" xfId="1" applyNumberFormat="1" applyFont="1" applyFill="1" applyBorder="1" applyAlignment="1" applyProtection="1">
      <alignment horizontal="center" vertical="top" wrapText="1"/>
      <protection locked="0"/>
    </xf>
    <xf numFmtId="4" fontId="2" fillId="2" borderId="9" xfId="1" applyNumberFormat="1" applyFont="1" applyFill="1" applyBorder="1" applyAlignment="1" applyProtection="1">
      <alignment horizontal="center" vertical="top" wrapText="1"/>
      <protection locked="0"/>
    </xf>
    <xf numFmtId="4" fontId="0" fillId="0" borderId="2" xfId="1" applyNumberFormat="1" applyFont="1" applyBorder="1" applyProtection="1">
      <protection locked="0"/>
    </xf>
    <xf numFmtId="0" fontId="0" fillId="0" borderId="1" xfId="0" applyBorder="1" applyAlignment="1" applyProtection="1">
      <alignment horizontal="left" vertical="top" wrapText="1" indent="3"/>
    </xf>
    <xf numFmtId="0" fontId="0" fillId="0" borderId="3" xfId="0" applyBorder="1" applyAlignment="1" applyProtection="1">
      <alignment horizontal="left" vertical="top" wrapText="1" indent="3"/>
    </xf>
    <xf numFmtId="0" fontId="0" fillId="0" borderId="1" xfId="0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left" wrapText="1" indent="3"/>
    </xf>
    <xf numFmtId="0" fontId="0" fillId="0" borderId="3" xfId="0" applyBorder="1" applyAlignment="1" applyProtection="1">
      <alignment horizontal="left" wrapText="1" indent="3"/>
    </xf>
    <xf numFmtId="1" fontId="2" fillId="2" borderId="0" xfId="0" applyNumberFormat="1" applyFont="1" applyFill="1" applyBorder="1" applyAlignment="1" applyProtection="1">
      <alignment horizontal="center" vertical="top" wrapText="1"/>
    </xf>
    <xf numFmtId="1" fontId="2" fillId="2" borderId="2" xfId="0" applyNumberFormat="1" applyFont="1" applyFill="1" applyBorder="1" applyAlignment="1" applyProtection="1">
      <alignment horizontal="right" vertical="top" wrapText="1"/>
    </xf>
    <xf numFmtId="4" fontId="2" fillId="2" borderId="2" xfId="1" applyNumberFormat="1" applyFont="1" applyFill="1" applyBorder="1" applyAlignment="1" applyProtection="1">
      <alignment horizontal="center" vertical="top" wrapText="1"/>
      <protection locked="0"/>
    </xf>
    <xf numFmtId="4" fontId="2" fillId="2" borderId="2" xfId="0" applyNumberFormat="1" applyFont="1" applyFill="1" applyBorder="1" applyAlignment="1" applyProtection="1">
      <alignment horizontal="center" vertical="top" wrapText="1"/>
    </xf>
    <xf numFmtId="9" fontId="2" fillId="2" borderId="2" xfId="0" applyNumberFormat="1" applyFont="1" applyFill="1" applyBorder="1" applyAlignment="1" applyProtection="1">
      <alignment horizontal="center" vertical="top" wrapText="1"/>
      <protection locked="0"/>
    </xf>
    <xf numFmtId="0" fontId="0" fillId="0" borderId="11" xfId="0" applyBorder="1" applyProtection="1"/>
    <xf numFmtId="0" fontId="0" fillId="0" borderId="11" xfId="0" applyBorder="1" applyAlignment="1" applyProtection="1">
      <alignment horizontal="right"/>
    </xf>
    <xf numFmtId="4" fontId="0" fillId="0" borderId="11" xfId="0" applyNumberFormat="1" applyBorder="1" applyProtection="1"/>
    <xf numFmtId="4" fontId="0" fillId="0" borderId="12" xfId="0" applyNumberFormat="1" applyBorder="1" applyProtection="1"/>
    <xf numFmtId="9" fontId="0" fillId="0" borderId="11" xfId="0" applyNumberFormat="1" applyBorder="1" applyProtection="1">
      <protection locked="0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1" fontId="2" fillId="2" borderId="10" xfId="0" applyNumberFormat="1" applyFont="1" applyFill="1" applyBorder="1" applyAlignment="1" applyProtection="1">
      <alignment horizontal="center" vertical="top" wrapText="1"/>
    </xf>
    <xf numFmtId="1" fontId="2" fillId="0" borderId="0" xfId="0" applyNumberFormat="1" applyFont="1" applyFill="1" applyBorder="1" applyAlignment="1" applyProtection="1">
      <alignment horizontal="left" vertical="top" wrapText="1"/>
    </xf>
    <xf numFmtId="0" fontId="6" fillId="3" borderId="10" xfId="0" applyFont="1" applyFill="1" applyBorder="1" applyAlignment="1" applyProtection="1">
      <alignment horizontal="right" wrapText="1"/>
    </xf>
    <xf numFmtId="1" fontId="3" fillId="3" borderId="11" xfId="0" applyNumberFormat="1" applyFont="1" applyFill="1" applyBorder="1" applyAlignment="1" applyProtection="1">
      <alignment horizontal="center" vertical="center" wrapText="1"/>
    </xf>
    <xf numFmtId="1" fontId="3" fillId="3" borderId="11" xfId="0" applyNumberFormat="1" applyFont="1" applyFill="1" applyBorder="1" applyAlignment="1" applyProtection="1">
      <alignment horizontal="right" vertical="top" wrapText="1"/>
    </xf>
    <xf numFmtId="4" fontId="3" fillId="3" borderId="11" xfId="1" applyNumberFormat="1" applyFont="1" applyFill="1" applyBorder="1" applyAlignment="1" applyProtection="1">
      <alignment horizontal="center" vertical="top" wrapText="1"/>
      <protection locked="0"/>
    </xf>
    <xf numFmtId="4" fontId="0" fillId="3" borderId="0" xfId="0" applyNumberFormat="1" applyFill="1" applyBorder="1" applyProtection="1"/>
    <xf numFmtId="4" fontId="0" fillId="0" borderId="13" xfId="0" applyNumberFormat="1" applyFill="1" applyBorder="1" applyProtection="1"/>
    <xf numFmtId="9" fontId="0" fillId="0" borderId="13" xfId="0" applyNumberFormat="1" applyFill="1" applyBorder="1" applyProtection="1">
      <protection locked="0"/>
    </xf>
    <xf numFmtId="0" fontId="6" fillId="3" borderId="1" xfId="0" applyFont="1" applyFill="1" applyBorder="1" applyAlignment="1" applyProtection="1">
      <alignment horizontal="right" wrapText="1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right"/>
    </xf>
    <xf numFmtId="4" fontId="3" fillId="3" borderId="11" xfId="0" applyNumberFormat="1" applyFont="1" applyFill="1" applyBorder="1" applyAlignment="1" applyProtection="1">
      <alignment horizontal="right" vertical="top" wrapText="1"/>
    </xf>
    <xf numFmtId="9" fontId="3" fillId="3" borderId="11" xfId="0" applyNumberFormat="1" applyFont="1" applyFill="1" applyBorder="1" applyAlignment="1" applyProtection="1">
      <alignment horizontal="right" vertical="top" wrapText="1"/>
      <protection locked="0"/>
    </xf>
    <xf numFmtId="4" fontId="3" fillId="3" borderId="12" xfId="0" applyNumberFormat="1" applyFont="1" applyFill="1" applyBorder="1" applyAlignment="1" applyProtection="1">
      <alignment horizontal="right" vertical="top" wrapText="1"/>
    </xf>
    <xf numFmtId="4" fontId="6" fillId="3" borderId="2" xfId="0" applyNumberFormat="1" applyFont="1" applyFill="1" applyBorder="1" applyProtection="1"/>
    <xf numFmtId="9" fontId="6" fillId="3" borderId="0" xfId="0" applyNumberFormat="1" applyFont="1" applyFill="1" applyBorder="1" applyProtection="1">
      <protection locked="0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right"/>
    </xf>
    <xf numFmtId="0" fontId="6" fillId="2" borderId="0" xfId="0" applyFont="1" applyFill="1" applyAlignment="1" applyProtection="1">
      <alignment horizontal="right" wrapText="1"/>
    </xf>
    <xf numFmtId="0" fontId="6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43" fontId="6" fillId="2" borderId="0" xfId="1" applyFont="1" applyFill="1" applyProtection="1">
      <protection locked="0"/>
    </xf>
    <xf numFmtId="4" fontId="6" fillId="2" borderId="0" xfId="0" applyNumberFormat="1" applyFont="1" applyFill="1" applyProtection="1"/>
    <xf numFmtId="9" fontId="6" fillId="2" borderId="0" xfId="0" applyNumberFormat="1" applyFont="1" applyFill="1" applyProtection="1">
      <protection locked="0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21" zoomScale="130" zoomScaleNormal="130" workbookViewId="0">
      <selection activeCell="A38" sqref="A38"/>
    </sheetView>
  </sheetViews>
  <sheetFormatPr defaultColWidth="8.7109375" defaultRowHeight="15" outlineLevelRow="1" x14ac:dyDescent="0.25"/>
  <cols>
    <col min="1" max="1" width="68.28515625" style="10" customWidth="1"/>
    <col min="2" max="2" width="5.140625" style="3" bestFit="1" customWidth="1"/>
    <col min="3" max="3" width="12" style="32" customWidth="1"/>
    <col min="4" max="4" width="10" style="33" bestFit="1" customWidth="1"/>
    <col min="5" max="5" width="11.5703125" style="21" bestFit="1" customWidth="1"/>
    <col min="6" max="6" width="8.7109375" style="15"/>
    <col min="7" max="7" width="11.5703125" style="21" bestFit="1" customWidth="1"/>
    <col min="8" max="8" width="8.7109375" style="3"/>
    <col min="9" max="9" width="8.7109375" style="19"/>
    <col min="10" max="12" width="8.7109375" style="18"/>
    <col min="13" max="16384" width="8.7109375" style="3"/>
  </cols>
  <sheetData>
    <row r="1" spans="1:9" ht="22.5" outlineLevel="1" x14ac:dyDescent="0.25">
      <c r="A1" s="1" t="s">
        <v>20</v>
      </c>
      <c r="B1" s="2" t="s">
        <v>13</v>
      </c>
      <c r="C1" s="28"/>
      <c r="D1" s="34" t="s">
        <v>8</v>
      </c>
      <c r="E1" s="22" t="s">
        <v>11</v>
      </c>
      <c r="F1" s="11" t="s">
        <v>15</v>
      </c>
      <c r="G1" s="22" t="s">
        <v>14</v>
      </c>
    </row>
    <row r="2" spans="1:9" ht="15.75" outlineLevel="1" thickBot="1" x14ac:dyDescent="0.3">
      <c r="A2" s="5"/>
      <c r="B2" s="4"/>
      <c r="C2" s="29" t="s">
        <v>10</v>
      </c>
      <c r="D2" s="35" t="s">
        <v>9</v>
      </c>
      <c r="E2" s="23" t="s">
        <v>12</v>
      </c>
      <c r="F2" s="12" t="s">
        <v>16</v>
      </c>
      <c r="G2" s="23" t="s">
        <v>12</v>
      </c>
    </row>
    <row r="3" spans="1:9" outlineLevel="1" x14ac:dyDescent="0.25">
      <c r="A3" s="42" t="s">
        <v>38</v>
      </c>
      <c r="B3" s="42"/>
      <c r="C3" s="43"/>
      <c r="D3" s="44"/>
      <c r="E3" s="45"/>
      <c r="F3" s="46"/>
      <c r="G3" s="45"/>
    </row>
    <row r="4" spans="1:9" outlineLevel="1" x14ac:dyDescent="0.25">
      <c r="A4" s="6" t="s">
        <v>4</v>
      </c>
      <c r="B4" s="7">
        <v>1</v>
      </c>
      <c r="C4" s="30" t="s">
        <v>0</v>
      </c>
      <c r="D4" s="36"/>
      <c r="E4" s="16">
        <f>ROUND(B4*D4,2)</f>
        <v>0</v>
      </c>
      <c r="F4" s="13"/>
      <c r="G4" s="16">
        <f>E4*(1+F4)</f>
        <v>0</v>
      </c>
    </row>
    <row r="5" spans="1:9" ht="30" outlineLevel="1" x14ac:dyDescent="0.25">
      <c r="A5" s="6" t="s">
        <v>7</v>
      </c>
      <c r="B5" s="7">
        <v>1</v>
      </c>
      <c r="C5" s="30" t="s">
        <v>0</v>
      </c>
      <c r="D5" s="36"/>
      <c r="E5" s="16">
        <f t="shared" ref="E5:E6" si="0">ROUND(B5*D5,2)</f>
        <v>0</v>
      </c>
      <c r="F5" s="13"/>
      <c r="G5" s="16">
        <f t="shared" ref="G5:G24" si="1">E5*(1+F5)</f>
        <v>0</v>
      </c>
    </row>
    <row r="6" spans="1:9" ht="30" outlineLevel="1" x14ac:dyDescent="0.25">
      <c r="A6" s="6" t="s">
        <v>21</v>
      </c>
      <c r="B6" s="7">
        <v>1</v>
      </c>
      <c r="C6" s="30" t="s">
        <v>0</v>
      </c>
      <c r="D6" s="36"/>
      <c r="E6" s="16">
        <f t="shared" si="0"/>
        <v>0</v>
      </c>
      <c r="F6" s="13"/>
      <c r="G6" s="16">
        <f t="shared" si="1"/>
        <v>0</v>
      </c>
    </row>
    <row r="7" spans="1:9" outlineLevel="1" x14ac:dyDescent="0.25">
      <c r="A7" s="6" t="s">
        <v>22</v>
      </c>
      <c r="B7" s="7"/>
      <c r="C7" s="30"/>
      <c r="D7" s="36"/>
      <c r="E7" s="16"/>
      <c r="F7" s="13"/>
      <c r="G7" s="16"/>
    </row>
    <row r="8" spans="1:9" ht="30" outlineLevel="1" x14ac:dyDescent="0.25">
      <c r="A8" s="37" t="s">
        <v>1</v>
      </c>
      <c r="B8" s="7">
        <v>1</v>
      </c>
      <c r="C8" s="30" t="s">
        <v>0</v>
      </c>
      <c r="D8" s="36"/>
      <c r="E8" s="16">
        <f>ROUND(B8*D8,2)</f>
        <v>0</v>
      </c>
      <c r="F8" s="13"/>
      <c r="G8" s="16">
        <f t="shared" si="1"/>
        <v>0</v>
      </c>
    </row>
    <row r="9" spans="1:9" ht="45" outlineLevel="1" x14ac:dyDescent="0.25">
      <c r="A9" s="37" t="s">
        <v>23</v>
      </c>
      <c r="B9" s="8">
        <v>1</v>
      </c>
      <c r="C9" s="30" t="s">
        <v>0</v>
      </c>
      <c r="D9" s="36"/>
      <c r="E9" s="16">
        <f t="shared" ref="E9:E23" si="2">ROUND(B9*D9,2)</f>
        <v>0</v>
      </c>
      <c r="F9" s="13"/>
      <c r="G9" s="16">
        <f t="shared" si="1"/>
        <v>0</v>
      </c>
    </row>
    <row r="10" spans="1:9" ht="45" outlineLevel="1" x14ac:dyDescent="0.25">
      <c r="A10" s="37" t="s">
        <v>24</v>
      </c>
      <c r="B10" s="7">
        <f>230+120</f>
        <v>350</v>
      </c>
      <c r="C10" s="30" t="s">
        <v>3</v>
      </c>
      <c r="D10" s="36"/>
      <c r="E10" s="16">
        <f t="shared" si="2"/>
        <v>0</v>
      </c>
      <c r="F10" s="13"/>
      <c r="G10" s="16">
        <f t="shared" si="1"/>
        <v>0</v>
      </c>
    </row>
    <row r="11" spans="1:9" ht="30" outlineLevel="1" x14ac:dyDescent="0.25">
      <c r="A11" s="37" t="s">
        <v>25</v>
      </c>
      <c r="B11" s="7">
        <f>230+120</f>
        <v>350</v>
      </c>
      <c r="C11" s="30" t="s">
        <v>3</v>
      </c>
      <c r="D11" s="36"/>
      <c r="E11" s="16">
        <f t="shared" si="2"/>
        <v>0</v>
      </c>
      <c r="F11" s="13"/>
      <c r="G11" s="16">
        <f t="shared" si="1"/>
        <v>0</v>
      </c>
    </row>
    <row r="12" spans="1:9" ht="45" outlineLevel="1" x14ac:dyDescent="0.25">
      <c r="A12" s="37" t="s">
        <v>26</v>
      </c>
      <c r="B12" s="7">
        <f>230+120</f>
        <v>350</v>
      </c>
      <c r="C12" s="30" t="s">
        <v>3</v>
      </c>
      <c r="D12" s="36"/>
      <c r="E12" s="16">
        <f t="shared" si="2"/>
        <v>0</v>
      </c>
      <c r="F12" s="13"/>
      <c r="G12" s="16">
        <f t="shared" si="1"/>
        <v>0</v>
      </c>
    </row>
    <row r="13" spans="1:9" outlineLevel="1" x14ac:dyDescent="0.25">
      <c r="A13" s="37" t="s">
        <v>6</v>
      </c>
      <c r="B13" s="8">
        <v>1</v>
      </c>
      <c r="C13" s="30" t="s">
        <v>0</v>
      </c>
      <c r="D13" s="36"/>
      <c r="E13" s="16">
        <f t="shared" si="2"/>
        <v>0</v>
      </c>
      <c r="F13" s="13"/>
      <c r="G13" s="16">
        <f t="shared" si="1"/>
        <v>0</v>
      </c>
    </row>
    <row r="14" spans="1:9" ht="45" outlineLevel="1" x14ac:dyDescent="0.25">
      <c r="A14" s="37" t="s">
        <v>27</v>
      </c>
      <c r="B14" s="7">
        <v>50</v>
      </c>
      <c r="C14" s="30" t="s">
        <v>3</v>
      </c>
      <c r="D14" s="36"/>
      <c r="E14" s="16">
        <f t="shared" si="2"/>
        <v>0</v>
      </c>
      <c r="F14" s="13"/>
      <c r="G14" s="16">
        <f t="shared" si="1"/>
        <v>0</v>
      </c>
    </row>
    <row r="15" spans="1:9" ht="30" outlineLevel="1" x14ac:dyDescent="0.25">
      <c r="A15" s="37" t="s">
        <v>28</v>
      </c>
      <c r="B15" s="7">
        <v>50</v>
      </c>
      <c r="C15" s="30" t="s">
        <v>3</v>
      </c>
      <c r="D15" s="36"/>
      <c r="E15" s="16">
        <f t="shared" si="2"/>
        <v>0</v>
      </c>
      <c r="F15" s="13"/>
      <c r="G15" s="16">
        <f t="shared" si="1"/>
        <v>0</v>
      </c>
      <c r="I15" s="20"/>
    </row>
    <row r="16" spans="1:9" ht="45" outlineLevel="1" x14ac:dyDescent="0.25">
      <c r="A16" s="37" t="s">
        <v>29</v>
      </c>
      <c r="B16" s="7">
        <v>50</v>
      </c>
      <c r="C16" s="30" t="s">
        <v>3</v>
      </c>
      <c r="D16" s="36"/>
      <c r="E16" s="16">
        <f t="shared" si="2"/>
        <v>0</v>
      </c>
      <c r="F16" s="13"/>
      <c r="G16" s="16">
        <f t="shared" si="1"/>
        <v>0</v>
      </c>
    </row>
    <row r="17" spans="1:12" outlineLevel="1" x14ac:dyDescent="0.25">
      <c r="A17" s="37" t="s">
        <v>17</v>
      </c>
      <c r="B17" s="7">
        <v>15</v>
      </c>
      <c r="C17" s="30" t="s">
        <v>2</v>
      </c>
      <c r="D17" s="36"/>
      <c r="E17" s="16">
        <f t="shared" si="2"/>
        <v>0</v>
      </c>
      <c r="F17" s="13"/>
      <c r="G17" s="16">
        <f t="shared" si="1"/>
        <v>0</v>
      </c>
      <c r="I17" s="24"/>
    </row>
    <row r="18" spans="1:12" s="25" customFormat="1" ht="15.75" outlineLevel="1" x14ac:dyDescent="0.25">
      <c r="A18" s="37" t="s">
        <v>18</v>
      </c>
      <c r="B18" s="7">
        <v>1</v>
      </c>
      <c r="C18" s="30" t="s">
        <v>0</v>
      </c>
      <c r="D18" s="36"/>
      <c r="E18" s="16">
        <f t="shared" si="2"/>
        <v>0</v>
      </c>
      <c r="F18" s="13"/>
      <c r="G18" s="16">
        <f t="shared" si="1"/>
        <v>0</v>
      </c>
      <c r="I18" s="26"/>
      <c r="J18" s="27"/>
      <c r="K18" s="27"/>
      <c r="L18" s="27"/>
    </row>
    <row r="19" spans="1:12" x14ac:dyDescent="0.25">
      <c r="A19" s="37" t="s">
        <v>19</v>
      </c>
      <c r="B19" s="8">
        <v>1</v>
      </c>
      <c r="C19" s="30" t="s">
        <v>0</v>
      </c>
      <c r="D19" s="36"/>
      <c r="E19" s="16">
        <f t="shared" si="2"/>
        <v>0</v>
      </c>
      <c r="F19" s="13"/>
      <c r="G19" s="16">
        <f t="shared" si="1"/>
        <v>0</v>
      </c>
    </row>
    <row r="20" spans="1:12" x14ac:dyDescent="0.25">
      <c r="A20" s="37" t="s">
        <v>30</v>
      </c>
      <c r="B20" s="7">
        <v>15</v>
      </c>
      <c r="C20" s="30" t="s">
        <v>2</v>
      </c>
      <c r="D20" s="36"/>
      <c r="E20" s="16">
        <f t="shared" si="2"/>
        <v>0</v>
      </c>
      <c r="F20" s="13"/>
      <c r="G20" s="16">
        <f t="shared" si="1"/>
        <v>0</v>
      </c>
    </row>
    <row r="21" spans="1:12" ht="30" x14ac:dyDescent="0.25">
      <c r="A21" s="37" t="s">
        <v>37</v>
      </c>
      <c r="B21" s="8">
        <v>94</v>
      </c>
      <c r="C21" s="30" t="s">
        <v>2</v>
      </c>
      <c r="D21" s="36"/>
      <c r="E21" s="16">
        <f t="shared" si="2"/>
        <v>0</v>
      </c>
      <c r="F21" s="13"/>
      <c r="G21" s="16">
        <f t="shared" si="1"/>
        <v>0</v>
      </c>
    </row>
    <row r="22" spans="1:12" ht="30" x14ac:dyDescent="0.25">
      <c r="A22" s="37" t="s">
        <v>5</v>
      </c>
      <c r="B22" s="7">
        <f>ROUNDUP(41+41+12,2)</f>
        <v>94</v>
      </c>
      <c r="C22" s="30" t="s">
        <v>2</v>
      </c>
      <c r="D22" s="36"/>
      <c r="E22" s="16">
        <f t="shared" si="2"/>
        <v>0</v>
      </c>
      <c r="F22" s="13"/>
      <c r="G22" s="16">
        <f t="shared" si="1"/>
        <v>0</v>
      </c>
    </row>
    <row r="23" spans="1:12" ht="30" x14ac:dyDescent="0.25">
      <c r="A23" s="37" t="s">
        <v>31</v>
      </c>
      <c r="B23" s="7">
        <f>2*8</f>
        <v>16</v>
      </c>
      <c r="C23" s="30" t="s">
        <v>2</v>
      </c>
      <c r="D23" s="36"/>
      <c r="E23" s="16">
        <f t="shared" si="2"/>
        <v>0</v>
      </c>
      <c r="F23" s="13"/>
      <c r="G23" s="16">
        <f t="shared" si="1"/>
        <v>0</v>
      </c>
    </row>
    <row r="24" spans="1:12" ht="30.75" thickBot="1" x14ac:dyDescent="0.3">
      <c r="A24" s="38" t="s">
        <v>32</v>
      </c>
      <c r="B24" s="9">
        <f>4*8</f>
        <v>32</v>
      </c>
      <c r="C24" s="31" t="s">
        <v>2</v>
      </c>
      <c r="D24" s="17"/>
      <c r="E24" s="17">
        <v>0</v>
      </c>
      <c r="F24" s="14"/>
      <c r="G24" s="17">
        <f t="shared" si="1"/>
        <v>0</v>
      </c>
    </row>
    <row r="25" spans="1:12" x14ac:dyDescent="0.25">
      <c r="A25" s="39" t="s">
        <v>33</v>
      </c>
      <c r="B25" s="7"/>
      <c r="C25" s="30"/>
      <c r="D25" s="16"/>
      <c r="E25" s="16"/>
      <c r="F25" s="13"/>
      <c r="G25" s="16"/>
    </row>
    <row r="26" spans="1:12" ht="30" x14ac:dyDescent="0.25">
      <c r="A26" s="40" t="s">
        <v>34</v>
      </c>
      <c r="B26" s="7">
        <v>55</v>
      </c>
      <c r="C26" s="30" t="s">
        <v>3</v>
      </c>
      <c r="D26" s="36"/>
      <c r="E26" s="16">
        <v>0</v>
      </c>
      <c r="F26" s="13"/>
      <c r="G26" s="16">
        <f t="shared" ref="G26:G31" si="3">E26*(1+F26)</f>
        <v>0</v>
      </c>
    </row>
    <row r="27" spans="1:12" x14ac:dyDescent="0.25">
      <c r="A27" s="40" t="s">
        <v>35</v>
      </c>
      <c r="B27" s="8">
        <v>4</v>
      </c>
      <c r="C27" s="30" t="s">
        <v>2</v>
      </c>
      <c r="D27" s="36"/>
      <c r="E27" s="16">
        <v>0</v>
      </c>
      <c r="F27" s="13"/>
      <c r="G27" s="16">
        <f t="shared" si="3"/>
        <v>0</v>
      </c>
    </row>
    <row r="28" spans="1:12" ht="30.75" thickBot="1" x14ac:dyDescent="0.3">
      <c r="A28" s="41" t="s">
        <v>36</v>
      </c>
      <c r="B28" s="9">
        <v>11</v>
      </c>
      <c r="C28" s="31" t="s">
        <v>2</v>
      </c>
      <c r="D28" s="17"/>
      <c r="E28" s="17">
        <v>0</v>
      </c>
      <c r="F28" s="14"/>
      <c r="G28" s="17">
        <f t="shared" si="3"/>
        <v>0</v>
      </c>
    </row>
    <row r="29" spans="1:12" ht="15.75" thickBot="1" x14ac:dyDescent="0.3">
      <c r="A29" s="64" t="s">
        <v>41</v>
      </c>
      <c r="B29" s="65"/>
      <c r="C29" s="66"/>
      <c r="D29" s="61"/>
      <c r="E29" s="70">
        <f>SUM(E4:E28)</f>
        <v>0</v>
      </c>
      <c r="F29" s="71"/>
      <c r="G29" s="70">
        <f>SUM(G4:G28)</f>
        <v>0</v>
      </c>
    </row>
    <row r="30" spans="1:12" ht="15.75" thickBot="1" x14ac:dyDescent="0.3">
      <c r="A30" s="55" t="s">
        <v>39</v>
      </c>
      <c r="B30" s="47"/>
      <c r="C30" s="48"/>
      <c r="D30" s="49"/>
      <c r="E30" s="49"/>
      <c r="F30" s="51"/>
      <c r="G30" s="50"/>
    </row>
    <row r="31" spans="1:12" s="52" customFormat="1" ht="15.75" thickBot="1" x14ac:dyDescent="0.3">
      <c r="A31" s="56" t="s">
        <v>40</v>
      </c>
      <c r="B31" s="72">
        <v>10</v>
      </c>
      <c r="C31" s="73" t="s">
        <v>43</v>
      </c>
      <c r="D31" s="62"/>
      <c r="E31" s="16">
        <v>0</v>
      </c>
      <c r="F31" s="63"/>
      <c r="G31" s="16">
        <f t="shared" si="3"/>
        <v>0</v>
      </c>
      <c r="I31" s="53"/>
      <c r="J31" s="54"/>
      <c r="K31" s="54"/>
      <c r="L31" s="54"/>
    </row>
    <row r="32" spans="1:12" ht="16.5" thickBot="1" x14ac:dyDescent="0.3">
      <c r="A32" s="57" t="s">
        <v>42</v>
      </c>
      <c r="B32" s="58"/>
      <c r="C32" s="59"/>
      <c r="D32" s="60"/>
      <c r="E32" s="67">
        <f>SUM(E31)</f>
        <v>0</v>
      </c>
      <c r="F32" s="68"/>
      <c r="G32" s="69">
        <f>SUM(G31)</f>
        <v>0</v>
      </c>
    </row>
    <row r="34" spans="1:7" x14ac:dyDescent="0.25">
      <c r="A34" s="74" t="s">
        <v>44</v>
      </c>
      <c r="B34" s="75"/>
      <c r="C34" s="76"/>
      <c r="D34" s="77"/>
      <c r="E34" s="78">
        <f>E32+E29</f>
        <v>0</v>
      </c>
      <c r="F34" s="79"/>
      <c r="G34" s="78">
        <f>G32+G29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PGNiG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Zalewska Julia</dc:creator>
  <cp:lastModifiedBy>Giza Mirosław</cp:lastModifiedBy>
  <dcterms:created xsi:type="dcterms:W3CDTF">2021-03-15T11:02:12Z</dcterms:created>
  <dcterms:modified xsi:type="dcterms:W3CDTF">2024-09-18T13:40:12Z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