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2FCBA726-FA93-45CB-8E59-EE77DD04D9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c" sheetId="1" r:id="rId1"/>
  </sheets>
  <calcPr calcId="191029" iterateDelta="1E-4"/>
</workbook>
</file>

<file path=xl/calcChain.xml><?xml version="1.0" encoding="utf-8"?>
<calcChain xmlns="http://schemas.openxmlformats.org/spreadsheetml/2006/main">
  <c r="J46" i="1" l="1"/>
  <c r="J166" i="1" l="1"/>
  <c r="I166" i="1"/>
  <c r="K166" i="1" s="1"/>
  <c r="J132" i="1"/>
  <c r="I132" i="1"/>
  <c r="K132" i="1" s="1"/>
  <c r="I165" i="1" l="1"/>
  <c r="K165" i="1" s="1"/>
  <c r="J165" i="1"/>
  <c r="I251" i="1"/>
  <c r="K251" i="1" s="1"/>
  <c r="J251" i="1"/>
  <c r="I252" i="1"/>
  <c r="K252" i="1" s="1"/>
  <c r="J252" i="1"/>
  <c r="I253" i="1"/>
  <c r="K253" i="1" s="1"/>
  <c r="J253" i="1"/>
  <c r="J231" i="1"/>
  <c r="J84" i="1"/>
  <c r="J85" i="1"/>
  <c r="I66" i="1"/>
  <c r="K66" i="1" s="1"/>
  <c r="J66" i="1"/>
  <c r="I67" i="1"/>
  <c r="K67" i="1" s="1"/>
  <c r="J67" i="1"/>
  <c r="I68" i="1"/>
  <c r="K68" i="1" s="1"/>
  <c r="J68" i="1"/>
  <c r="I23" i="1"/>
  <c r="I24" i="1"/>
  <c r="K24" i="1" s="1"/>
  <c r="J24" i="1"/>
  <c r="I25" i="1"/>
  <c r="I8" i="1"/>
  <c r="K8" i="1" s="1"/>
  <c r="J8" i="1"/>
  <c r="I302" i="1" l="1"/>
  <c r="J336" i="1"/>
  <c r="I336" i="1"/>
  <c r="K336" i="1" s="1"/>
  <c r="I306" i="1"/>
  <c r="J250" i="1"/>
  <c r="I112" i="1"/>
  <c r="K306" i="1" l="1"/>
  <c r="J306" i="1"/>
  <c r="J305" i="1"/>
  <c r="I305" i="1"/>
  <c r="K305" i="1" s="1"/>
  <c r="J304" i="1"/>
  <c r="I304" i="1"/>
  <c r="K304" i="1" s="1"/>
  <c r="K302" i="1"/>
  <c r="J303" i="1"/>
  <c r="J302" i="1"/>
  <c r="I303" i="1"/>
  <c r="K303" i="1" s="1"/>
  <c r="J301" i="1"/>
  <c r="I301" i="1"/>
  <c r="K301" i="1" s="1"/>
  <c r="J300" i="1"/>
  <c r="I300" i="1"/>
  <c r="K300" i="1" s="1"/>
  <c r="J281" i="1"/>
  <c r="J280" i="1"/>
  <c r="I281" i="1"/>
  <c r="I280" i="1"/>
  <c r="K307" i="1" l="1"/>
  <c r="J230" i="1"/>
  <c r="J190" i="1"/>
  <c r="I190" i="1"/>
  <c r="K190" i="1" s="1"/>
  <c r="J178" i="1"/>
  <c r="J164" i="1"/>
  <c r="J150" i="1"/>
  <c r="J149" i="1"/>
  <c r="I149" i="1"/>
  <c r="J133" i="1"/>
  <c r="J134" i="1"/>
  <c r="J131" i="1"/>
  <c r="I133" i="1"/>
  <c r="K133" i="1" s="1"/>
  <c r="J111" i="1"/>
  <c r="J112" i="1"/>
  <c r="J113" i="1"/>
  <c r="J114" i="1"/>
  <c r="I86" i="1" l="1"/>
  <c r="I87" i="1"/>
  <c r="I85" i="1"/>
  <c r="K85" i="1" s="1"/>
  <c r="I84" i="1"/>
  <c r="K84" i="1" s="1"/>
  <c r="J83" i="1"/>
  <c r="J49" i="1"/>
  <c r="I47" i="1"/>
  <c r="I48" i="1"/>
  <c r="I49" i="1"/>
  <c r="K49" i="1" s="1"/>
  <c r="I65" i="1"/>
  <c r="I22" i="1"/>
  <c r="I7" i="1"/>
  <c r="K65" i="1" l="1"/>
  <c r="K69" i="1" s="1"/>
  <c r="J65" i="1"/>
  <c r="J7" i="1"/>
  <c r="K7" i="1"/>
  <c r="K9" i="1" s="1"/>
  <c r="K281" i="1" l="1"/>
  <c r="K280" i="1"/>
  <c r="I250" i="1"/>
  <c r="K250" i="1" s="1"/>
  <c r="K254" i="1" s="1"/>
  <c r="I231" i="1"/>
  <c r="K231" i="1" s="1"/>
  <c r="I230" i="1"/>
  <c r="K230" i="1" s="1"/>
  <c r="I178" i="1"/>
  <c r="K178" i="1" s="1"/>
  <c r="I164" i="1"/>
  <c r="K164" i="1" s="1"/>
  <c r="K167" i="1" s="1"/>
  <c r="I150" i="1"/>
  <c r="K150" i="1" s="1"/>
  <c r="K149" i="1"/>
  <c r="I134" i="1"/>
  <c r="K134" i="1" s="1"/>
  <c r="I131" i="1"/>
  <c r="K131" i="1" s="1"/>
  <c r="I114" i="1"/>
  <c r="K114" i="1" s="1"/>
  <c r="I113" i="1"/>
  <c r="K113" i="1" s="1"/>
  <c r="K112" i="1"/>
  <c r="I111" i="1"/>
  <c r="K111" i="1" s="1"/>
  <c r="I110" i="1"/>
  <c r="J110" i="1"/>
  <c r="I83" i="1"/>
  <c r="K83" i="1" s="1"/>
  <c r="I46" i="1"/>
  <c r="K46" i="1" s="1"/>
  <c r="J22" i="1"/>
  <c r="K232" i="1" l="1"/>
  <c r="K282" i="1"/>
  <c r="K135" i="1"/>
  <c r="K151" i="1"/>
  <c r="J86" i="1"/>
  <c r="K86" i="1"/>
  <c r="J87" i="1"/>
  <c r="K87" i="1"/>
  <c r="J25" i="1"/>
  <c r="K25" i="1"/>
  <c r="J23" i="1"/>
  <c r="K23" i="1"/>
  <c r="K22" i="1"/>
  <c r="J47" i="1"/>
  <c r="K47" i="1"/>
  <c r="J48" i="1"/>
  <c r="K48" i="1"/>
  <c r="K110" i="1"/>
  <c r="K115" i="1" s="1"/>
  <c r="K50" i="1" l="1"/>
  <c r="K88" i="1"/>
  <c r="K26" i="1"/>
</calcChain>
</file>

<file path=xl/sharedStrings.xml><?xml version="1.0" encoding="utf-8"?>
<sst xmlns="http://schemas.openxmlformats.org/spreadsheetml/2006/main" count="684" uniqueCount="202">
  <si>
    <t>lp</t>
  </si>
  <si>
    <t>Wymagania I</t>
  </si>
  <si>
    <t>Wymagania II</t>
  </si>
  <si>
    <t>SUGEROWANE: Rodzaj i wielkość sugerowanego opakowania  jedn.</t>
  </si>
  <si>
    <t xml:space="preserve">Roczne zapotrzebowanie </t>
  </si>
  <si>
    <t>Ilość oferowanych opakowań</t>
  </si>
  <si>
    <t>Cena netto opak. jedn.</t>
  </si>
  <si>
    <t>% VAT</t>
  </si>
  <si>
    <t>Cena brutto opak. jedn.</t>
  </si>
  <si>
    <t xml:space="preserve"> Wielkość oferowanego opakowania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</si>
  <si>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</si>
  <si>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</si>
  <si>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</si>
  <si>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</si>
  <si>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</si>
  <si>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</si>
  <si>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</si>
  <si>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</si>
  <si>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</si>
  <si>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</si>
  <si>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</si>
  <si>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</si>
  <si>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</si>
  <si>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Alkaliczny, niskopieniący preparat do mycia basenów, kaczek i innych utensyliów w myjniach dezynfektorach. Możliwość stosowania w twardej wodzie. Preparat kompatybilny (tego samego producenta) z preparatem z poz. 2</t>
  </si>
  <si>
    <t>WM</t>
  </si>
  <si>
    <t>Kanister ≤5 l</t>
  </si>
  <si>
    <t>cena ofertowa</t>
  </si>
  <si>
    <t>roczne zapotrzebowanie</t>
  </si>
  <si>
    <t>Enzymatyczny preparat do maszynowego i manualnego mycia sprzętu endoskopowego i  innych wyrobów medycznych, kompatybilny (ten sam producent) z prepratem z poz. 2</t>
  </si>
  <si>
    <t>Kanister 5L</t>
  </si>
  <si>
    <t>Preparat do dezynfekcji wysokiego stopnia wyrobów medycznych, takich jak sprzęt chirurgiczny i medyczny, endoskopy oraz sprzęt termolabilny; skład kwas nadoctowy wytwarzany z acetylokaprolaktamu i 3% nadtlenku wodoru, bez kwasu octowego, ph7,5-8,5; skuteczność mikrobiologiczna 14 dni; spektrum: B, Tbc, F, V, S (Bacillus subtilis, Clostridium sporogenes, Clostridium difficile) w czasie 5 minut;możliwość użycia  kompatybilnych (pochodzących od jednego producenta, zarejestrowanych jako wyrób medyczny) pasków do testowania aktywności; kanistry 5l + aktywator; okres ważności produktu: 24 miesiące; wyrób medyczny.</t>
  </si>
  <si>
    <t>kanister 5L</t>
  </si>
  <si>
    <t>Paski testowe do prepratu z poz. 2.</t>
  </si>
  <si>
    <t>Preparat w proszku, bez aktywatora do manualnego mycia i dezynfekcji wyrobów medycznych, inkubatorów; również do dezynfekcji końcowej (narzędzi, endoskopów giętkich – pozytywna opinia Olympus Optical i Storz); mający również zastosowanie w myjkach ultradźwiękowych - etap mycia i dezynfekcji 10 min spektrum działania: bakteriobójcze (EN 13727 i EN 14561, warunki czyste i brudne), drożdżakobójcze (EN 13624 i EN 14562, warunki czyste) - 1%, 5min; drożdżakobójcze (EN 13624 i EN 14562, warunki brudne), prątki gruźlicy (EN 14348 i EN 14563, warunki brudne), ograniczone spektrum działania wirusobójczego (EN 14476 i EN 17111, warunki czyste i brudne) - 1%, 10min; Clostridium difficile (EN 17126, warunki brudne) - 1%, 15min; działanie prątkobójcze (EN 14348 i EN 14563, warunki czyste), wirusobójcze (EN 14476 i EN 17111, warunki czyste) - 2%, 15min; grzybobójcze (EN 13624 i EN 14562, warunki czyste), sporobójcze (EN 17126, warunki czyste) - 2%, 30min; skład: nadwęglan sodu, tenzydy niejonowe, fosfoniany (zawartość substancji aktywnej w 2% roztworze użytkowym: &gt;1000 ppm kwasu nadoctowego); bez zawartość benzenu (i jego pochodnych), nadboranu sodu, aldehydów, chloru, fenoli, enzymów i czwartorzędowych związków amoniowych; przygotowanie roztworu w wodzie do 30°C; w komplecie 50szt. dedykowanych, kompatybilnych (pochodzących od jednego producenta) pasków testowych; posiadający doskonałą kompatybilność materiałową oraz neutralne pH ok. 8,5 +/- 0,5 - dla stężenia 1% - 2%; wyrób medyczny.</t>
  </si>
  <si>
    <t>1,5 kg</t>
  </si>
  <si>
    <t>Sterylny, gotowy  do użycia roztwór służący do irygacji, czyszczenia, nawilżania ran ostrych, przewlekłych jak i oparzeniowych I-II stopnia, usuwania włóknistych płaszczy i biofilmów z rany w sposób zapewniający ochronę tkanki; bezzapachowy, nie wykazujący działania dezynfekcyjnego; zawierający poliheksanidynę i betainę; bez zawartości dodatkowych substancji czynnych takich jak jodopowidon, chlorowodorek oktenidyny.</t>
  </si>
  <si>
    <t>Butelka 350ml</t>
  </si>
  <si>
    <t>Sterylny, gotowy do użycia żel o dużej gęstości, służący do irygacji, czyszczenia, nawilżania ran ostrych, przewlekłych jak i oparzeniowych I-IV stopnia, usuwania włóknistych płaszczy i biofilmów z rany w sposób zapewniający ochronę tkanki; bezzapachowy, nie wykazujący działania dezynfekcyjnego; zawierający poliheksanidynę i betainę; bez zawartości dodatkowych substancji czynnych takich jak jodopowidon, chlorowodorek oktenidyny.</t>
  </si>
  <si>
    <t>Tubka 250ml</t>
  </si>
  <si>
    <t>Preparat do dezynfekcji ran, błon śluzowych, skóry przed iniekcjami, punkcjami, zabiegami chirurgicznymi i okulistycznymi; bez zawartości alkoholu; zawierający 7,5% powidonu jodowanego z 10% zawartością przyswajalnego jodu (co odpowiada 0,75% jodu w preparacie); skuteczny na: bakterie, prątki, grzyby, wirusy, pierwotniaki i przetrwalniki bakterii; w zależności od potrzeby z możliwością stosowania jako koncentrat lub po rozcieńczeniu.</t>
  </si>
  <si>
    <t>PL</t>
  </si>
  <si>
    <t>Butelka 250ml z atomizerem</t>
  </si>
  <si>
    <t>5 l</t>
  </si>
  <si>
    <t>Butelka 1 l</t>
  </si>
  <si>
    <t>40 l</t>
  </si>
  <si>
    <t xml:space="preserve">roczne zapotrzebowanie </t>
  </si>
  <si>
    <t>WM/ PB</t>
  </si>
  <si>
    <t>80 szt.</t>
  </si>
  <si>
    <t>WM/PB</t>
  </si>
  <si>
    <t>100 szt</t>
  </si>
  <si>
    <t>Butelka 1l  wymagany spryskiwacz</t>
  </si>
  <si>
    <t>175 l</t>
  </si>
  <si>
    <t xml:space="preserve">Chusteczki do dezynfekcji i mycia neinwazyjnych wyrobów medycznych , na bazie nadtlenku wodoru. Opakowanie typu flow pack z zamyknięciem w postaci plastikowego klipsa, chusteczki o wym. 20 cm x 20 cm o gramaturze ok 50g/m2 wykonane z polyestru , Spektrum działania B- , Tbc, F,V,  Cl. Difficile/ EN 17126/ </t>
  </si>
  <si>
    <t>chusteczek</t>
  </si>
  <si>
    <t xml:space="preserve">Preparat do higienicznej i chirurgicznej dezynfekcji rąk zawierający izopropanol (min. 79 %), 2-fenoksyetanol oraz glicerynę Gotowy do użycia bez barwników pielęgnujący skórę. Spektrum działania: B, drożdże, wirusy(HIV, HBV, HCV, Adeno, Noro) oraz prątkobójcze. </t>
  </si>
  <si>
    <t>PB</t>
  </si>
  <si>
    <t>Butelka 500 ml</t>
  </si>
  <si>
    <t>szt.</t>
  </si>
  <si>
    <t xml:space="preserve">100 szt </t>
  </si>
  <si>
    <t>50 szt</t>
  </si>
  <si>
    <t>Preparat bez dodatku substancji zapachowych do nawilżania, natłuszczania i do pielęgnacji rak, pojemniki pasujące do dozwoników dermados</t>
  </si>
  <si>
    <t>K</t>
  </si>
  <si>
    <t xml:space="preserve">Lek do odkażania skóry przed operacjami, iniekcjami, punkcjami, szczepieniami, pobraniem krwi, lub zmianami opatrunku.  substancje czynne o udowodnionej skuteczności klinicznej. Zawarte w tym leku substancje czynne: izopropanol, etanol i alkohol benzylowy wzajemnie uzupełniają swój zakres działania, zapewniając szerokie spektrum działania. Z dodatkiem nadlenku wodoru, bez zawartości pochodnych fenolu. Lek jest skuteczny przeciwko występującym na skórze bakteriom (łącznie z prątkami gruźlicy i MRSA), grzybom oraz wirusom: Hepatitis B, HIV, Herpes, Rota, Adeno. </t>
  </si>
  <si>
    <t>Butelka do 1 l</t>
  </si>
  <si>
    <t>550 l</t>
  </si>
  <si>
    <t>200ml</t>
  </si>
  <si>
    <t>Alkoholowo-wodny żel do dezynfekcji rąk, o pH neutralnym dla skóry, do higienicznej i chirurgicznej dezynfekcji rąk. Wykazujący potwierdzone badaniami działanie: bakteriobójcze, prątkobójcze, grzybobójcze oraz wirusobójcze. Pełne spektrum biobójcze w czasie do 1 minuty. Przebadany zgodnie z normą EN 1500 oraz EN 12791. Działanie natychmiastowe i przedłużone (3 h). . Produkt biobójczy. Na bazie etanolu, posiadający właściwości tiksotropowe. Preparat:  posiada pozytywne badania dermatologicznie     pełne spektrum biobójcze podczas higienicznej dezynfekcji rąk w czasie 30 sek. (z Polio, Adeno, Noro)  nie zawiera konserwantów, substancji zapachowych i barwników kompatybilność między produktami z poz 1 i 2</t>
  </si>
  <si>
    <t>Worek 700ml</t>
  </si>
  <si>
    <t>Emulsja do higienicznego i chirurgicznego mycia rąk oraz ciała. Przebadana zgodnie z normą EN 1499:2013. Zawierająca środki pielęgnujące. nie zawiera konserwantów, substancji bakteriostatycznych i barwników, bez zawartości dodatkowych substancji o działaniu bójczym, worki dwuwarstwowe wykonane z PE, PA,PP z trójdzielną zastawką, opakowanie kompatybilne z dozownikami łokciowymi i automatycznymi Systemu Sterisol, potwierdzone oświadczeniem producenta dozowników, kompatybilność między produktami z poz 1</t>
  </si>
  <si>
    <t>90 l</t>
  </si>
  <si>
    <t>Łokciowy dozownik z plastikowym (lub metalowym) ramieniem dozującym, kompatybilny z workami 700 ml. Posiadający przezroczystą pokrywę umożliwiającą identyfikację produktu i kontrolę ilości wkładu. Długość ramienia dozującego 140 mm, wymiary 200 x 110 x 100 mm (wys x szer x głęb)</t>
  </si>
  <si>
    <t>dozownik</t>
  </si>
  <si>
    <t>Opakowanie 750 ml</t>
  </si>
  <si>
    <t xml:space="preserve">Delikatny preparat myjący i pielęgnujący. Dzięki zawartości specjalnie dobranych środków powierzchniowo-czynnych dokładnie myje, jednocześnie pielęgnując skórę. Nie zawiera barwników ani substancji zapachowych, które mogłyby podrażniać skórę. System zamknięty, kompatybilny ze środkiem do dezynfekcji z pozycji 1 ( od tego samego producenta) </t>
  </si>
  <si>
    <t>k</t>
  </si>
  <si>
    <t>oapkowanie 750 ml</t>
  </si>
  <si>
    <t>Butelka z atomizerem do 250 ml</t>
  </si>
  <si>
    <t>250 ml</t>
  </si>
  <si>
    <t>pojemnik ok. 200 ml</t>
  </si>
  <si>
    <t>Preparat do oczeszczania ciała w postaci pianki alantoiną i pantenolem, umożliwiający szybkie i łagodne mycie skóry pacjentów obłożnie chorych oraz mających problem z utrzymaniem moczu i kału, z efektem dezodoryzującym, o pH neuralnym dla skóry wynoszącym 5. Pianka o działaniu nawilżającym, szybko wchłaniająca się w skórę, posiadająca drobnocząsteczkową strukturę oraz funkcję usuwania nieprzyjemnych zapachów, nie wywołukąca podrażnień skóry i błon śluzowych.</t>
  </si>
  <si>
    <t>Pojemnik do 300 ml</t>
  </si>
  <si>
    <t>500 ml</t>
  </si>
  <si>
    <t>wm</t>
  </si>
  <si>
    <t>pojemnik do 1000 ml</t>
  </si>
  <si>
    <t>360 l</t>
  </si>
  <si>
    <t>Roztwór  ponadtlenkowy zawierający utleniające substancje HOCl oraz NaOCl o stężeniach rzędu 40ppm/40ppm lub 50ppm/50ppm wykazujący działanie przeciwdrobnoustrojowe, przeciwzapalne o neutralnym pH. Stosowany do płukania, nawilżania ran ostrych, przewlekłych w tym ran szczelinowych, penetrujących bez odpływu, dopuszczony do stosowania w terapii NPWT. Brak cytotoksycznego działania na tkanki. Niweluje nieprzyjemny zapach z ran. Posiadający badania kliniczne</t>
  </si>
  <si>
    <t>59 l</t>
  </si>
  <si>
    <t>60 l</t>
  </si>
  <si>
    <t>990 ml lub 1000ml  (NPWT)</t>
  </si>
  <si>
    <t>300 l</t>
  </si>
  <si>
    <t>250 g</t>
  </si>
  <si>
    <t>Pb</t>
  </si>
  <si>
    <t>10 szt</t>
  </si>
  <si>
    <t>Czepek do dekontaminacji skóry w postępowaniu przedoperacyjnym oraz dekontaminacji skóry skolonizowanej patogenami wielolekoopornymi, wykonany z polietylenowej włókniny o min gęstości 160 g/m2 pokrytej warstwą foli zapobiegającej wypływaniu płynu, nasączony 2% roztworem diglukonianu chlorheksydyny. Efektywność biobójcza przebadana wg następujących norm EN 13727, EN 13624, EN 1499 w warunkach czystych i brudnych, potwierdzona badaniami. Czas działania bakteriobójczego 60 sek po aplikacji, drożdżakobójczego 3 minuty po aplikacji. Produkt biobójczy zarejestrowany w Urzędzie Rejestracji Produktów Leczniczych, Wyrobów Medycznych i Produktów Biobójczych.</t>
  </si>
  <si>
    <t>1 szt</t>
  </si>
  <si>
    <t>LEGENDA: ZNACZENIE OZNACZEŃ KOLUMNY WYMAGANIA II</t>
  </si>
  <si>
    <t>symbol</t>
  </si>
  <si>
    <t>Oferowane preparat spełniają wymagania ustawy z dnia 7 kwietnia 2022 r. o wyrobach medycznych (t.j. Dz. U. z 2022.974 ).</t>
  </si>
  <si>
    <t>Oferowane preparaty w pozycji  spełniają wymagania ustawy z dnia 4 paźdzernika 2018 r. o kosmetykach (Dz.U. z 2018, poz. 227 ze zm..);</t>
  </si>
  <si>
    <t>Oferowane preparaty w pozycji  spełniają wymagania ustawy z dnia 6 września 2001 r. Prawo farmaceutyczne (t.j. Dz. U. z 2020 r. poz. 944 ze zm.);</t>
  </si>
  <si>
    <t>Oferowane preparaty w pozycji  spełniają wymagania ustawy z dnia 13 września 2002 r. o produktach biobójczych (j.t. Dz.U. z 2018 r., poz. 2231 z późn. zm.).</t>
  </si>
  <si>
    <t>nie dotyczy</t>
  </si>
  <si>
    <t>nd</t>
  </si>
  <si>
    <t>CS</t>
  </si>
  <si>
    <t>Roczne  zapotrzebowanie</t>
  </si>
  <si>
    <t>stawka VAT</t>
  </si>
  <si>
    <t>Kanister 20 litrów</t>
  </si>
  <si>
    <t>50 l</t>
  </si>
  <si>
    <t>Kanister 5 L litrów</t>
  </si>
  <si>
    <t>200 l</t>
  </si>
  <si>
    <t xml:space="preserve">Pojemnik               1 l </t>
  </si>
  <si>
    <t>Pojemnik do 0,75 l z końcówką spieniającą</t>
  </si>
  <si>
    <t>spray 0,4 l.</t>
  </si>
  <si>
    <t xml:space="preserve">Butelka 500 ml </t>
  </si>
  <si>
    <t>12 l</t>
  </si>
  <si>
    <t>Jednoskładnikowy preparat do szybkiej dezynfekcji wyrobów medycznych oraz małych i trudnodostępnych powierzchni odpornych na działanie alkoholi, oparty o etanol. Dopuszczony do dezynfekcji powierzchni kontaktujących się z żywnością ,możliwość stosowania na oddziałach pediatrycznych i noworodkowych. Spektrum działania B, Tbc, F, - do 1min. V ( HIV, HBV, HCV, Rotavirus ,Norowirus, Adenowirus)- do 30sek.,Polio - 5min. Preparat gotowy do użycia, opakowanie  1l ze spryskiwaczem , kanister 5L.</t>
  </si>
  <si>
    <t xml:space="preserve">Wartość netto </t>
  </si>
  <si>
    <t xml:space="preserve">Wartość brutto </t>
  </si>
  <si>
    <t>Wartosć netto</t>
  </si>
  <si>
    <t>Wartosc netto</t>
  </si>
  <si>
    <t>Wartośc netto</t>
  </si>
  <si>
    <t xml:space="preserve">Preparat na bazie chlorheksydyny do płukania jamy ustnej </t>
  </si>
  <si>
    <t>Centralna Sterylizatornia</t>
  </si>
  <si>
    <t>Część 3 - Preparaty do lawaseptyki</t>
  </si>
  <si>
    <t>Część 4 - Preparaty do mycia i dezynfekcji powierzchni oraz sprzętu medycznego</t>
  </si>
  <si>
    <t>Część 5 - Preparaty do dezynfekcji, mycia ciała i rąk oraz pielęgnacji rąk</t>
  </si>
  <si>
    <t>Część 6 - Preparaty do dezynfekcji skóry przed iniekcjami i zabiegami operacyjnymi</t>
  </si>
  <si>
    <t>Lek  przeznaczony do odkażania błon śluzowych oraz graniczącej z nimi skóry
przed operacjami, zabiegami ginekologicznymi i położniczymi, cewnikowaniem pęcherza moczowego, zabiegami przezcewkowymi. Zawierający chlorcheksydynę nadtlenku wodoru i ok 10% alkoholu. Wykazujący działanie bakteriobójcze, grzybobójcze, pierwotniakobójcze, wirusobójcze na Herpes simplex (wirus opryszczki), inaktywuje wirusy HBV i HIV.</t>
  </si>
  <si>
    <t>Lek do odkażania skóry przed operacjami, iniekcjami, punkcjami, lub zmianami opatrunku.  substancje czynne o udowodnionej skuteczności klinicznej. Zawarte w tym leku substancje czynne: izopropanol, etanol i alkohol benzylowy wzajemnie uzupełniają swój zakres działania, zapewniając szerokie spektrum działania. Z dodatkiem nadlenku wodoru, bez zawartości pochodnych fenol i związków jodu. Lek jest skuteczny przeciwko występującym na skórze bakteriom (łącznie z prątkami gruźlicy i MRSA), grzybom oraz wirusom: Hepatitis B, HIV, Herpes, Rota, Adeno. Barwiony przy użyciu rozpuszczalnych w wodzie barwników</t>
  </si>
  <si>
    <t>Część 7 - Preparaty i podajniki do mycia i dezynfekcji rąk</t>
  </si>
  <si>
    <t>Część 8 - Preparaty do mycia i dezynfekcji rąk</t>
  </si>
  <si>
    <t>Uwaga!!!</t>
  </si>
  <si>
    <t>Hypoalergiczny preparat w płynie do higienicznej i chirurgicznej dezynfekcji rąk i odkażania skóry  jest preparatem na bazie jednego alkoholu etylowego posiada szerokie spektrum działania wobec bakterii, grzybów, prątków, wirusów wykazuje przedłużone działanie mikrobójcze powyżej 3 godzin środek posiada dodatkowe substancje nawilżające i natłuszczające, zapobiegające wysuszeniu i podrażnieniom skóry rąk może być stosowany do bardzo wrażliwej i podatnej na alergię skórze preparat posiada odczyn zbliżony do PH skóry oraz bezzapachową formułę. pasuje do Preparat pasujący do dozowników dyspenso.                                                                                       Skuteczność mikrobójcza została potwierdzona badaniami wykonanymi zgodnie z normami: PN-EN 13727, EN 13624, EN 14348, EN 14776</t>
  </si>
  <si>
    <t>Część 13 - Preparaty stosowane do płukania i nawilżania ran</t>
  </si>
  <si>
    <t>Preparat do higienicznego i chirurgicznego mycia rąk oraz ciała i włosów jest emulsją posiadającą neutralne dla skóry pH 5.0-5.5, które wspomaga proces odbudowy płaszcza lipidowego skóry preparat nie zawiera w swoim składzie konserwantów, barwników ani substancji bakteriostatycznych emulsja jest produktem bezzapachowym zawiera substancje nawilżacjące, ktore chronią przed podrażnieniem i wysuszeniem skóry dzięki intensywnym walorom pieniącym jest produktem bardzo wydajnym emulsja stanowi idealne rozwiązanie dla osób posiadających wrażliwą i podatną na alergię skórę
Preparat pasujący do dozowników dyspenso.</t>
  </si>
  <si>
    <t>Chusteczki do dekontaminacji skóry w postępowaniu przedoperacyjnym oraz dekontaminacji skóry skolonizowanej patogenami wielolekoopornymi, w rozmiarze 20x30 cm, wykonane z polietylenowej włókniny o min gęstości 75g/m2, nasycone 2% roztworem diglukonianu chlorheksydyny. Jedno opakowanie chusteczek zawierające co najmniej 3 g chlorheksydyny. Efektywność biobójcza przebadana wg następujących norm EN 13727, EN 13624, EN 1499 w warunkach czystych i brudnych, potwierdzona badaniami. Wymagane jest, aby chusteczki zostawiały na skórze warstwę chlorheksydyny wykazującą działanie biobójcze do 24h po aplikacji, do potwierdzenia badaniem. Czas działania bakteriobójczego 60 sek po aplikacji, drożdżakobójczego 3 minuty po aplikacji. Produkt biobójczy zarejestrowany w Urzędzie Rejestracji Produktów Leczniczych, Wyrobów Medycznych i Produktów Biobójczych. Chusteczki pakowane po 10 sztuk w opakowaniu.</t>
  </si>
  <si>
    <r>
      <rPr>
        <b/>
        <sz val="9"/>
        <color indexed="8"/>
        <rFont val="Calibri"/>
        <family val="2"/>
        <charset val="238"/>
        <scheme val="minor"/>
      </rPr>
      <t xml:space="preserve">Preparat czyszczący do czyszczenia powierzchni wyrobów medycznych </t>
    </r>
    <r>
      <rPr>
        <sz val="9"/>
        <color indexed="8"/>
        <rFont val="Calibri"/>
        <family val="2"/>
        <charset val="238"/>
        <scheme val="minor"/>
      </rPr>
      <t>Gotowy do użycia roztwór czyszczący do usuwania pozostałości cementu, kleju, alginianu z instrumentarium i sprzętu medycznego i stomatologicznego. Łatwy do usuwania starych etykiet i plam. W składzie naturalny olejek pomarańczowy.</t>
    </r>
  </si>
  <si>
    <r>
      <rPr>
        <b/>
        <sz val="9"/>
        <color indexed="8"/>
        <rFont val="Calibri"/>
        <family val="2"/>
        <charset val="238"/>
        <scheme val="minor"/>
      </rPr>
      <t>PIELĘGNACJA RUCHOMYCH ELEMENTÓW NARZĘDZI CHIRURGICZNYCH</t>
    </r>
    <r>
      <rPr>
        <sz val="9"/>
        <color indexed="8"/>
        <rFont val="Calibri"/>
        <family val="2"/>
        <charset val="238"/>
        <scheme val="minor"/>
      </rPr>
      <t xml:space="preserve"> Preparat do ręcznej pielęgnacji narzędzi chirurgicznych, zawiera biały olej (olej mineralny/płynna parafina), nie powoduje żadnych osadów, toksykologicznie bezpieczny. Skład &lt;5% niejonowe środki powierzchniowo czynne, ˃30% alifatyczne węglowodory, nie wpływający na proces sterylizacji parowej (rozpuszczalny w wodzie). Nie zawiera chlorofluorowęglowodorów (CFC) aerozol 0,4l</t>
    </r>
  </si>
  <si>
    <r>
      <rPr>
        <b/>
        <sz val="9"/>
        <color indexed="8"/>
        <rFont val="Calibri"/>
        <family val="2"/>
        <charset val="238"/>
        <scheme val="minor"/>
      </rPr>
      <t>PREPARAT WSPOMAGAJĄCY SUSZENIE W PROCESIE DEKONTAMINACJI MASZYNOWEJ</t>
    </r>
    <r>
      <rPr>
        <sz val="9"/>
        <color indexed="8"/>
        <rFont val="Calibri"/>
        <family val="2"/>
        <charset val="238"/>
        <scheme val="minor"/>
      </rPr>
      <t xml:space="preserve"> Płynny środek płuczący zawierający środki powierzchniowo czynne, polikarboksylany oraz środki konserwujące. Do użycia w myjniach dezynfektorach niezawierający oleju parafinowego oraz alkoholu i związków alkoholowych. Do szybkiego bezzaciekowego płukania, znacznie przyśpieszający suszenie po maszynowym myciu i dezynfekcji. dozowanie 0,3-1,0ml/l. </t>
    </r>
  </si>
  <si>
    <t>Część 15 - Preparaty do  mycia i dezynfekcji  sprzętu medycznego w CS</t>
  </si>
  <si>
    <t>Nazwa preparatu / Producent</t>
  </si>
  <si>
    <t>Cena netto opak.jedn.</t>
  </si>
  <si>
    <t>Cena netto opak. Jedn.</t>
  </si>
  <si>
    <t>Uwaga</t>
  </si>
  <si>
    <t xml:space="preserve">Część 1 - Preparaty do maszynowego mycia sprzętu medycznego </t>
  </si>
  <si>
    <t>Część 2 - Preparaty do manualnego i maszynowego mycia i dezynfekcji narzędzi, endoskopów oraz sprzętu medycznego</t>
  </si>
  <si>
    <t>Część 10 - Preparaty do dezynfekcji skóry, blon śluzowych i ran</t>
  </si>
  <si>
    <t>Część 9 - Preparaty do dezynfekcji skóry, blon śluzowych i ran</t>
  </si>
  <si>
    <t>Część 11 - Preparaty do oczyszczania ciała</t>
  </si>
  <si>
    <t>Część 12 - Preparaty do mycia i dezynfekcji rąk na bloku operacyjnym</t>
  </si>
  <si>
    <t>Część 14 - Preparaty do dekontaminacji skóry</t>
  </si>
  <si>
    <t>Część 16 - Preparaty do mycia i dezynfekcji powierzchni wyrobów medycznych</t>
  </si>
  <si>
    <t>Wykonawca składając Formularz asortymentowo-cenowy (Załącznik nr 2 do SWZ) wypełnia kolumny zaznaczone na niebiesko (kolumny 6, 7, 8, 12 i 13).</t>
  </si>
  <si>
    <t>Nazwa preparatu/producent</t>
  </si>
  <si>
    <t>Zamawiający wymaga udostepnienia dozowników manualnych  (przyc. łokciowy) 750 ml do preparatów z pozycji 1 i 2 w ilości 100 szt.</t>
  </si>
  <si>
    <t>18 kg</t>
  </si>
  <si>
    <t>105 l</t>
  </si>
  <si>
    <t>10 l</t>
  </si>
  <si>
    <t>22 400 szt</t>
  </si>
  <si>
    <t>225 000 szt</t>
  </si>
  <si>
    <t>930 l</t>
  </si>
  <si>
    <t>11 340 szt</t>
  </si>
  <si>
    <t>Uchwyt na łóżko wykonany z tworzywa kompatybilny z prepratem z poz. 1</t>
  </si>
  <si>
    <t>1250 l</t>
  </si>
  <si>
    <t>2500 szt</t>
  </si>
  <si>
    <t>135 l</t>
  </si>
  <si>
    <t>80 l</t>
  </si>
  <si>
    <t>505 l</t>
  </si>
  <si>
    <t>730 l</t>
  </si>
  <si>
    <t>500 l</t>
  </si>
  <si>
    <t>177,8 l</t>
  </si>
  <si>
    <t xml:space="preserve">Alkoholowo-wodny żel do dezynfekcji rąk, o pH neutralnym dla skóry, do higienicznej i chirurgicznej dezynfekcji rąk. Wykazujący potwierdzone badaniami działanie: bakteriobójcze, prątkobójcze, grzybobójcze oraz wirusobójcze. Pełne spektrum biobójcze w czasie do 1 minuty. Przebadany zgodnie z normą EN 1500 oraz EN 12791. Działanie natychmiastowe i przedłużone (3 h). . Produkt biobójczy. Na bazie etanolu, posiadający właściwości tiksotropowe. Preparat:  posiada pozytywne badania dermatologicznie     pełne spektrum biobójcze podczas higienicznej dezynfekcji rąk w czasie 30 sek. (z Polio, Adeno, Noro)  nie zawiera konserwantów, substancji zapachowych i barwników </t>
  </si>
  <si>
    <t>141 l</t>
  </si>
  <si>
    <t>177 l</t>
  </si>
  <si>
    <t>270 l</t>
  </si>
  <si>
    <t>95 l</t>
  </si>
  <si>
    <t>Pojemnik do 20 ml</t>
  </si>
  <si>
    <t>0,8 litra</t>
  </si>
  <si>
    <r>
      <t>Preparat do nawilżania, oczyszczania i dekontaminacji ran</t>
    </r>
    <r>
      <rPr>
        <sz val="9"/>
        <color indexed="8"/>
        <rFont val="Calibri"/>
        <family val="2"/>
        <charset val="238"/>
        <scheme val="minor"/>
      </rPr>
      <t xml:space="preserve"> a) w postaci hydrożelu, b) bez zawartości barwników i alkoholi, c) z zawartością dichlorowodorku octenidyny</t>
    </r>
  </si>
  <si>
    <t>15 l</t>
  </si>
  <si>
    <t>336 l</t>
  </si>
  <si>
    <t>44 l</t>
  </si>
  <si>
    <t>83 l</t>
  </si>
  <si>
    <t>Żel ponadtlenkowy zawierający utleniające substancje HOCl oraz NaOCl o stężeniach rzędu 60ppm/60ppm lub 40ppm/40ppm  wykazujący działanie przeciwdrobnoustrojowe, przeciwzapalne o neutralnym pH. Stosowany do nawilżania ran ostrych, przewlekłych w tym ran szczelinowych, penetrujących bez odpływu, dopuszczony do stosowania w terapii NPWT. Brak cytotoksycznego działania na tkanki. Niweluje nieprzyjemny zapach z ran.</t>
  </si>
  <si>
    <t>1000 szt</t>
  </si>
  <si>
    <t xml:space="preserve">Preparat do mycia i płukania basenów szpitalnych.  Przeznaczenie: do automatycznych płuczek basenów szpitalnych, butelek na mocz i misek.  Środek odkamieniający.  pH: kwaśne,  Preparat kompatybilny (tego samego producenta) z preparatem z poz.1 </t>
  </si>
  <si>
    <t>Alkoholowe chusteczki do dezynfekcji powierzchni, na etanolu,  ograniczona zawartość alkoholu (max  45 g), doskonale współgra z różnymi materiałami, nie powodując uszkodzeń ani śladów, ogólna efektywność  (w ciągu 1-3minuty) wysoka efektywność użytkowania dzięki obszernym wymiarom chusteczek (20x22 cm), ergonomiczne opakowanie flow-pack z  zamknięciem plastikowym.</t>
  </si>
  <si>
    <t>Chusteczki do szybkiej dezynfekcji i mycia małych powierzchni i wyrobów medycznych włącznie z  głowicami USG i optykami endoskopowymi na bazie czwartorzędowych związków amonowych. Spektrum działania  B( łącznie z MRSA), F w czasie do 1 min., V (HBV, HIV, HCV, Rota, Vaccinia) w czasie 30 sek., Papova/ Polyoma - 2 min. Pzrebadane zgodnie z normą 16615 .Roztwór, którym są nasączone nie może posiadać w swoim składzie alkoholi, chloru, aldehydów, fenoli. Posiadające opinię dermatologiczną oraz pozytywną opinię  producentów urządzeń ultrasonograficznych.  Opakowanie typu flow pack z zamyknięciem w postaci plastikowego klipsa, chusteczki o wym. 20 cm x 22 cm o gramaturze ok 50g/m2 wykonane z polyestru , op. 100szt .</t>
  </si>
  <si>
    <t>Gotowy do użycia preparat alkoholowy  przeznaczony do szybkiej dezynfekcji małych powierzchni i miejsc trudnodostępnych, skuteczny na B (w tym Tbc), F, V (HBV, HCV, HIV, Vaccinia, BVDV, Rotawirus, Norowirus) w czasie do 1 min ., adenowirus 3 min., spełniający normy 17387 &amp; 16777.</t>
  </si>
  <si>
    <t xml:space="preserve">Pompka do butelki dozująca 1ml kompatybilna z preparatem z poz. 1 </t>
  </si>
  <si>
    <t>Płyn do higienicznego mycia nieuszkodzonej i niezmienionej chorobowo skóry rąk i ciała w obszarze medycznym; zawierający m.in. 2% chlorheksydynę, kwas d-glukonowy, skuteczny na bakterie EN13727, EN1276 - 30s, drożdże EN13624 - 60s oraz wirusy (PRV, HSV, BVDV, osłonkowe MVA) EN14476 - 30s; wirusy (osłonkowe MVA) EN14476 - 60s; z możliwością niespłukiwania preparatu z ciała pacjenta, wywołując tym samym przedłużone działanie na MRSA do 24h; EN1499 higieniczne mycie rąk - 30s,</t>
  </si>
  <si>
    <t xml:space="preserve">Preparat do higienicznej i chirurgicznej dezynfekcji, rąk zawierający etanol (min. 86 %), 2-panthenol oraz glicerynę Bez dodatku barwników i substancji zapachowyc. Gotowy do użycia bez barwników pielęgnujący skórę. Spektrum działania: B, drożdże, wirusy(HIV, HBV, HCV, Adeno, Noro) oraz prątkobójcze. </t>
  </si>
  <si>
    <t>Preparat do dezynfekcji błon śluzowych i ran a) gotowy do użycia, b) o działaniu bakterio-, grzybo-, pierwotniako-(łącznie z Trichomonas) i wirusobójczym(łącznie z Herpes simplex), inaktywującym wirusy (łącznie z HIV, HBV) c) czas dezynfekcji do 1 minuty d) przedłużone działanie co najmniej do 1 godziny, e) nie powodujący drażnienia ran, f) nie zawierający jodu i jego związków. g) nie zawierający chlorheksydyny oraz alkoholu h) zawierający octenidyne</t>
  </si>
  <si>
    <t>225 l</t>
  </si>
  <si>
    <t>75 l</t>
  </si>
  <si>
    <t>500 pasków</t>
  </si>
  <si>
    <t>tuba a' 50 pasków</t>
  </si>
  <si>
    <t>350 ml</t>
  </si>
  <si>
    <r>
      <rPr>
        <b/>
        <sz val="9"/>
        <color indexed="8"/>
        <rFont val="Calibri"/>
        <family val="2"/>
        <charset val="238"/>
        <scheme val="minor"/>
      </rPr>
      <t>Preparat do płukania jamy ustnej o właściwościach antyseptycznyc</t>
    </r>
    <r>
      <rPr>
        <sz val="9"/>
        <color indexed="8"/>
        <rFont val="Calibri"/>
        <family val="2"/>
        <charset val="238"/>
        <scheme val="minor"/>
      </rPr>
      <t>h, do czasowego zmniejszenia liczby bakterii w jamie ustnej oraz czasowego zahamowania tworzenia się płytki nazębnej, w przypadku niedostatecznej higieny jamy ustnej.  Gotowy do użycia, bezbarwny. . Nie przebarwiający szkliwa.  Produkt leczniczy</t>
    </r>
  </si>
  <si>
    <r>
      <rPr>
        <b/>
        <sz val="7.5"/>
        <color indexed="8"/>
        <rFont val="Calibri"/>
        <family val="2"/>
        <charset val="238"/>
        <scheme val="minor"/>
      </rPr>
      <t xml:space="preserve">PREPARAT DO MASZYNOWEGO MYCIA WYROBÓW MEDYCZNYCH WRAZ Z SYSTEMEM CENTRALNEGO DOZOWANIA </t>
    </r>
    <r>
      <rPr>
        <sz val="7.5"/>
        <color indexed="8"/>
        <rFont val="Calibri"/>
        <family val="2"/>
        <charset val="238"/>
        <scheme val="minor"/>
      </rPr>
      <t>Płynny, alkaliczny środek do mycia w myjniach dezynfektorach, skutecznie usuwający pozostałości organiczne typu zaschnięta i denaturowana krew. Umożliwiający mycie maszynowe narzędzi i sprzętu medycznego, także wykonanego z aluminium i tworzyw sztucznych w stężeniu od 1 do 10ml/l w temp. do 60C. Spełniający wymagania Instytutu Robeta Kocha w zakresie minimalizowania ryzyka przeniesienia nowego wariantu choroby Creuztfeldta Jacoba, oraz redukowania biofilmów, potwierdzony badaniami zgodnymi z ISO/TS 15883-5:2005. Produkt słabopieniący, pozwalający na dozowanie środka bezpośrednio po zakończeniu napełniania wodą w fazie mycia (woda zimna). Cechujący się wysoką efektywnością w usuwaniu matowych przebarwień, nadający połysk narzędziom. Niewymagający neutralizacji, pH 10,5-10,7. Posiadający w swoim składzie: 5–15% fosfoniany, &lt;5% niejonowe i anionowe środki powierzchniowo czynne, enzymy. Dodatkowo zawierający w zakresie 1-&lt;10% 1-aminopropan-2-ol; trioctan trisodowy (2-hydroksyetylo)etylenodiaminy, propano-1,2-diol
Centralny system dozowania: bezpłatny montaż i bezpłatne serwisowanie systemu dozowania przez cały czas korzystania z rozwiązania. Instalacja nie narusza konstrukcji myjni-dezynfetorów. Umożliwia jednoczesne dozowanie środków procesowych z jednego punktu do dowolnej liczby urządzeń z opakowań o pojemności do 30l. Wymiana środków w przypadku ich wyczerpania, odbywa się w jednym miejscu. System wyposażony w sygnalizację świetlno-dźwiękową informującą o potrzebie wymiany środków procesowych i awarii. Raz w roku kalendarzowym wykonanie bezpłatnej analizy poprawności procesu mycia i dezynfekcji zgodnie z zapisami wskazanymi przez normę PN-EN ISO 15883-1:2010 oraz PN-EN ISO 15883-2:2010, oraz bezpłatnej analizy parametrów fizykochemicznych wody procesowej na wezwanie Klienta;                                                                                                                                                                                                                                                         
W zakres badań wchodzą: badanie dozowania środków chemicznych, badanie skuteczności czyszczenia, badanie pozostałości białka, badanie termometryczne procesu przy pomocy czujnika umieszczonego wewnątrz komory urządzenia w trakcie procesu, badanie pozostałości chemii procesowej, ocena mechaniki mycia.</t>
    </r>
  </si>
  <si>
    <r>
      <rPr>
        <b/>
        <sz val="9"/>
        <color rgb="FF000000"/>
        <rFont val="Calibri"/>
        <family val="2"/>
        <charset val="238"/>
        <scheme val="minor"/>
      </rPr>
      <t>PREPARAT DO MANUALNEGO MYCIA I DEZYNFEKCJI WYROBÓW MEDYCZNYCH</t>
    </r>
    <r>
      <rPr>
        <sz val="9"/>
        <color indexed="8"/>
        <rFont val="Calibri"/>
        <family val="2"/>
        <charset val="238"/>
        <scheme val="minor"/>
      </rPr>
      <t xml:space="preserve"> Płynny w postaci koncentratu środek do  mycia i dezynfekcji termostabilnych i termolabilnych wyrobów medycznych. Środek nie powoduje utwardzania białek. Szeroka kompatybilność materiałowa m.in.. stal nierdzewna, anodowane aluminium, silikon, tworzywa sztuczne. Nieużywany roztwór zachowuje aktywność przez 7 dni. Działanie bakteriobójcze, drożdżakobójcze, działanie na wirusy osłonkowe [HIV,HBV, HCV] 0,5% - 15 min.</t>
    </r>
  </si>
  <si>
    <r>
      <rPr>
        <b/>
        <sz val="9"/>
        <color rgb="FF000000"/>
        <rFont val="Calibri"/>
        <family val="2"/>
        <charset val="238"/>
        <scheme val="minor"/>
      </rPr>
      <t>PREPARAT W POSTACI PIANY DO ZABEZPIECZANIA NARZĘDZI PRZED ZASYCHANIEM I KOROZJ</t>
    </r>
    <r>
      <rPr>
        <sz val="9"/>
        <color indexed="8"/>
        <rFont val="Calibri"/>
        <family val="2"/>
        <charset val="238"/>
        <scheme val="minor"/>
      </rPr>
      <t xml:space="preserve">Ą Płynny środek w sprayu w postaci piany do wstępnego zabezpieczania narzędzi chirurgicznych bezpośrednio po użyciu. Środek działający  jako inhibitor korozji. Odpowiedni do wszystkich narzędzi chirurgicznych, posiadający właściwości bakteriostatyczne, umożliwiający przechowywanie narzędzi w postaci zwilżonej do 72 h. Zawierający w swoim składzie enzymy oraz ˂ 5 % anionowych i amfoterycznych środków powierzchniowo czynnych. Nie zawierający w w swoim składzie IV - rzędowych związków amioniowych, biguainidyny i jej pochodnych. Ph pianki około 9,6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</si>
</sst>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&quot; zł&quot;"/>
    <numFmt numFmtId="165" formatCode="#,##0.00&quot; zł &quot;;#,##0.00&quot; zł &quot;;\-#&quot; zł &quot;;@\ "/>
    <numFmt numFmtId="166" formatCode="\ #,##0.00\ [$zł-415]\ ;\-#,##0.00\ [$zł-415]\ ;&quot; -&quot;00\ [$zł-415]\ ;\ @\ "/>
    <numFmt numFmtId="167" formatCode="_ * #,##0.00_)\ &quot;zł&quot;_ ;_ * \(#,##0.00\)\ &quot;zł&quot;_ ;_ * &quot;-&quot;??_)\ &quot;zł&quot;_ ;_ @_ "/>
    <numFmt numFmtId="168" formatCode="#,##0.00\ [$zł-415];\-#,##0.00\ [$zł-415]"/>
    <numFmt numFmtId="169" formatCode="#,##0.00\ &quot;zł&quot;"/>
    <numFmt numFmtId="170" formatCode="_-* #,##0.00\ [$zł-415]_-;\-* #,##0.00\ [$zł-415]_-;_-* &quot;-&quot;??\ [$zł-415]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Arial CE"/>
      <family val="2"/>
      <charset val="238"/>
    </font>
    <font>
      <sz val="9"/>
      <color rgb="FFFF0000"/>
      <name val="Calibri"/>
      <family val="2"/>
      <charset val="238"/>
      <scheme val="minor"/>
    </font>
    <font>
      <sz val="10"/>
      <color theme="1"/>
      <name val="RotisSansSerif"/>
      <family val="2"/>
      <charset val="238"/>
    </font>
    <font>
      <sz val="10"/>
      <name val="Arial CE"/>
      <charset val="238"/>
    </font>
    <font>
      <sz val="11"/>
      <color rgb="FF000000"/>
      <name val="Arial CE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rgb="FF000000"/>
      <name val="Arial CE"/>
      <charset val="238"/>
    </font>
    <font>
      <sz val="7.5"/>
      <color indexed="8"/>
      <name val="Calibri"/>
      <family val="2"/>
      <charset val="238"/>
      <scheme val="minor"/>
    </font>
    <font>
      <b/>
      <sz val="7.5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1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/>
  </cellStyleXfs>
  <cellXfs count="281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2" fillId="0" borderId="2" xfId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4" fontId="2" fillId="0" borderId="0" xfId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44" fontId="3" fillId="0" borderId="0" xfId="4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5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8" xfId="8" applyFont="1" applyBorder="1" applyAlignment="1">
      <alignment horizontal="center" vertical="center" wrapText="1"/>
    </xf>
    <xf numFmtId="0" fontId="11" fillId="0" borderId="8" xfId="8" applyFont="1" applyBorder="1" applyAlignment="1">
      <alignment horizontal="center" vertical="center" textRotation="90" wrapText="1"/>
    </xf>
    <xf numFmtId="0" fontId="5" fillId="0" borderId="8" xfId="8" applyFont="1" applyBorder="1" applyAlignment="1">
      <alignment horizontal="center" vertical="center" wrapText="1"/>
    </xf>
    <xf numFmtId="0" fontId="11" fillId="0" borderId="2" xfId="8" applyFont="1" applyBorder="1" applyAlignment="1">
      <alignment horizontal="center" vertical="center" wrapText="1"/>
    </xf>
    <xf numFmtId="165" fontId="11" fillId="0" borderId="15" xfId="8" applyNumberFormat="1" applyFont="1" applyBorder="1" applyAlignment="1">
      <alignment horizontal="center" vertical="center" wrapText="1"/>
    </xf>
    <xf numFmtId="165" fontId="11" fillId="0" borderId="2" xfId="8" applyNumberFormat="1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11" fillId="0" borderId="18" xfId="8" applyFont="1" applyBorder="1" applyAlignment="1">
      <alignment horizontal="center" vertical="center" wrapText="1"/>
    </xf>
    <xf numFmtId="0" fontId="11" fillId="0" borderId="20" xfId="8" applyFont="1" applyBorder="1" applyAlignment="1">
      <alignment horizontal="center" vertical="center" wrapText="1"/>
    </xf>
    <xf numFmtId="0" fontId="11" fillId="0" borderId="21" xfId="8" applyFont="1" applyBorder="1" applyAlignment="1">
      <alignment horizontal="center" vertical="center" wrapText="1"/>
    </xf>
    <xf numFmtId="0" fontId="3" fillId="0" borderId="21" xfId="6" applyFont="1" applyBorder="1" applyAlignment="1">
      <alignment horizontal="center" vertical="center" wrapText="1"/>
    </xf>
    <xf numFmtId="0" fontId="13" fillId="0" borderId="22" xfId="6" applyFont="1" applyBorder="1" applyAlignment="1">
      <alignment horizontal="center" vertical="center" wrapText="1"/>
    </xf>
    <xf numFmtId="0" fontId="12" fillId="0" borderId="14" xfId="8" applyFont="1" applyBorder="1" applyAlignment="1">
      <alignment horizontal="left" vertical="center" wrapText="1"/>
    </xf>
    <xf numFmtId="0" fontId="3" fillId="0" borderId="21" xfId="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2" xfId="3" applyFont="1" applyBorder="1" applyAlignment="1">
      <alignment vertical="center" wrapText="1"/>
    </xf>
    <xf numFmtId="0" fontId="3" fillId="0" borderId="0" xfId="3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textRotation="90" wrapText="1"/>
    </xf>
    <xf numFmtId="0" fontId="5" fillId="0" borderId="34" xfId="0" applyFont="1" applyBorder="1" applyAlignment="1">
      <alignment horizontal="center" vertical="center" wrapText="1"/>
    </xf>
    <xf numFmtId="165" fontId="4" fillId="0" borderId="3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70" fontId="2" fillId="0" borderId="4" xfId="1" applyNumberFormat="1" applyFont="1" applyFill="1" applyBorder="1" applyAlignment="1" applyProtection="1">
      <alignment horizontal="center" vertical="center" wrapText="1"/>
    </xf>
    <xf numFmtId="170" fontId="2" fillId="0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0" fontId="2" fillId="0" borderId="36" xfId="1" applyNumberFormat="1" applyFont="1" applyFill="1" applyBorder="1" applyAlignment="1" applyProtection="1">
      <alignment horizontal="center" vertical="center" wrapText="1"/>
    </xf>
    <xf numFmtId="170" fontId="4" fillId="0" borderId="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0" fontId="2" fillId="0" borderId="5" xfId="1" applyNumberFormat="1" applyFont="1" applyFill="1" applyBorder="1" applyAlignment="1" applyProtection="1">
      <alignment horizontal="center" vertical="center" wrapText="1"/>
    </xf>
    <xf numFmtId="170" fontId="2" fillId="0" borderId="17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0" fontId="2" fillId="0" borderId="2" xfId="1" applyNumberFormat="1" applyFont="1" applyFill="1" applyBorder="1" applyAlignment="1" applyProtection="1">
      <alignment horizontal="center" vertical="center" wrapText="1"/>
    </xf>
    <xf numFmtId="170" fontId="2" fillId="0" borderId="30" xfId="1" applyNumberFormat="1" applyFont="1" applyFill="1" applyBorder="1" applyAlignment="1" applyProtection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0" fontId="2" fillId="0" borderId="0" xfId="0" applyNumberFormat="1" applyFont="1" applyAlignment="1">
      <alignment horizontal="center" vertical="center" wrapText="1"/>
    </xf>
    <xf numFmtId="170" fontId="3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vertical="center" wrapText="1"/>
    </xf>
    <xf numFmtId="170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2" xfId="7" applyFont="1" applyBorder="1" applyAlignment="1">
      <alignment horizontal="left" vertical="center" wrapText="1"/>
    </xf>
    <xf numFmtId="0" fontId="4" fillId="0" borderId="2" xfId="6" applyFont="1" applyBorder="1" applyAlignment="1">
      <alignment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165" fontId="4" fillId="0" borderId="38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70" fontId="4" fillId="0" borderId="2" xfId="1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70" fontId="12" fillId="0" borderId="23" xfId="6" applyNumberFormat="1" applyFont="1" applyBorder="1" applyAlignment="1">
      <alignment horizontal="right" vertical="center" wrapText="1"/>
    </xf>
    <xf numFmtId="170" fontId="12" fillId="0" borderId="21" xfId="6" applyNumberFormat="1" applyFont="1" applyBorder="1" applyAlignment="1">
      <alignment horizontal="center" vertical="center" wrapText="1"/>
    </xf>
    <xf numFmtId="165" fontId="11" fillId="0" borderId="34" xfId="8" applyNumberFormat="1" applyFont="1" applyBorder="1" applyAlignment="1">
      <alignment horizontal="left" vertical="center" wrapText="1"/>
    </xf>
    <xf numFmtId="170" fontId="2" fillId="0" borderId="2" xfId="1" applyNumberFormat="1" applyFont="1" applyFill="1" applyBorder="1" applyAlignment="1">
      <alignment horizontal="center" vertical="center" wrapText="1"/>
    </xf>
    <xf numFmtId="170" fontId="2" fillId="0" borderId="0" xfId="1" applyNumberFormat="1" applyFont="1" applyFill="1" applyBorder="1" applyAlignment="1">
      <alignment horizontal="center" vertical="center" wrapText="1"/>
    </xf>
    <xf numFmtId="170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70" fontId="2" fillId="0" borderId="34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4" fontId="2" fillId="2" borderId="3" xfId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4" fontId="5" fillId="2" borderId="2" xfId="1" applyFont="1" applyFill="1" applyBorder="1" applyAlignment="1" applyProtection="1">
      <alignment horizontal="center" vertical="top" wrapText="1"/>
    </xf>
    <xf numFmtId="44" fontId="2" fillId="2" borderId="2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2" fillId="2" borderId="3" xfId="1" applyNumberFormat="1" applyFont="1" applyFill="1" applyBorder="1" applyAlignment="1" applyProtection="1">
      <alignment horizontal="right" vertical="center" wrapText="1"/>
    </xf>
    <xf numFmtId="167" fontId="2" fillId="2" borderId="1" xfId="1" applyNumberFormat="1" applyFont="1" applyFill="1" applyBorder="1" applyAlignment="1" applyProtection="1">
      <alignment horizontal="right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67" fontId="2" fillId="2" borderId="2" xfId="1" applyNumberFormat="1" applyFont="1" applyFill="1" applyBorder="1" applyAlignment="1" applyProtection="1">
      <alignment horizontal="right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44" fontId="2" fillId="2" borderId="12" xfId="1" applyFont="1" applyFill="1" applyBorder="1" applyAlignment="1" applyProtection="1">
      <alignment horizontal="center" vertical="center" wrapText="1"/>
    </xf>
    <xf numFmtId="9" fontId="2" fillId="2" borderId="1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67" fontId="2" fillId="2" borderId="2" xfId="1" applyNumberFormat="1" applyFont="1" applyFill="1" applyBorder="1" applyAlignment="1" applyProtection="1">
      <alignment horizontal="center" vertical="center" wrapText="1"/>
    </xf>
    <xf numFmtId="170" fontId="2" fillId="2" borderId="3" xfId="1" applyNumberFormat="1" applyFont="1" applyFill="1" applyBorder="1" applyAlignment="1" applyProtection="1">
      <alignment horizontal="center" vertical="center" wrapText="1"/>
    </xf>
    <xf numFmtId="170" fontId="2" fillId="2" borderId="1" xfId="1" applyNumberFormat="1" applyFont="1" applyFill="1" applyBorder="1" applyAlignment="1" applyProtection="1">
      <alignment horizontal="center" vertical="center" wrapText="1"/>
    </xf>
    <xf numFmtId="170" fontId="2" fillId="2" borderId="2" xfId="1" applyNumberFormat="1" applyFont="1" applyFill="1" applyBorder="1" applyAlignment="1" applyProtection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44" fontId="5" fillId="2" borderId="8" xfId="1" applyFont="1" applyFill="1" applyBorder="1" applyAlignment="1" applyProtection="1">
      <alignment horizontal="center" vertical="top" wrapText="1"/>
    </xf>
    <xf numFmtId="44" fontId="2" fillId="2" borderId="8" xfId="1" applyFont="1" applyFill="1" applyBorder="1" applyAlignment="1" applyProtection="1">
      <alignment horizontal="center" vertical="center" wrapText="1"/>
    </xf>
    <xf numFmtId="170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center" vertical="center" wrapText="1"/>
    </xf>
    <xf numFmtId="170" fontId="2" fillId="2" borderId="2" xfId="6" applyNumberFormat="1" applyFont="1" applyFill="1" applyBorder="1" applyAlignment="1">
      <alignment horizontal="center" vertical="center" wrapText="1"/>
    </xf>
    <xf numFmtId="9" fontId="2" fillId="2" borderId="2" xfId="6" applyNumberFormat="1" applyFont="1" applyFill="1" applyBorder="1" applyAlignment="1">
      <alignment horizontal="center" vertical="center" wrapText="1"/>
    </xf>
    <xf numFmtId="165" fontId="2" fillId="2" borderId="2" xfId="6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0" fontId="12" fillId="2" borderId="21" xfId="6" applyNumberFormat="1" applyFont="1" applyFill="1" applyBorder="1" applyAlignment="1">
      <alignment horizontal="right" vertical="center" wrapText="1"/>
    </xf>
    <xf numFmtId="9" fontId="12" fillId="2" borderId="21" xfId="6" applyNumberFormat="1" applyFont="1" applyFill="1" applyBorder="1" applyAlignment="1">
      <alignment horizontal="center" vertical="center" wrapText="1"/>
    </xf>
    <xf numFmtId="165" fontId="12" fillId="2" borderId="21" xfId="6" applyNumberFormat="1" applyFont="1" applyFill="1" applyBorder="1" applyAlignment="1">
      <alignment horizontal="center" vertical="center" wrapText="1"/>
    </xf>
    <xf numFmtId="9" fontId="2" fillId="2" borderId="31" xfId="0" applyNumberFormat="1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170" fontId="2" fillId="2" borderId="24" xfId="1" applyNumberFormat="1" applyFont="1" applyFill="1" applyBorder="1" applyAlignment="1" applyProtection="1">
      <alignment horizontal="center" vertical="center" wrapText="1"/>
    </xf>
    <xf numFmtId="9" fontId="2" fillId="2" borderId="24" xfId="0" applyNumberFormat="1" applyFont="1" applyFill="1" applyBorder="1" applyAlignment="1">
      <alignment horizontal="center" vertical="center" wrapText="1"/>
    </xf>
    <xf numFmtId="170" fontId="2" fillId="2" borderId="34" xfId="1" applyNumberFormat="1" applyFont="1" applyFill="1" applyBorder="1" applyAlignment="1" applyProtection="1">
      <alignment horizontal="center" vertical="center" wrapText="1"/>
    </xf>
    <xf numFmtId="9" fontId="2" fillId="2" borderId="34" xfId="0" applyNumberFormat="1" applyFont="1" applyFill="1" applyBorder="1" applyAlignment="1">
      <alignment horizontal="center" vertical="center" wrapText="1"/>
    </xf>
    <xf numFmtId="9" fontId="2" fillId="2" borderId="2" xfId="2" applyFont="1" applyFill="1" applyBorder="1" applyAlignment="1" applyProtection="1">
      <alignment horizontal="center" vertical="center" wrapText="1"/>
    </xf>
    <xf numFmtId="2" fontId="4" fillId="2" borderId="34" xfId="0" applyNumberFormat="1" applyFont="1" applyFill="1" applyBorder="1" applyAlignment="1">
      <alignment horizontal="center" vertical="center" wrapText="1"/>
    </xf>
    <xf numFmtId="166" fontId="2" fillId="2" borderId="25" xfId="1" applyNumberFormat="1" applyFont="1" applyFill="1" applyBorder="1" applyAlignment="1" applyProtection="1">
      <alignment horizontal="center" vertical="center" wrapText="1"/>
    </xf>
    <xf numFmtId="166" fontId="2" fillId="2" borderId="34" xfId="1" applyNumberFormat="1" applyFont="1" applyFill="1" applyBorder="1" applyAlignment="1" applyProtection="1">
      <alignment horizontal="center" vertical="center" wrapText="1"/>
    </xf>
    <xf numFmtId="166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3" fillId="2" borderId="34" xfId="0" applyNumberFormat="1" applyFont="1" applyFill="1" applyBorder="1" applyAlignment="1">
      <alignment horizontal="center" vertical="center" wrapText="1"/>
    </xf>
    <xf numFmtId="170" fontId="2" fillId="0" borderId="34" xfId="1" applyNumberFormat="1" applyFont="1" applyBorder="1" applyAlignment="1">
      <alignment horizontal="center" vertical="center" wrapText="1"/>
    </xf>
    <xf numFmtId="170" fontId="4" fillId="0" borderId="34" xfId="0" applyNumberFormat="1" applyFont="1" applyBorder="1" applyAlignment="1">
      <alignment vertical="center" wrapText="1"/>
    </xf>
    <xf numFmtId="170" fontId="2" fillId="0" borderId="34" xfId="0" applyNumberFormat="1" applyFont="1" applyBorder="1" applyAlignment="1">
      <alignment horizontal="center" vertical="center" wrapText="1"/>
    </xf>
    <xf numFmtId="9" fontId="2" fillId="2" borderId="19" xfId="0" applyNumberFormat="1" applyFont="1" applyFill="1" applyBorder="1" applyAlignment="1">
      <alignment horizontal="center" vertical="center" wrapText="1"/>
    </xf>
    <xf numFmtId="170" fontId="2" fillId="0" borderId="38" xfId="1" applyNumberFormat="1" applyFont="1" applyFill="1" applyBorder="1" applyAlignment="1" applyProtection="1">
      <alignment horizontal="center" vertical="center" wrapText="1"/>
    </xf>
    <xf numFmtId="0" fontId="3" fillId="0" borderId="14" xfId="3" applyFont="1" applyBorder="1" applyAlignment="1">
      <alignment vertical="center" wrapText="1"/>
    </xf>
    <xf numFmtId="0" fontId="2" fillId="2" borderId="2" xfId="6" applyFont="1" applyFill="1" applyBorder="1" applyAlignment="1">
      <alignment horizontal="center" vertical="center" wrapText="1"/>
    </xf>
    <xf numFmtId="164" fontId="11" fillId="2" borderId="2" xfId="8" applyNumberFormat="1" applyFont="1" applyFill="1" applyBorder="1" applyAlignment="1">
      <alignment horizontal="center" vertical="center" wrapText="1"/>
    </xf>
    <xf numFmtId="0" fontId="11" fillId="2" borderId="19" xfId="8" applyFont="1" applyFill="1" applyBorder="1" applyAlignment="1">
      <alignment horizontal="center" vertical="center" wrapText="1"/>
    </xf>
    <xf numFmtId="0" fontId="11" fillId="2" borderId="2" xfId="8" applyFont="1" applyFill="1" applyBorder="1" applyAlignment="1">
      <alignment horizontal="center" vertical="center" wrapText="1"/>
    </xf>
    <xf numFmtId="2" fontId="11" fillId="2" borderId="2" xfId="8" applyNumberFormat="1" applyFont="1" applyFill="1" applyBorder="1" applyAlignment="1">
      <alignment horizontal="center" vertical="center" wrapText="1"/>
    </xf>
    <xf numFmtId="0" fontId="11" fillId="2" borderId="21" xfId="8" applyFont="1" applyFill="1" applyBorder="1" applyAlignment="1">
      <alignment horizontal="center" vertical="center" wrapText="1"/>
    </xf>
    <xf numFmtId="0" fontId="12" fillId="2" borderId="21" xfId="6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4" fontId="4" fillId="0" borderId="14" xfId="1" applyFont="1" applyFill="1" applyBorder="1" applyAlignment="1" applyProtection="1">
      <alignment horizontal="center" vertical="center" wrapText="1"/>
    </xf>
    <xf numFmtId="170" fontId="2" fillId="0" borderId="2" xfId="1" applyNumberFormat="1" applyFont="1" applyFill="1" applyBorder="1" applyAlignment="1" applyProtection="1">
      <alignment horizontal="right" vertical="center" wrapText="1"/>
    </xf>
    <xf numFmtId="9" fontId="2" fillId="2" borderId="39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170" fontId="4" fillId="0" borderId="14" xfId="1" applyNumberFormat="1" applyFont="1" applyFill="1" applyBorder="1" applyAlignment="1" applyProtection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9" fontId="2" fillId="2" borderId="41" xfId="0" applyNumberFormat="1" applyFont="1" applyFill="1" applyBorder="1" applyAlignment="1">
      <alignment horizontal="center" vertical="center" wrapText="1"/>
    </xf>
    <xf numFmtId="170" fontId="2" fillId="0" borderId="20" xfId="0" applyNumberFormat="1" applyFont="1" applyBorder="1" applyAlignment="1">
      <alignment horizontal="center" vertical="center" wrapText="1"/>
    </xf>
    <xf numFmtId="170" fontId="2" fillId="0" borderId="38" xfId="0" applyNumberFormat="1" applyFont="1" applyBorder="1" applyAlignment="1">
      <alignment horizontal="center" vertical="center" wrapText="1"/>
    </xf>
    <xf numFmtId="170" fontId="2" fillId="0" borderId="43" xfId="0" applyNumberFormat="1" applyFont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left" vertical="top" wrapText="1"/>
    </xf>
    <xf numFmtId="165" fontId="4" fillId="0" borderId="14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center" vertical="center" wrapText="1"/>
    </xf>
    <xf numFmtId="170" fontId="4" fillId="0" borderId="38" xfId="0" applyNumberFormat="1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44" fontId="2" fillId="2" borderId="44" xfId="1" applyFont="1" applyFill="1" applyBorder="1" applyAlignment="1" applyProtection="1">
      <alignment horizontal="center" vertical="center" wrapText="1"/>
    </xf>
    <xf numFmtId="9" fontId="2" fillId="2" borderId="46" xfId="0" applyNumberFormat="1" applyFont="1" applyFill="1" applyBorder="1" applyAlignment="1">
      <alignment horizontal="center" vertical="center" wrapText="1"/>
    </xf>
    <xf numFmtId="44" fontId="2" fillId="2" borderId="38" xfId="1" applyFont="1" applyFill="1" applyBorder="1" applyAlignment="1" applyProtection="1">
      <alignment horizontal="center" vertical="center" wrapText="1"/>
    </xf>
    <xf numFmtId="8" fontId="2" fillId="2" borderId="2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vertical="top" wrapText="1"/>
    </xf>
    <xf numFmtId="0" fontId="13" fillId="0" borderId="2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4" fontId="4" fillId="0" borderId="2" xfId="1" applyFont="1" applyFill="1" applyBorder="1" applyAlignment="1" applyProtection="1">
      <alignment horizontal="center" vertical="center" wrapText="1"/>
    </xf>
    <xf numFmtId="44" fontId="4" fillId="0" borderId="0" xfId="1" applyFont="1" applyFill="1" applyBorder="1" applyAlignment="1" applyProtection="1">
      <alignment horizontal="center" vertical="center" wrapText="1"/>
    </xf>
    <xf numFmtId="170" fontId="4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0" fontId="4" fillId="0" borderId="2" xfId="0" applyNumberFormat="1" applyFont="1" applyBorder="1" applyAlignment="1">
      <alignment horizontal="right" vertical="center" wrapText="1"/>
    </xf>
    <xf numFmtId="0" fontId="7" fillId="0" borderId="2" xfId="6" applyFont="1" applyBorder="1" applyAlignment="1">
      <alignment horizontal="center" vertical="center" wrapText="1"/>
    </xf>
    <xf numFmtId="0" fontId="4" fillId="0" borderId="0" xfId="6" applyFont="1" applyAlignment="1">
      <alignment vertical="center" wrapText="1"/>
    </xf>
    <xf numFmtId="170" fontId="2" fillId="0" borderId="14" xfId="6" applyNumberFormat="1" applyFont="1" applyBorder="1" applyAlignment="1">
      <alignment horizontal="center" vertical="center" wrapText="1"/>
    </xf>
    <xf numFmtId="0" fontId="4" fillId="0" borderId="0" xfId="6" applyFont="1" applyAlignment="1">
      <alignment horizontal="center" vertical="center" wrapText="1"/>
    </xf>
    <xf numFmtId="164" fontId="2" fillId="0" borderId="0" xfId="6" applyNumberFormat="1" applyFont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165" fontId="4" fillId="0" borderId="0" xfId="0" applyNumberFormat="1" applyFont="1" applyAlignment="1">
      <alignment horizontal="center" vertical="center" wrapText="1"/>
    </xf>
    <xf numFmtId="170" fontId="4" fillId="0" borderId="1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12" fillId="0" borderId="21" xfId="6" applyFont="1" applyBorder="1" applyAlignment="1">
      <alignment horizontal="center" vertical="center" wrapText="1"/>
    </xf>
    <xf numFmtId="0" fontId="7" fillId="0" borderId="21" xfId="8" applyFont="1" applyBorder="1" applyAlignment="1">
      <alignment horizontal="center" vertical="center" wrapText="1"/>
    </xf>
    <xf numFmtId="0" fontId="12" fillId="0" borderId="0" xfId="8" applyFont="1" applyAlignment="1">
      <alignment vertical="center" wrapText="1"/>
    </xf>
    <xf numFmtId="170" fontId="12" fillId="0" borderId="34" xfId="8" applyNumberFormat="1" applyFont="1" applyBorder="1" applyAlignment="1">
      <alignment horizontal="right" vertical="center" wrapText="1"/>
    </xf>
    <xf numFmtId="170" fontId="1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70" fontId="13" fillId="2" borderId="2" xfId="0" applyNumberFormat="1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 wrapText="1"/>
    </xf>
    <xf numFmtId="170" fontId="13" fillId="0" borderId="2" xfId="0" applyNumberFormat="1" applyFont="1" applyBorder="1" applyAlignment="1">
      <alignment horizontal="center" vertical="center" wrapText="1"/>
    </xf>
    <xf numFmtId="170" fontId="14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168" fontId="2" fillId="0" borderId="0" xfId="0" applyNumberFormat="1" applyFont="1" applyAlignment="1">
      <alignment horizontal="center" vertical="center" wrapText="1"/>
    </xf>
    <xf numFmtId="170" fontId="5" fillId="0" borderId="14" xfId="4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0" borderId="47" xfId="8" applyFont="1" applyBorder="1" applyAlignment="1">
      <alignment horizontal="left" vertical="center" wrapText="1"/>
    </xf>
    <xf numFmtId="0" fontId="12" fillId="0" borderId="25" xfId="8" applyFont="1" applyBorder="1" applyAlignment="1">
      <alignment horizontal="left" vertical="center" wrapText="1"/>
    </xf>
    <xf numFmtId="0" fontId="12" fillId="0" borderId="14" xfId="8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</cellXfs>
  <cellStyles count="12">
    <cellStyle name="Normalny" xfId="0" builtinId="0"/>
    <cellStyle name="Normalny 2" xfId="6" xr:uid="{00000000-0005-0000-0000-000001000000}"/>
    <cellStyle name="Normalny 2 2" xfId="7" xr:uid="{00000000-0005-0000-0000-000002000000}"/>
    <cellStyle name="Normalny 2 3" xfId="11" xr:uid="{00000000-0005-0000-0000-000003000000}"/>
    <cellStyle name="Normalny 4" xfId="3" xr:uid="{00000000-0005-0000-0000-000004000000}"/>
    <cellStyle name="Normalny 5" xfId="8" xr:uid="{00000000-0005-0000-0000-000005000000}"/>
    <cellStyle name="Normalny_Arkusz1" xfId="5" xr:uid="{00000000-0005-0000-0000-000006000000}"/>
    <cellStyle name="Procentowy" xfId="2" builtinId="5"/>
    <cellStyle name="Walutowy" xfId="1" builtinId="4"/>
    <cellStyle name="Walutowy 2" xfId="4" xr:uid="{00000000-0005-0000-0000-000009000000}"/>
    <cellStyle name="Walutowy 2 2" xfId="10" xr:uid="{00000000-0005-0000-0000-00000A000000}"/>
    <cellStyle name="Walutowy 3" xfId="9" xr:uid="{00000000-0005-0000-0000-00000B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6"/>
  <sheetViews>
    <sheetView tabSelected="1" topLeftCell="A238" zoomScale="110" zoomScaleNormal="110" workbookViewId="0">
      <selection activeCell="O304" sqref="O304"/>
    </sheetView>
  </sheetViews>
  <sheetFormatPr defaultColWidth="9.7109375" defaultRowHeight="12"/>
  <cols>
    <col min="1" max="1" width="3.42578125" style="1" customWidth="1"/>
    <col min="2" max="2" width="55.7109375" style="1" customWidth="1"/>
    <col min="3" max="3" width="6.5703125" style="1" customWidth="1"/>
    <col min="4" max="4" width="13.28515625" style="32" customWidth="1"/>
    <col min="5" max="5" width="9.28515625" style="1" customWidth="1"/>
    <col min="6" max="6" width="9.7109375" style="1" customWidth="1"/>
    <col min="7" max="7" width="9.7109375" style="34" customWidth="1"/>
    <col min="8" max="8" width="6.7109375" style="1" customWidth="1"/>
    <col min="9" max="9" width="9.7109375" style="33" customWidth="1"/>
    <col min="10" max="11" width="12.7109375" style="33" customWidth="1"/>
    <col min="12" max="12" width="16.42578125" style="33" customWidth="1"/>
    <col min="13" max="13" width="14.7109375" style="33" customWidth="1"/>
    <col min="14" max="16384" width="9.7109375" style="1"/>
  </cols>
  <sheetData>
    <row r="1" spans="1:13">
      <c r="M1" s="1"/>
    </row>
    <row r="2" spans="1:13">
      <c r="M2" s="1"/>
    </row>
    <row r="3" spans="1:13">
      <c r="M3" s="1"/>
    </row>
    <row r="4" spans="1:13" ht="30" customHeight="1">
      <c r="A4" s="2"/>
      <c r="B4" s="79" t="s">
        <v>144</v>
      </c>
      <c r="C4" s="2"/>
      <c r="D4" s="3"/>
      <c r="E4" s="2"/>
      <c r="F4" s="2"/>
      <c r="G4" s="2"/>
      <c r="H4" s="2"/>
      <c r="I4" s="2"/>
      <c r="J4" s="2"/>
      <c r="K4" s="2"/>
      <c r="L4" s="2"/>
      <c r="M4" s="2"/>
    </row>
    <row r="5" spans="1:13" ht="60">
      <c r="A5" s="7" t="s">
        <v>0</v>
      </c>
      <c r="B5" s="7" t="s">
        <v>1</v>
      </c>
      <c r="C5" s="27" t="s">
        <v>2</v>
      </c>
      <c r="D5" s="28" t="s">
        <v>3</v>
      </c>
      <c r="E5" s="7" t="s">
        <v>4</v>
      </c>
      <c r="F5" s="121" t="s">
        <v>5</v>
      </c>
      <c r="G5" s="118" t="s">
        <v>6</v>
      </c>
      <c r="H5" s="121" t="s">
        <v>7</v>
      </c>
      <c r="I5" s="8" t="s">
        <v>8</v>
      </c>
      <c r="J5" s="8" t="s">
        <v>116</v>
      </c>
      <c r="K5" s="8" t="s">
        <v>117</v>
      </c>
      <c r="L5" s="123" t="s">
        <v>140</v>
      </c>
      <c r="M5" s="123" t="s">
        <v>9</v>
      </c>
    </row>
    <row r="6" spans="1:13">
      <c r="A6" s="7" t="s">
        <v>10</v>
      </c>
      <c r="B6" s="7" t="s">
        <v>11</v>
      </c>
      <c r="C6" s="7" t="s">
        <v>12</v>
      </c>
      <c r="D6" s="28" t="s">
        <v>13</v>
      </c>
      <c r="E6" s="7" t="s">
        <v>14</v>
      </c>
      <c r="F6" s="121" t="s">
        <v>15</v>
      </c>
      <c r="G6" s="121" t="s">
        <v>16</v>
      </c>
      <c r="H6" s="121" t="s">
        <v>17</v>
      </c>
      <c r="I6" s="7" t="s">
        <v>18</v>
      </c>
      <c r="J6" s="7" t="s">
        <v>19</v>
      </c>
      <c r="K6" s="7" t="s">
        <v>20</v>
      </c>
      <c r="L6" s="121" t="s">
        <v>21</v>
      </c>
      <c r="M6" s="121" t="s">
        <v>22</v>
      </c>
    </row>
    <row r="7" spans="1:13" ht="69.95" customHeight="1">
      <c r="A7" s="23">
        <v>1</v>
      </c>
      <c r="B7" s="91" t="s">
        <v>23</v>
      </c>
      <c r="C7" s="30" t="s">
        <v>24</v>
      </c>
      <c r="D7" s="30" t="s">
        <v>25</v>
      </c>
      <c r="E7" s="23" t="s">
        <v>87</v>
      </c>
      <c r="F7" s="171"/>
      <c r="G7" s="125"/>
      <c r="H7" s="131"/>
      <c r="I7" s="13">
        <f>G7*1.08</f>
        <v>0</v>
      </c>
      <c r="J7" s="88">
        <f>G7*F7</f>
        <v>0</v>
      </c>
      <c r="K7" s="196">
        <f>I7*F7</f>
        <v>0</v>
      </c>
      <c r="L7" s="124"/>
      <c r="M7" s="125"/>
    </row>
    <row r="8" spans="1:13" ht="69.95" customHeight="1">
      <c r="A8" s="23">
        <v>2</v>
      </c>
      <c r="B8" s="91" t="s">
        <v>185</v>
      </c>
      <c r="C8" s="30" t="s">
        <v>24</v>
      </c>
      <c r="D8" s="30" t="s">
        <v>25</v>
      </c>
      <c r="E8" s="23" t="s">
        <v>69</v>
      </c>
      <c r="F8" s="171"/>
      <c r="G8" s="125"/>
      <c r="H8" s="131"/>
      <c r="I8" s="13">
        <f>G8*1.08</f>
        <v>0</v>
      </c>
      <c r="J8" s="88">
        <f>G8*F8</f>
        <v>0</v>
      </c>
      <c r="K8" s="196">
        <f>I8*F8</f>
        <v>0</v>
      </c>
      <c r="L8" s="124"/>
      <c r="M8" s="125"/>
    </row>
    <row r="9" spans="1:13" ht="19.899999999999999" customHeight="1">
      <c r="E9" s="2"/>
      <c r="F9" s="2"/>
      <c r="G9" s="2"/>
      <c r="H9" s="2"/>
      <c r="I9" s="2"/>
      <c r="J9" s="181" t="s">
        <v>26</v>
      </c>
      <c r="K9" s="195">
        <f>SUM(K7:K8)</f>
        <v>0</v>
      </c>
      <c r="L9" s="15"/>
      <c r="M9" s="15"/>
    </row>
    <row r="10" spans="1:13">
      <c r="B10" s="79" t="s">
        <v>143</v>
      </c>
    </row>
    <row r="11" spans="1:13" ht="21.75" customHeight="1">
      <c r="A11" s="2" t="s">
        <v>10</v>
      </c>
      <c r="B11" s="267" t="s">
        <v>152</v>
      </c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</row>
    <row r="12" spans="1:13">
      <c r="E12" s="2"/>
      <c r="F12" s="2"/>
      <c r="G12" s="2"/>
      <c r="H12" s="2"/>
      <c r="I12" s="2"/>
      <c r="J12" s="2"/>
      <c r="K12" s="15"/>
      <c r="L12" s="15"/>
      <c r="M12" s="15"/>
    </row>
    <row r="13" spans="1:13">
      <c r="E13" s="2"/>
      <c r="F13" s="2"/>
      <c r="G13" s="2"/>
      <c r="H13" s="2"/>
      <c r="I13" s="2"/>
      <c r="J13" s="2"/>
      <c r="K13" s="15"/>
      <c r="L13" s="15"/>
      <c r="M13" s="15"/>
    </row>
    <row r="14" spans="1:13">
      <c r="E14" s="2"/>
      <c r="F14" s="2"/>
      <c r="G14" s="2"/>
      <c r="H14" s="2"/>
      <c r="I14" s="2"/>
      <c r="J14" s="2"/>
      <c r="K14" s="15"/>
      <c r="L14" s="15"/>
      <c r="M14" s="15"/>
    </row>
    <row r="15" spans="1:13">
      <c r="E15" s="2"/>
      <c r="F15" s="2"/>
      <c r="G15" s="2"/>
      <c r="H15" s="2"/>
      <c r="I15" s="2"/>
      <c r="J15" s="2"/>
      <c r="K15" s="15"/>
      <c r="L15" s="15"/>
      <c r="M15" s="15"/>
    </row>
    <row r="16" spans="1:13">
      <c r="E16" s="2"/>
      <c r="F16" s="2"/>
      <c r="G16" s="2"/>
      <c r="H16" s="2"/>
      <c r="I16" s="2"/>
      <c r="J16" s="2"/>
      <c r="K16" s="15"/>
      <c r="L16" s="15"/>
      <c r="M16" s="15"/>
    </row>
    <row r="17" spans="1:13">
      <c r="E17" s="2"/>
      <c r="F17" s="2"/>
      <c r="G17" s="2"/>
      <c r="H17" s="2"/>
      <c r="I17" s="2"/>
      <c r="J17" s="2"/>
      <c r="K17" s="15"/>
      <c r="L17" s="15"/>
      <c r="M17" s="15"/>
    </row>
    <row r="18" spans="1:13">
      <c r="E18" s="2"/>
      <c r="F18" s="2"/>
      <c r="G18" s="2"/>
      <c r="H18" s="2"/>
      <c r="I18" s="2"/>
      <c r="J18" s="2"/>
      <c r="K18" s="15"/>
      <c r="L18" s="15"/>
      <c r="M18" s="15"/>
    </row>
    <row r="19" spans="1:13" ht="30" customHeight="1">
      <c r="B19" s="79" t="s">
        <v>145</v>
      </c>
      <c r="D19" s="3"/>
      <c r="L19" s="1"/>
      <c r="M19" s="1"/>
    </row>
    <row r="20" spans="1:13" ht="60">
      <c r="A20" s="4" t="s">
        <v>0</v>
      </c>
      <c r="B20" s="4" t="s">
        <v>1</v>
      </c>
      <c r="C20" s="5" t="s">
        <v>2</v>
      </c>
      <c r="D20" s="6" t="s">
        <v>3</v>
      </c>
      <c r="E20" s="7" t="s">
        <v>27</v>
      </c>
      <c r="F20" s="192" t="s">
        <v>5</v>
      </c>
      <c r="G20" s="118" t="s">
        <v>6</v>
      </c>
      <c r="H20" s="121" t="s">
        <v>7</v>
      </c>
      <c r="I20" s="8" t="s">
        <v>8</v>
      </c>
      <c r="J20" s="8" t="s">
        <v>116</v>
      </c>
      <c r="K20" s="8" t="s">
        <v>117</v>
      </c>
      <c r="L20" s="193" t="s">
        <v>140</v>
      </c>
      <c r="M20" s="123" t="s">
        <v>9</v>
      </c>
    </row>
    <row r="21" spans="1:13" ht="17.649999999999999" customHeight="1">
      <c r="A21" s="4" t="s">
        <v>10</v>
      </c>
      <c r="B21" s="4" t="s">
        <v>11</v>
      </c>
      <c r="C21" s="4" t="s">
        <v>12</v>
      </c>
      <c r="D21" s="6" t="s">
        <v>13</v>
      </c>
      <c r="E21" s="4" t="s">
        <v>14</v>
      </c>
      <c r="F21" s="126" t="s">
        <v>15</v>
      </c>
      <c r="G21" s="126" t="s">
        <v>16</v>
      </c>
      <c r="H21" s="126" t="s">
        <v>17</v>
      </c>
      <c r="I21" s="16" t="s">
        <v>18</v>
      </c>
      <c r="J21" s="7" t="s">
        <v>19</v>
      </c>
      <c r="K21" s="17" t="s">
        <v>20</v>
      </c>
      <c r="L21" s="121" t="s">
        <v>21</v>
      </c>
      <c r="M21" s="121" t="s">
        <v>22</v>
      </c>
    </row>
    <row r="22" spans="1:13" ht="49.9" customHeight="1">
      <c r="A22" s="226">
        <v>1</v>
      </c>
      <c r="B22" s="39" t="s">
        <v>28</v>
      </c>
      <c r="C22" s="227" t="s">
        <v>24</v>
      </c>
      <c r="D22" s="12" t="s">
        <v>29</v>
      </c>
      <c r="E22" s="11" t="s">
        <v>89</v>
      </c>
      <c r="F22" s="154"/>
      <c r="G22" s="127"/>
      <c r="H22" s="122"/>
      <c r="I22" s="78">
        <f>G22*1.08</f>
        <v>0</v>
      </c>
      <c r="J22" s="85">
        <f>G22*F22</f>
        <v>0</v>
      </c>
      <c r="K22" s="77">
        <f>I22*F22</f>
        <v>0</v>
      </c>
      <c r="L22" s="134"/>
      <c r="M22" s="135"/>
    </row>
    <row r="23" spans="1:13" ht="129.94999999999999" customHeight="1">
      <c r="A23" s="226">
        <v>2</v>
      </c>
      <c r="B23" s="84" t="s">
        <v>30</v>
      </c>
      <c r="C23" s="227" t="s">
        <v>24</v>
      </c>
      <c r="D23" s="12" t="s">
        <v>31</v>
      </c>
      <c r="E23" s="11" t="s">
        <v>64</v>
      </c>
      <c r="F23" s="154"/>
      <c r="G23" s="128"/>
      <c r="H23" s="129"/>
      <c r="I23" s="78">
        <f>G23*1.08</f>
        <v>0</v>
      </c>
      <c r="J23" s="85">
        <f>G23*F23</f>
        <v>0</v>
      </c>
      <c r="K23" s="77">
        <f>I23*F23</f>
        <v>0</v>
      </c>
      <c r="L23" s="134"/>
      <c r="M23" s="135"/>
    </row>
    <row r="24" spans="1:13" ht="30" customHeight="1">
      <c r="A24" s="20">
        <v>3</v>
      </c>
      <c r="B24" s="18" t="s">
        <v>32</v>
      </c>
      <c r="C24" s="20" t="s">
        <v>24</v>
      </c>
      <c r="D24" s="19" t="s">
        <v>196</v>
      </c>
      <c r="E24" s="20" t="s">
        <v>195</v>
      </c>
      <c r="F24" s="172"/>
      <c r="G24" s="130"/>
      <c r="H24" s="131"/>
      <c r="I24" s="78">
        <f>G24*1.08</f>
        <v>0</v>
      </c>
      <c r="J24" s="85">
        <f>G24*F24</f>
        <v>0</v>
      </c>
      <c r="K24" s="77">
        <f>I24*F24</f>
        <v>0</v>
      </c>
      <c r="L24" s="134"/>
      <c r="M24" s="135"/>
    </row>
    <row r="25" spans="1:13" ht="279.95" customHeight="1">
      <c r="A25" s="11">
        <v>4</v>
      </c>
      <c r="B25" s="224" t="s">
        <v>33</v>
      </c>
      <c r="C25" s="12" t="s">
        <v>24</v>
      </c>
      <c r="D25" s="12" t="s">
        <v>34</v>
      </c>
      <c r="E25" s="59" t="s">
        <v>155</v>
      </c>
      <c r="F25" s="173"/>
      <c r="G25" s="132"/>
      <c r="H25" s="133"/>
      <c r="I25" s="78">
        <f>G25*1.08</f>
        <v>0</v>
      </c>
      <c r="J25" s="86">
        <f>G25*F25</f>
        <v>0</v>
      </c>
      <c r="K25" s="80">
        <f>I25*F25</f>
        <v>0</v>
      </c>
      <c r="L25" s="134"/>
      <c r="M25" s="125"/>
    </row>
    <row r="26" spans="1:13" ht="19.899999999999999" customHeight="1">
      <c r="E26" s="2"/>
      <c r="F26" s="2"/>
      <c r="G26" s="2"/>
      <c r="H26" s="2"/>
      <c r="I26" s="2"/>
      <c r="J26" s="60" t="s">
        <v>26</v>
      </c>
      <c r="K26" s="228">
        <f>SUM(K22:K25)</f>
        <v>0</v>
      </c>
      <c r="L26" s="2"/>
      <c r="M26" s="2"/>
    </row>
    <row r="27" spans="1:13" ht="19.899999999999999" customHeight="1">
      <c r="E27" s="2"/>
      <c r="F27" s="2"/>
      <c r="G27" s="2"/>
      <c r="H27" s="2"/>
      <c r="I27" s="2"/>
      <c r="J27" s="61"/>
      <c r="K27" s="229"/>
      <c r="L27" s="2"/>
      <c r="M27" s="2"/>
    </row>
    <row r="28" spans="1:13">
      <c r="B28" s="79" t="s">
        <v>143</v>
      </c>
    </row>
    <row r="29" spans="1:13" ht="21.75" customHeight="1">
      <c r="A29" s="2" t="s">
        <v>10</v>
      </c>
      <c r="B29" s="267" t="s">
        <v>152</v>
      </c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</row>
    <row r="30" spans="1:13" ht="12.6" customHeight="1">
      <c r="E30" s="2"/>
      <c r="F30" s="2"/>
      <c r="G30" s="2"/>
      <c r="H30" s="2"/>
      <c r="I30" s="2"/>
      <c r="J30" s="230"/>
      <c r="K30" s="229"/>
      <c r="L30" s="2"/>
      <c r="M30" s="2"/>
    </row>
    <row r="31" spans="1:13" ht="12.6" customHeight="1">
      <c r="E31" s="2"/>
      <c r="F31" s="2"/>
      <c r="G31" s="2"/>
      <c r="H31" s="2"/>
      <c r="I31" s="2"/>
      <c r="J31" s="230"/>
      <c r="K31" s="229"/>
      <c r="L31" s="2"/>
      <c r="M31" s="2"/>
    </row>
    <row r="32" spans="1:13" ht="12.6" customHeight="1">
      <c r="E32" s="2"/>
      <c r="F32" s="2"/>
      <c r="G32" s="2"/>
      <c r="H32" s="2"/>
      <c r="I32" s="2"/>
      <c r="J32" s="230"/>
      <c r="K32" s="229"/>
      <c r="L32" s="2"/>
      <c r="M32" s="2"/>
    </row>
    <row r="33" spans="1:13" ht="12.6" customHeight="1">
      <c r="E33" s="2"/>
      <c r="F33" s="2"/>
      <c r="G33" s="2"/>
      <c r="H33" s="2"/>
      <c r="I33" s="2"/>
      <c r="J33" s="230"/>
      <c r="K33" s="229"/>
      <c r="L33" s="2"/>
      <c r="M33" s="2"/>
    </row>
    <row r="34" spans="1:13" ht="12.6" customHeight="1">
      <c r="E34" s="2"/>
      <c r="F34" s="2"/>
      <c r="G34" s="2"/>
      <c r="H34" s="2"/>
      <c r="I34" s="2"/>
      <c r="J34" s="230"/>
      <c r="K34" s="229"/>
      <c r="L34" s="2"/>
      <c r="M34" s="2"/>
    </row>
    <row r="35" spans="1:13" ht="12.6" customHeight="1">
      <c r="E35" s="2"/>
      <c r="F35" s="2"/>
      <c r="G35" s="2"/>
      <c r="H35" s="2"/>
      <c r="I35" s="2"/>
      <c r="J35" s="230"/>
      <c r="K35" s="229"/>
      <c r="L35" s="2"/>
      <c r="M35" s="2"/>
    </row>
    <row r="36" spans="1:13" ht="12.6" customHeight="1">
      <c r="E36" s="2"/>
      <c r="F36" s="2"/>
      <c r="G36" s="2"/>
      <c r="H36" s="2"/>
      <c r="I36" s="2"/>
      <c r="J36" s="230"/>
      <c r="K36" s="229"/>
      <c r="L36" s="2"/>
      <c r="M36" s="2"/>
    </row>
    <row r="37" spans="1:13" ht="12.6" customHeight="1">
      <c r="E37" s="2"/>
      <c r="F37" s="2"/>
      <c r="G37" s="2"/>
      <c r="H37" s="2"/>
      <c r="I37" s="2"/>
      <c r="J37" s="230"/>
      <c r="K37" s="229"/>
      <c r="L37" s="2"/>
      <c r="M37" s="2"/>
    </row>
    <row r="38" spans="1:13" ht="12.6" customHeight="1">
      <c r="E38" s="2"/>
      <c r="F38" s="2"/>
      <c r="G38" s="2"/>
      <c r="H38" s="2"/>
      <c r="I38" s="2"/>
      <c r="J38" s="230"/>
      <c r="K38" s="229"/>
      <c r="L38" s="2"/>
      <c r="M38" s="2"/>
    </row>
    <row r="39" spans="1:13" ht="12.6" customHeight="1">
      <c r="E39" s="2"/>
      <c r="F39" s="2"/>
      <c r="G39" s="2"/>
      <c r="H39" s="2"/>
      <c r="I39" s="2"/>
      <c r="J39" s="230"/>
      <c r="K39" s="229"/>
      <c r="L39" s="2"/>
      <c r="M39" s="2"/>
    </row>
    <row r="40" spans="1:13" ht="12.6" customHeight="1">
      <c r="E40" s="2"/>
      <c r="F40" s="2"/>
      <c r="G40" s="2"/>
      <c r="H40" s="2"/>
      <c r="I40" s="2"/>
      <c r="J40" s="230"/>
      <c r="K40" s="229"/>
      <c r="L40" s="2"/>
      <c r="M40" s="2"/>
    </row>
    <row r="41" spans="1:13" ht="12.6" customHeight="1">
      <c r="E41" s="2"/>
      <c r="F41" s="2"/>
      <c r="G41" s="2"/>
      <c r="H41" s="2"/>
      <c r="I41" s="2"/>
      <c r="J41" s="2"/>
      <c r="K41" s="15"/>
      <c r="L41" s="2"/>
      <c r="M41" s="2"/>
    </row>
    <row r="42" spans="1:1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30" customHeight="1">
      <c r="A43" s="2"/>
      <c r="B43" s="79" t="s">
        <v>123</v>
      </c>
      <c r="C43" s="2"/>
      <c r="D43" s="3"/>
      <c r="E43" s="2"/>
      <c r="F43" s="2"/>
      <c r="G43" s="2"/>
      <c r="H43" s="2"/>
      <c r="I43" s="2"/>
      <c r="J43" s="2"/>
      <c r="K43" s="2"/>
      <c r="L43" s="1"/>
      <c r="M43" s="1"/>
    </row>
    <row r="44" spans="1:13" ht="60">
      <c r="A44" s="4" t="s">
        <v>0</v>
      </c>
      <c r="B44" s="4" t="s">
        <v>1</v>
      </c>
      <c r="C44" s="5" t="s">
        <v>2</v>
      </c>
      <c r="D44" s="6" t="s">
        <v>3</v>
      </c>
      <c r="E44" s="7" t="s">
        <v>27</v>
      </c>
      <c r="F44" s="121" t="s">
        <v>5</v>
      </c>
      <c r="G44" s="118" t="s">
        <v>6</v>
      </c>
      <c r="H44" s="121" t="s">
        <v>7</v>
      </c>
      <c r="I44" s="8" t="s">
        <v>8</v>
      </c>
      <c r="J44" s="8" t="s">
        <v>116</v>
      </c>
      <c r="K44" s="8" t="s">
        <v>117</v>
      </c>
      <c r="L44" s="123" t="s">
        <v>153</v>
      </c>
      <c r="M44" s="123" t="s">
        <v>9</v>
      </c>
    </row>
    <row r="45" spans="1:13" ht="17.649999999999999" customHeight="1">
      <c r="A45" s="4" t="s">
        <v>10</v>
      </c>
      <c r="B45" s="4" t="s">
        <v>11</v>
      </c>
      <c r="C45" s="4" t="s">
        <v>12</v>
      </c>
      <c r="D45" s="6" t="s">
        <v>13</v>
      </c>
      <c r="E45" s="4" t="s">
        <v>14</v>
      </c>
      <c r="F45" s="126" t="s">
        <v>15</v>
      </c>
      <c r="G45" s="126" t="s">
        <v>16</v>
      </c>
      <c r="H45" s="126" t="s">
        <v>17</v>
      </c>
      <c r="I45" s="16" t="s">
        <v>18</v>
      </c>
      <c r="J45" s="7" t="s">
        <v>19</v>
      </c>
      <c r="K45" s="17" t="s">
        <v>20</v>
      </c>
      <c r="L45" s="121" t="s">
        <v>21</v>
      </c>
      <c r="M45" s="121" t="s">
        <v>22</v>
      </c>
    </row>
    <row r="46" spans="1:13" ht="99.95" customHeight="1">
      <c r="A46" s="11" t="s">
        <v>10</v>
      </c>
      <c r="B46" s="76" t="s">
        <v>35</v>
      </c>
      <c r="C46" s="231" t="s">
        <v>24</v>
      </c>
      <c r="D46" s="12" t="s">
        <v>36</v>
      </c>
      <c r="E46" s="11" t="s">
        <v>156</v>
      </c>
      <c r="F46" s="154"/>
      <c r="G46" s="136"/>
      <c r="H46" s="122"/>
      <c r="I46" s="89">
        <f>G46*1.08</f>
        <v>0</v>
      </c>
      <c r="J46" s="88">
        <f>G46*F46</f>
        <v>0</v>
      </c>
      <c r="K46" s="90">
        <f>I46*F46</f>
        <v>0</v>
      </c>
      <c r="L46" s="139"/>
      <c r="M46" s="139"/>
    </row>
    <row r="47" spans="1:13" ht="99.95" customHeight="1">
      <c r="A47" s="22">
        <v>2</v>
      </c>
      <c r="B47" s="87" t="s">
        <v>37</v>
      </c>
      <c r="C47" s="232" t="s">
        <v>24</v>
      </c>
      <c r="D47" s="21" t="s">
        <v>38</v>
      </c>
      <c r="E47" s="22" t="s">
        <v>157</v>
      </c>
      <c r="F47" s="170"/>
      <c r="G47" s="137"/>
      <c r="H47" s="129"/>
      <c r="I47" s="89">
        <f>G47*1.08</f>
        <v>0</v>
      </c>
      <c r="J47" s="88">
        <f>G47*F47</f>
        <v>0</v>
      </c>
      <c r="K47" s="90">
        <f>I47*F47</f>
        <v>0</v>
      </c>
      <c r="L47" s="140"/>
      <c r="M47" s="140"/>
    </row>
    <row r="48" spans="1:13" ht="60" customHeight="1">
      <c r="A48" s="23">
        <v>3</v>
      </c>
      <c r="B48" s="271" t="s">
        <v>39</v>
      </c>
      <c r="C48" s="277" t="s">
        <v>40</v>
      </c>
      <c r="D48" s="30" t="s">
        <v>41</v>
      </c>
      <c r="E48" s="23" t="s">
        <v>42</v>
      </c>
      <c r="F48" s="171"/>
      <c r="G48" s="138"/>
      <c r="H48" s="179"/>
      <c r="I48" s="80">
        <f>G48*1.08</f>
        <v>0</v>
      </c>
      <c r="J48" s="180">
        <f>G48*F48</f>
        <v>0</v>
      </c>
      <c r="K48" s="90">
        <f>I48*F48</f>
        <v>0</v>
      </c>
      <c r="L48" s="139"/>
      <c r="M48" s="139"/>
    </row>
    <row r="49" spans="1:13" ht="60" customHeight="1">
      <c r="A49" s="23">
        <v>4</v>
      </c>
      <c r="B49" s="271"/>
      <c r="C49" s="277"/>
      <c r="D49" s="30" t="s">
        <v>43</v>
      </c>
      <c r="E49" s="23" t="s">
        <v>44</v>
      </c>
      <c r="F49" s="171"/>
      <c r="G49" s="138"/>
      <c r="H49" s="131"/>
      <c r="I49" s="88">
        <f>G49*1.08</f>
        <v>0</v>
      </c>
      <c r="J49" s="88">
        <f>G49*F49</f>
        <v>0</v>
      </c>
      <c r="K49" s="90">
        <f>I49*F49</f>
        <v>0</v>
      </c>
      <c r="L49" s="139"/>
      <c r="M49" s="139"/>
    </row>
    <row r="50" spans="1:13" ht="30" customHeight="1">
      <c r="A50" s="24"/>
      <c r="B50" s="24"/>
      <c r="C50" s="61"/>
      <c r="D50" s="61"/>
      <c r="E50" s="61"/>
      <c r="F50" s="61"/>
      <c r="G50" s="61"/>
      <c r="H50" s="61"/>
      <c r="J50" s="181" t="s">
        <v>26</v>
      </c>
      <c r="K50" s="265">
        <f>SUM(K46:K49)</f>
        <v>0</v>
      </c>
      <c r="L50" s="25"/>
      <c r="M50" s="25"/>
    </row>
    <row r="51" spans="1:13">
      <c r="A51" s="24"/>
      <c r="B51" s="24"/>
      <c r="C51" s="24"/>
      <c r="D51" s="24"/>
      <c r="E51" s="24"/>
      <c r="F51" s="24"/>
      <c r="G51" s="24"/>
      <c r="H51" s="24"/>
      <c r="I51" s="26"/>
      <c r="J51" s="26"/>
      <c r="K51" s="25"/>
      <c r="L51" s="2"/>
      <c r="M51" s="2"/>
    </row>
    <row r="52" spans="1:13">
      <c r="B52" s="79" t="s">
        <v>143</v>
      </c>
    </row>
    <row r="53" spans="1:13" ht="21.75" customHeight="1">
      <c r="A53" s="2" t="s">
        <v>10</v>
      </c>
      <c r="B53" s="267" t="s">
        <v>152</v>
      </c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</row>
    <row r="54" spans="1:13" ht="21.75" customHeight="1">
      <c r="A54" s="2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</row>
    <row r="55" spans="1:13" ht="21.75" customHeight="1">
      <c r="A55" s="2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</row>
    <row r="56" spans="1:13" ht="21.75" customHeight="1">
      <c r="A56" s="2"/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</row>
    <row r="57" spans="1:13" ht="21.75" customHeight="1">
      <c r="A57" s="2"/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</row>
    <row r="58" spans="1:13" ht="21.75" customHeight="1">
      <c r="A58" s="2"/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</row>
    <row r="59" spans="1:13">
      <c r="A59" s="24"/>
      <c r="B59" s="24"/>
      <c r="C59" s="24"/>
      <c r="D59" s="24"/>
      <c r="E59" s="24"/>
      <c r="F59" s="24"/>
      <c r="G59" s="24"/>
      <c r="H59" s="24"/>
      <c r="I59" s="26"/>
      <c r="J59" s="26"/>
      <c r="K59" s="25"/>
      <c r="L59" s="2"/>
      <c r="M59" s="2"/>
    </row>
    <row r="60" spans="1:13">
      <c r="A60" s="24"/>
      <c r="B60" s="24"/>
      <c r="C60" s="24"/>
      <c r="D60" s="24"/>
      <c r="E60" s="24"/>
      <c r="F60" s="24"/>
      <c r="G60" s="24"/>
      <c r="H60" s="24"/>
      <c r="I60" s="26"/>
      <c r="J60" s="26"/>
      <c r="K60" s="25"/>
      <c r="L60" s="2"/>
      <c r="M60" s="2"/>
    </row>
    <row r="61" spans="1:13">
      <c r="A61" s="24"/>
      <c r="B61" s="24"/>
      <c r="C61" s="24"/>
      <c r="D61" s="24"/>
      <c r="E61" s="24"/>
      <c r="F61" s="24"/>
      <c r="G61" s="24"/>
      <c r="H61" s="24"/>
      <c r="I61" s="26"/>
      <c r="J61" s="26"/>
      <c r="K61" s="25"/>
      <c r="L61" s="2"/>
      <c r="M61" s="2"/>
    </row>
    <row r="62" spans="1:13" ht="30" customHeight="1">
      <c r="A62" s="2"/>
      <c r="B62" s="79" t="s">
        <v>124</v>
      </c>
      <c r="C62" s="2"/>
      <c r="D62" s="3"/>
      <c r="E62" s="2"/>
      <c r="F62" s="2"/>
      <c r="G62" s="2"/>
      <c r="H62" s="2"/>
      <c r="I62" s="2"/>
      <c r="J62" s="2"/>
      <c r="K62" s="2"/>
      <c r="L62" s="1"/>
      <c r="M62" s="1"/>
    </row>
    <row r="63" spans="1:13" ht="60">
      <c r="A63" s="7" t="s">
        <v>0</v>
      </c>
      <c r="B63" s="7" t="s">
        <v>1</v>
      </c>
      <c r="C63" s="27" t="s">
        <v>2</v>
      </c>
      <c r="D63" s="28" t="s">
        <v>3</v>
      </c>
      <c r="E63" s="7" t="s">
        <v>45</v>
      </c>
      <c r="F63" s="121" t="s">
        <v>5</v>
      </c>
      <c r="G63" s="118" t="s">
        <v>6</v>
      </c>
      <c r="H63" s="121" t="s">
        <v>7</v>
      </c>
      <c r="I63" s="8" t="s">
        <v>8</v>
      </c>
      <c r="J63" s="8" t="s">
        <v>116</v>
      </c>
      <c r="K63" s="8" t="s">
        <v>117</v>
      </c>
      <c r="L63" s="123" t="s">
        <v>153</v>
      </c>
      <c r="M63" s="123" t="s">
        <v>9</v>
      </c>
    </row>
    <row r="64" spans="1:13">
      <c r="A64" s="7" t="s">
        <v>10</v>
      </c>
      <c r="B64" s="7" t="s">
        <v>11</v>
      </c>
      <c r="C64" s="7" t="s">
        <v>12</v>
      </c>
      <c r="D64" s="28" t="s">
        <v>13</v>
      </c>
      <c r="E64" s="7" t="s">
        <v>14</v>
      </c>
      <c r="F64" s="121" t="s">
        <v>15</v>
      </c>
      <c r="G64" s="121" t="s">
        <v>16</v>
      </c>
      <c r="H64" s="121" t="s">
        <v>17</v>
      </c>
      <c r="I64" s="7" t="s">
        <v>18</v>
      </c>
      <c r="J64" s="7" t="s">
        <v>19</v>
      </c>
      <c r="K64" s="7" t="s">
        <v>20</v>
      </c>
      <c r="L64" s="121" t="s">
        <v>21</v>
      </c>
      <c r="M64" s="121" t="s">
        <v>22</v>
      </c>
    </row>
    <row r="65" spans="1:13" ht="90" customHeight="1">
      <c r="A65" s="7">
        <v>1</v>
      </c>
      <c r="B65" s="91" t="s">
        <v>186</v>
      </c>
      <c r="C65" s="30" t="s">
        <v>46</v>
      </c>
      <c r="D65" s="30" t="s">
        <v>47</v>
      </c>
      <c r="E65" s="23" t="s">
        <v>158</v>
      </c>
      <c r="F65" s="171"/>
      <c r="G65" s="141"/>
      <c r="H65" s="131"/>
      <c r="I65" s="88">
        <f>G65*1.08</f>
        <v>0</v>
      </c>
      <c r="J65" s="95">
        <f>G65*F65</f>
        <v>0</v>
      </c>
      <c r="K65" s="95">
        <f>I65*F65</f>
        <v>0</v>
      </c>
      <c r="L65" s="121"/>
      <c r="M65" s="121"/>
    </row>
    <row r="66" spans="1:13" ht="150" customHeight="1">
      <c r="A66" s="23">
        <v>2</v>
      </c>
      <c r="B66" s="29" t="s">
        <v>187</v>
      </c>
      <c r="C66" s="30" t="s">
        <v>48</v>
      </c>
      <c r="D66" s="30" t="s">
        <v>49</v>
      </c>
      <c r="E66" s="23" t="s">
        <v>159</v>
      </c>
      <c r="F66" s="171"/>
      <c r="G66" s="141"/>
      <c r="H66" s="131"/>
      <c r="I66" s="88">
        <f>G66*1.08</f>
        <v>0</v>
      </c>
      <c r="J66" s="95">
        <f>G66*F66</f>
        <v>0</v>
      </c>
      <c r="K66" s="95">
        <f>I66*F66</f>
        <v>0</v>
      </c>
      <c r="L66" s="142"/>
      <c r="M66" s="125"/>
    </row>
    <row r="67" spans="1:13" ht="69.95" customHeight="1">
      <c r="A67" s="7">
        <v>3</v>
      </c>
      <c r="B67" s="209" t="s">
        <v>188</v>
      </c>
      <c r="C67" s="30" t="s">
        <v>48</v>
      </c>
      <c r="D67" s="30" t="s">
        <v>50</v>
      </c>
      <c r="E67" s="23" t="s">
        <v>160</v>
      </c>
      <c r="F67" s="171"/>
      <c r="G67" s="141"/>
      <c r="H67" s="131"/>
      <c r="I67" s="88">
        <f>G67*1.08</f>
        <v>0</v>
      </c>
      <c r="J67" s="95">
        <f>G67*F67</f>
        <v>0</v>
      </c>
      <c r="K67" s="95">
        <f>I67*F67</f>
        <v>0</v>
      </c>
      <c r="L67" s="143"/>
      <c r="M67" s="144"/>
    </row>
    <row r="68" spans="1:13" ht="75" customHeight="1">
      <c r="A68" s="23">
        <v>4</v>
      </c>
      <c r="B68" s="39" t="s">
        <v>52</v>
      </c>
      <c r="C68" s="30" t="s">
        <v>24</v>
      </c>
      <c r="D68" s="30" t="s">
        <v>53</v>
      </c>
      <c r="E68" s="30" t="s">
        <v>161</v>
      </c>
      <c r="F68" s="174"/>
      <c r="G68" s="141"/>
      <c r="H68" s="175"/>
      <c r="I68" s="116">
        <f>G68*1.08</f>
        <v>0</v>
      </c>
      <c r="J68" s="176">
        <f>G68*F68</f>
        <v>0</v>
      </c>
      <c r="K68" s="176">
        <f>I68*F68</f>
        <v>0</v>
      </c>
      <c r="L68" s="124"/>
      <c r="M68" s="125"/>
    </row>
    <row r="69" spans="1:13" s="92" customFormat="1" ht="30" customHeight="1">
      <c r="D69" s="93"/>
      <c r="E69" s="94"/>
      <c r="F69" s="94"/>
      <c r="G69" s="94"/>
      <c r="H69" s="94"/>
      <c r="J69" s="177" t="s">
        <v>26</v>
      </c>
      <c r="K69" s="178">
        <f>SUM(K65:K68)</f>
        <v>0</v>
      </c>
    </row>
    <row r="70" spans="1:13">
      <c r="E70" s="2"/>
      <c r="F70" s="2"/>
      <c r="G70" s="2"/>
      <c r="H70" s="2"/>
      <c r="I70" s="2"/>
      <c r="J70" s="2"/>
      <c r="K70" s="34"/>
      <c r="L70" s="2"/>
      <c r="M70" s="2"/>
    </row>
    <row r="71" spans="1:13">
      <c r="B71" s="79" t="s">
        <v>143</v>
      </c>
    </row>
    <row r="72" spans="1:13" ht="21.75" customHeight="1">
      <c r="A72" s="2" t="s">
        <v>10</v>
      </c>
      <c r="B72" s="267" t="s">
        <v>152</v>
      </c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</row>
    <row r="73" spans="1:13">
      <c r="E73" s="2"/>
      <c r="F73" s="2"/>
      <c r="G73" s="2"/>
      <c r="H73" s="2"/>
      <c r="I73" s="2"/>
      <c r="J73" s="2"/>
      <c r="K73" s="34"/>
      <c r="L73" s="2"/>
      <c r="M73" s="2"/>
    </row>
    <row r="74" spans="1:13">
      <c r="E74" s="2"/>
      <c r="F74" s="2"/>
      <c r="G74" s="2"/>
      <c r="H74" s="2"/>
      <c r="I74" s="2"/>
      <c r="J74" s="2"/>
      <c r="K74" s="34"/>
      <c r="L74" s="2"/>
      <c r="M74" s="2"/>
    </row>
    <row r="75" spans="1:13">
      <c r="E75" s="2"/>
      <c r="F75" s="2"/>
      <c r="G75" s="2"/>
      <c r="H75" s="2"/>
      <c r="I75" s="2"/>
      <c r="J75" s="2"/>
      <c r="K75" s="34"/>
      <c r="L75" s="2"/>
      <c r="M75" s="2"/>
    </row>
    <row r="76" spans="1:13">
      <c r="E76" s="2"/>
      <c r="F76" s="2"/>
      <c r="G76" s="2"/>
      <c r="H76" s="2"/>
      <c r="I76" s="2"/>
      <c r="J76" s="2"/>
      <c r="K76" s="34"/>
      <c r="L76" s="2"/>
      <c r="M76" s="2"/>
    </row>
    <row r="77" spans="1:13">
      <c r="E77" s="2"/>
      <c r="F77" s="2"/>
      <c r="G77" s="2"/>
      <c r="H77" s="2"/>
      <c r="I77" s="2"/>
      <c r="J77" s="2"/>
      <c r="K77" s="34"/>
      <c r="L77" s="2"/>
      <c r="M77" s="2"/>
    </row>
    <row r="78" spans="1:13">
      <c r="E78" s="2"/>
      <c r="F78" s="2"/>
      <c r="G78" s="2"/>
      <c r="H78" s="2"/>
      <c r="I78" s="2"/>
      <c r="J78" s="2"/>
      <c r="K78" s="34"/>
      <c r="L78" s="2"/>
      <c r="M78" s="2"/>
    </row>
    <row r="79" spans="1:13">
      <c r="E79" s="2"/>
      <c r="F79" s="2"/>
      <c r="G79" s="2"/>
      <c r="H79" s="2"/>
      <c r="I79" s="2"/>
      <c r="J79" s="2"/>
      <c r="K79" s="34"/>
      <c r="L79" s="2"/>
      <c r="M79" s="2"/>
    </row>
    <row r="80" spans="1:13" ht="30" customHeight="1">
      <c r="B80" s="79" t="s">
        <v>125</v>
      </c>
      <c r="L80" s="1"/>
      <c r="M80" s="1"/>
    </row>
    <row r="81" spans="1:13" ht="60">
      <c r="A81" s="7" t="s">
        <v>0</v>
      </c>
      <c r="B81" s="7" t="s">
        <v>1</v>
      </c>
      <c r="C81" s="27" t="s">
        <v>2</v>
      </c>
      <c r="D81" s="28" t="s">
        <v>3</v>
      </c>
      <c r="E81" s="7" t="s">
        <v>27</v>
      </c>
      <c r="F81" s="121" t="s">
        <v>5</v>
      </c>
      <c r="G81" s="118" t="s">
        <v>6</v>
      </c>
      <c r="H81" s="121" t="s">
        <v>7</v>
      </c>
      <c r="I81" s="8" t="s">
        <v>8</v>
      </c>
      <c r="J81" s="8" t="s">
        <v>118</v>
      </c>
      <c r="K81" s="8" t="s">
        <v>117</v>
      </c>
      <c r="L81" s="123" t="s">
        <v>153</v>
      </c>
      <c r="M81" s="123" t="s">
        <v>9</v>
      </c>
    </row>
    <row r="82" spans="1:13">
      <c r="A82" s="7" t="s">
        <v>10</v>
      </c>
      <c r="B82" s="7" t="s">
        <v>11</v>
      </c>
      <c r="C82" s="7" t="s">
        <v>12</v>
      </c>
      <c r="D82" s="28" t="s">
        <v>13</v>
      </c>
      <c r="E82" s="7" t="s">
        <v>14</v>
      </c>
      <c r="F82" s="121" t="s">
        <v>15</v>
      </c>
      <c r="G82" s="121" t="s">
        <v>16</v>
      </c>
      <c r="H82" s="121" t="s">
        <v>17</v>
      </c>
      <c r="I82" s="7" t="s">
        <v>18</v>
      </c>
      <c r="J82" s="7" t="s">
        <v>19</v>
      </c>
      <c r="K82" s="7" t="s">
        <v>20</v>
      </c>
      <c r="L82" s="121" t="s">
        <v>21</v>
      </c>
      <c r="M82" s="121" t="s">
        <v>22</v>
      </c>
    </row>
    <row r="83" spans="1:13" ht="69.95" customHeight="1">
      <c r="A83" s="23">
        <v>1</v>
      </c>
      <c r="B83" s="39" t="s">
        <v>54</v>
      </c>
      <c r="C83" s="30" t="s">
        <v>55</v>
      </c>
      <c r="D83" s="30" t="s">
        <v>56</v>
      </c>
      <c r="E83" s="23" t="s">
        <v>163</v>
      </c>
      <c r="F83" s="171"/>
      <c r="G83" s="145"/>
      <c r="H83" s="131"/>
      <c r="I83" s="90">
        <f>G83*1.08</f>
        <v>0</v>
      </c>
      <c r="J83" s="90">
        <f t="shared" ref="J83:J87" si="0">G83*F83</f>
        <v>0</v>
      </c>
      <c r="K83" s="90">
        <f t="shared" ref="K83:K87" si="1">I83*F83</f>
        <v>0</v>
      </c>
      <c r="L83" s="146"/>
      <c r="M83" s="146"/>
    </row>
    <row r="84" spans="1:13" ht="39.950000000000003" customHeight="1">
      <c r="A84" s="23">
        <v>2</v>
      </c>
      <c r="B84" s="39" t="s">
        <v>189</v>
      </c>
      <c r="C84" s="30"/>
      <c r="D84" s="30" t="s">
        <v>57</v>
      </c>
      <c r="E84" s="23" t="s">
        <v>164</v>
      </c>
      <c r="F84" s="171"/>
      <c r="G84" s="145"/>
      <c r="H84" s="131"/>
      <c r="I84" s="90">
        <f>G84*1.23</f>
        <v>0</v>
      </c>
      <c r="J84" s="90">
        <f t="shared" si="0"/>
        <v>0</v>
      </c>
      <c r="K84" s="90">
        <f t="shared" si="1"/>
        <v>0</v>
      </c>
      <c r="L84" s="146"/>
      <c r="M84" s="146"/>
    </row>
    <row r="85" spans="1:13" ht="39.950000000000003" customHeight="1">
      <c r="A85" s="23">
        <v>3</v>
      </c>
      <c r="B85" s="39" t="s">
        <v>162</v>
      </c>
      <c r="C85" s="30"/>
      <c r="D85" s="30" t="s">
        <v>57</v>
      </c>
      <c r="E85" s="23" t="s">
        <v>58</v>
      </c>
      <c r="F85" s="171"/>
      <c r="G85" s="145"/>
      <c r="H85" s="131"/>
      <c r="I85" s="90">
        <f>G85*1.23</f>
        <v>0</v>
      </c>
      <c r="J85" s="90">
        <f t="shared" si="0"/>
        <v>0</v>
      </c>
      <c r="K85" s="90">
        <f t="shared" si="1"/>
        <v>0</v>
      </c>
      <c r="L85" s="146"/>
      <c r="M85" s="146"/>
    </row>
    <row r="86" spans="1:13" ht="39.950000000000003" customHeight="1">
      <c r="A86" s="23">
        <v>4</v>
      </c>
      <c r="B86" s="39" t="s">
        <v>60</v>
      </c>
      <c r="C86" s="30" t="s">
        <v>61</v>
      </c>
      <c r="D86" s="30" t="s">
        <v>56</v>
      </c>
      <c r="E86" s="23" t="s">
        <v>156</v>
      </c>
      <c r="F86" s="171"/>
      <c r="G86" s="145"/>
      <c r="H86" s="131"/>
      <c r="I86" s="90">
        <f>G86*1.23</f>
        <v>0</v>
      </c>
      <c r="J86" s="90">
        <f t="shared" si="0"/>
        <v>0</v>
      </c>
      <c r="K86" s="90">
        <f t="shared" si="1"/>
        <v>0</v>
      </c>
      <c r="L86" s="171"/>
      <c r="M86" s="146"/>
    </row>
    <row r="87" spans="1:13" ht="110.1" customHeight="1">
      <c r="A87" s="23">
        <v>8</v>
      </c>
      <c r="B87" s="82" t="s">
        <v>190</v>
      </c>
      <c r="C87" s="30" t="s">
        <v>55</v>
      </c>
      <c r="D87" s="30" t="s">
        <v>56</v>
      </c>
      <c r="E87" s="23" t="s">
        <v>165</v>
      </c>
      <c r="F87" s="171"/>
      <c r="G87" s="145"/>
      <c r="H87" s="131"/>
      <c r="I87" s="90">
        <f>G87*1.08</f>
        <v>0</v>
      </c>
      <c r="J87" s="90">
        <f t="shared" si="0"/>
        <v>0</v>
      </c>
      <c r="K87" s="90">
        <f t="shared" si="1"/>
        <v>0</v>
      </c>
      <c r="L87" s="146"/>
      <c r="M87" s="146"/>
    </row>
    <row r="88" spans="1:13" ht="30" customHeight="1">
      <c r="C88" s="31"/>
      <c r="E88" s="62"/>
      <c r="F88" s="62"/>
      <c r="G88" s="62"/>
      <c r="H88" s="62"/>
      <c r="I88" s="1"/>
      <c r="J88" s="177" t="s">
        <v>26</v>
      </c>
      <c r="K88" s="90">
        <f>SUM(K83:K87)</f>
        <v>0</v>
      </c>
    </row>
    <row r="89" spans="1:13">
      <c r="B89" s="79"/>
      <c r="C89" s="31"/>
      <c r="H89" s="35"/>
    </row>
    <row r="90" spans="1:13">
      <c r="B90" s="79" t="s">
        <v>143</v>
      </c>
      <c r="C90" s="31"/>
      <c r="H90" s="35"/>
    </row>
    <row r="91" spans="1:13">
      <c r="A91" s="2" t="s">
        <v>10</v>
      </c>
      <c r="B91" s="267" t="s">
        <v>152</v>
      </c>
      <c r="C91" s="267"/>
      <c r="D91" s="267"/>
      <c r="E91" s="267"/>
      <c r="F91" s="267"/>
      <c r="G91" s="267"/>
      <c r="H91" s="267"/>
      <c r="I91" s="267"/>
      <c r="J91" s="267"/>
      <c r="K91" s="267"/>
      <c r="L91" s="267"/>
      <c r="M91" s="267"/>
    </row>
    <row r="92" spans="1:13">
      <c r="C92" s="31"/>
      <c r="H92" s="35"/>
    </row>
    <row r="93" spans="1:13">
      <c r="C93" s="31"/>
      <c r="H93" s="35"/>
    </row>
    <row r="94" spans="1:13">
      <c r="C94" s="31"/>
      <c r="H94" s="35"/>
    </row>
    <row r="95" spans="1:13">
      <c r="C95" s="31"/>
      <c r="H95" s="35"/>
    </row>
    <row r="96" spans="1:13">
      <c r="C96" s="31"/>
      <c r="H96" s="35"/>
    </row>
    <row r="97" spans="1:13">
      <c r="C97" s="31"/>
      <c r="H97" s="35"/>
    </row>
    <row r="98" spans="1:13">
      <c r="C98" s="31"/>
      <c r="H98" s="35"/>
    </row>
    <row r="99" spans="1:13">
      <c r="C99" s="31"/>
      <c r="H99" s="35"/>
    </row>
    <row r="100" spans="1:13">
      <c r="C100" s="31"/>
      <c r="H100" s="35"/>
    </row>
    <row r="101" spans="1:13">
      <c r="C101" s="31"/>
      <c r="H101" s="35"/>
    </row>
    <row r="102" spans="1:13">
      <c r="C102" s="31"/>
      <c r="H102" s="35"/>
    </row>
    <row r="103" spans="1:13">
      <c r="C103" s="31"/>
      <c r="H103" s="35"/>
    </row>
    <row r="104" spans="1:13">
      <c r="C104" s="31"/>
      <c r="H104" s="35"/>
    </row>
    <row r="105" spans="1:13">
      <c r="C105" s="31"/>
      <c r="H105" s="35"/>
    </row>
    <row r="106" spans="1:13">
      <c r="C106" s="31"/>
      <c r="H106" s="35"/>
    </row>
    <row r="107" spans="1:13" ht="24">
      <c r="A107" s="2"/>
      <c r="B107" s="79" t="s">
        <v>126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60">
      <c r="A108" s="7" t="s">
        <v>0</v>
      </c>
      <c r="B108" s="7" t="s">
        <v>1</v>
      </c>
      <c r="C108" s="27" t="s">
        <v>2</v>
      </c>
      <c r="D108" s="28" t="s">
        <v>3</v>
      </c>
      <c r="E108" s="7" t="s">
        <v>45</v>
      </c>
      <c r="F108" s="121" t="s">
        <v>5</v>
      </c>
      <c r="G108" s="118" t="s">
        <v>6</v>
      </c>
      <c r="H108" s="121" t="s">
        <v>7</v>
      </c>
      <c r="I108" s="8" t="s">
        <v>8</v>
      </c>
      <c r="J108" s="8" t="s">
        <v>119</v>
      </c>
      <c r="K108" s="8" t="s">
        <v>117</v>
      </c>
      <c r="L108" s="123" t="s">
        <v>153</v>
      </c>
      <c r="M108" s="123" t="s">
        <v>9</v>
      </c>
    </row>
    <row r="109" spans="1:13">
      <c r="A109" s="7" t="s">
        <v>10</v>
      </c>
      <c r="B109" s="7" t="s">
        <v>11</v>
      </c>
      <c r="C109" s="7" t="s">
        <v>12</v>
      </c>
      <c r="D109" s="28" t="s">
        <v>13</v>
      </c>
      <c r="E109" s="7" t="s">
        <v>14</v>
      </c>
      <c r="F109" s="121" t="s">
        <v>15</v>
      </c>
      <c r="G109" s="121" t="s">
        <v>16</v>
      </c>
      <c r="H109" s="121" t="s">
        <v>17</v>
      </c>
      <c r="I109" s="7" t="s">
        <v>18</v>
      </c>
      <c r="J109" s="7" t="s">
        <v>19</v>
      </c>
      <c r="K109" s="7" t="s">
        <v>20</v>
      </c>
      <c r="L109" s="121" t="s">
        <v>21</v>
      </c>
      <c r="M109" s="121" t="s">
        <v>22</v>
      </c>
    </row>
    <row r="110" spans="1:13" ht="60" customHeight="1">
      <c r="A110" s="23">
        <v>1</v>
      </c>
      <c r="B110" s="278" t="s">
        <v>62</v>
      </c>
      <c r="C110" s="280" t="s">
        <v>40</v>
      </c>
      <c r="D110" s="30" t="s">
        <v>197</v>
      </c>
      <c r="E110" s="30" t="s">
        <v>51</v>
      </c>
      <c r="F110" s="171"/>
      <c r="G110" s="145"/>
      <c r="H110" s="131"/>
      <c r="I110" s="90">
        <f>G110*1.08</f>
        <v>0</v>
      </c>
      <c r="J110" s="90">
        <f>G110*F110</f>
        <v>0</v>
      </c>
      <c r="K110" s="90">
        <f>I110*F110</f>
        <v>0</v>
      </c>
      <c r="L110" s="146"/>
      <c r="M110" s="146"/>
    </row>
    <row r="111" spans="1:13" ht="60" customHeight="1">
      <c r="A111" s="23">
        <v>2</v>
      </c>
      <c r="B111" s="279"/>
      <c r="C111" s="280"/>
      <c r="D111" s="30" t="s">
        <v>63</v>
      </c>
      <c r="E111" s="23" t="s">
        <v>167</v>
      </c>
      <c r="F111" s="171"/>
      <c r="G111" s="145"/>
      <c r="H111" s="131"/>
      <c r="I111" s="90">
        <f>G111*1.08</f>
        <v>0</v>
      </c>
      <c r="J111" s="90">
        <f>G111*F111</f>
        <v>0</v>
      </c>
      <c r="K111" s="90">
        <f>I111*F111</f>
        <v>0</v>
      </c>
      <c r="L111" s="146"/>
      <c r="M111" s="146"/>
    </row>
    <row r="112" spans="1:13" ht="27.75" customHeight="1">
      <c r="A112" s="23">
        <v>3</v>
      </c>
      <c r="B112" s="39" t="s">
        <v>121</v>
      </c>
      <c r="C112" s="30" t="s">
        <v>61</v>
      </c>
      <c r="D112" s="30" t="s">
        <v>65</v>
      </c>
      <c r="E112" s="23" t="s">
        <v>166</v>
      </c>
      <c r="F112" s="171"/>
      <c r="G112" s="145"/>
      <c r="H112" s="131"/>
      <c r="I112" s="90">
        <f>G112*1.23</f>
        <v>0</v>
      </c>
      <c r="J112" s="90">
        <f>G112*F112</f>
        <v>0</v>
      </c>
      <c r="K112" s="90">
        <f>I112*F112</f>
        <v>0</v>
      </c>
      <c r="L112" s="146"/>
      <c r="M112" s="146"/>
    </row>
    <row r="113" spans="1:13" ht="100.15" customHeight="1">
      <c r="A113" s="23">
        <v>4</v>
      </c>
      <c r="B113" s="39" t="s">
        <v>127</v>
      </c>
      <c r="C113" s="30" t="s">
        <v>40</v>
      </c>
      <c r="D113" s="30" t="s">
        <v>56</v>
      </c>
      <c r="E113" s="23" t="s">
        <v>114</v>
      </c>
      <c r="F113" s="171"/>
      <c r="G113" s="145"/>
      <c r="H113" s="131"/>
      <c r="I113" s="90">
        <f>G113*1.08</f>
        <v>0</v>
      </c>
      <c r="J113" s="90">
        <f>G113*F113</f>
        <v>0</v>
      </c>
      <c r="K113" s="90">
        <f>I113*F113</f>
        <v>0</v>
      </c>
      <c r="L113" s="146"/>
      <c r="M113" s="146"/>
    </row>
    <row r="114" spans="1:13" ht="120" customHeight="1">
      <c r="A114" s="23">
        <v>5</v>
      </c>
      <c r="B114" s="39" t="s">
        <v>128</v>
      </c>
      <c r="C114" s="30" t="s">
        <v>40</v>
      </c>
      <c r="D114" s="30" t="s">
        <v>63</v>
      </c>
      <c r="E114" s="23" t="s">
        <v>168</v>
      </c>
      <c r="F114" s="171"/>
      <c r="G114" s="145"/>
      <c r="H114" s="131"/>
      <c r="I114" s="90">
        <f>G114*1.08</f>
        <v>0</v>
      </c>
      <c r="J114" s="90">
        <f>G114*F114</f>
        <v>0</v>
      </c>
      <c r="K114" s="90">
        <f>I114*F114</f>
        <v>0</v>
      </c>
      <c r="L114" s="146"/>
      <c r="M114" s="146"/>
    </row>
    <row r="115" spans="1:13" ht="30" customHeight="1">
      <c r="E115" s="62"/>
      <c r="F115" s="62"/>
      <c r="G115" s="62"/>
      <c r="H115" s="62"/>
      <c r="I115" s="1"/>
      <c r="J115" s="14" t="s">
        <v>26</v>
      </c>
      <c r="K115" s="233">
        <f>SUM(K110:K114)</f>
        <v>0</v>
      </c>
      <c r="L115" s="2"/>
      <c r="M115" s="2"/>
    </row>
    <row r="116" spans="1:13">
      <c r="A116" s="2"/>
      <c r="B116" s="79" t="s">
        <v>143</v>
      </c>
      <c r="C116" s="2"/>
      <c r="D116" s="2"/>
      <c r="E116" s="2"/>
      <c r="F116" s="2"/>
      <c r="G116" s="2"/>
      <c r="H116" s="2"/>
      <c r="I116" s="2"/>
      <c r="J116" s="2"/>
      <c r="K116" s="34"/>
      <c r="L116" s="2"/>
      <c r="M116" s="2"/>
    </row>
    <row r="117" spans="1:13">
      <c r="A117" s="2" t="s">
        <v>10</v>
      </c>
      <c r="B117" s="267" t="s">
        <v>152</v>
      </c>
      <c r="C117" s="267"/>
      <c r="D117" s="267"/>
      <c r="E117" s="267"/>
      <c r="F117" s="267"/>
      <c r="G117" s="267"/>
      <c r="H117" s="267"/>
      <c r="I117" s="267"/>
      <c r="J117" s="267"/>
      <c r="K117" s="267"/>
      <c r="L117" s="267"/>
      <c r="M117" s="267"/>
    </row>
    <row r="118" spans="1:1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34"/>
      <c r="L118" s="2"/>
      <c r="M118" s="2"/>
    </row>
    <row r="119" spans="1:1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34"/>
      <c r="L119" s="2"/>
      <c r="M119" s="2"/>
    </row>
    <row r="120" spans="1:1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34"/>
      <c r="L120" s="2"/>
      <c r="M120" s="2"/>
    </row>
    <row r="121" spans="1:1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34"/>
      <c r="L121" s="2"/>
      <c r="M121" s="2"/>
    </row>
    <row r="122" spans="1:1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34"/>
      <c r="L122" s="2"/>
      <c r="M122" s="2"/>
    </row>
    <row r="123" spans="1:1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34"/>
      <c r="L123" s="2"/>
      <c r="M123" s="2"/>
    </row>
    <row r="124" spans="1:1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34"/>
      <c r="L124" s="2"/>
      <c r="M124" s="2"/>
    </row>
    <row r="125" spans="1:1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34"/>
      <c r="L125" s="2"/>
      <c r="M125" s="2"/>
    </row>
    <row r="126" spans="1:1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34"/>
      <c r="L126" s="2"/>
      <c r="M126" s="2"/>
    </row>
    <row r="127" spans="1:1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34"/>
      <c r="L127" s="2"/>
      <c r="M127" s="2"/>
    </row>
    <row r="128" spans="1:13" ht="30" customHeight="1">
      <c r="A128" s="2"/>
      <c r="B128" s="79" t="s">
        <v>129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69.95" customHeight="1">
      <c r="A129" s="7" t="s">
        <v>0</v>
      </c>
      <c r="B129" s="7" t="s">
        <v>1</v>
      </c>
      <c r="C129" s="27" t="s">
        <v>2</v>
      </c>
      <c r="D129" s="28" t="s">
        <v>3</v>
      </c>
      <c r="E129" s="7" t="s">
        <v>45</v>
      </c>
      <c r="F129" s="121" t="s">
        <v>5</v>
      </c>
      <c r="G129" s="118" t="s">
        <v>6</v>
      </c>
      <c r="H129" s="121" t="s">
        <v>7</v>
      </c>
      <c r="I129" s="8" t="s">
        <v>8</v>
      </c>
      <c r="J129" s="8" t="s">
        <v>119</v>
      </c>
      <c r="K129" s="8" t="s">
        <v>117</v>
      </c>
      <c r="L129" s="123" t="s">
        <v>153</v>
      </c>
      <c r="M129" s="123" t="s">
        <v>9</v>
      </c>
    </row>
    <row r="130" spans="1:13" ht="20.100000000000001" customHeight="1">
      <c r="A130" s="7" t="s">
        <v>10</v>
      </c>
      <c r="B130" s="7" t="s">
        <v>11</v>
      </c>
      <c r="C130" s="7" t="s">
        <v>12</v>
      </c>
      <c r="D130" s="28" t="s">
        <v>13</v>
      </c>
      <c r="E130" s="7" t="s">
        <v>14</v>
      </c>
      <c r="F130" s="121" t="s">
        <v>15</v>
      </c>
      <c r="G130" s="121" t="s">
        <v>16</v>
      </c>
      <c r="H130" s="121" t="s">
        <v>17</v>
      </c>
      <c r="I130" s="7" t="s">
        <v>18</v>
      </c>
      <c r="J130" s="7" t="s">
        <v>19</v>
      </c>
      <c r="K130" s="7" t="s">
        <v>20</v>
      </c>
      <c r="L130" s="121" t="s">
        <v>21</v>
      </c>
      <c r="M130" s="121" t="s">
        <v>22</v>
      </c>
    </row>
    <row r="131" spans="1:13" ht="170.1" customHeight="1">
      <c r="A131" s="23">
        <v>1</v>
      </c>
      <c r="B131" s="91" t="s">
        <v>66</v>
      </c>
      <c r="C131" s="30" t="s">
        <v>55</v>
      </c>
      <c r="D131" s="30" t="s">
        <v>67</v>
      </c>
      <c r="E131" s="23" t="s">
        <v>51</v>
      </c>
      <c r="F131" s="171"/>
      <c r="G131" s="145"/>
      <c r="H131" s="131"/>
      <c r="I131" s="90">
        <f>G131*1.08</f>
        <v>0</v>
      </c>
      <c r="J131" s="90">
        <f>G131*F131</f>
        <v>0</v>
      </c>
      <c r="K131" s="90">
        <f>F131*I131</f>
        <v>0</v>
      </c>
      <c r="L131" s="147"/>
      <c r="M131" s="146"/>
    </row>
    <row r="132" spans="1:13" ht="159.94999999999999" customHeight="1">
      <c r="A132" s="23">
        <v>2</v>
      </c>
      <c r="B132" s="91" t="s">
        <v>171</v>
      </c>
      <c r="C132" s="30" t="s">
        <v>55</v>
      </c>
      <c r="D132" s="30" t="s">
        <v>56</v>
      </c>
      <c r="E132" s="23" t="s">
        <v>169</v>
      </c>
      <c r="F132" s="171"/>
      <c r="G132" s="145"/>
      <c r="H132" s="131"/>
      <c r="I132" s="90">
        <f>G132*1.08</f>
        <v>0</v>
      </c>
      <c r="J132" s="90">
        <f>G132*F132</f>
        <v>0</v>
      </c>
      <c r="K132" s="90">
        <f>F132*I132</f>
        <v>0</v>
      </c>
      <c r="L132" s="147"/>
      <c r="M132" s="146"/>
    </row>
    <row r="133" spans="1:13" ht="129.94999999999999" customHeight="1">
      <c r="A133" s="23">
        <v>3</v>
      </c>
      <c r="B133" s="91" t="s">
        <v>68</v>
      </c>
      <c r="C133" s="30" t="s">
        <v>61</v>
      </c>
      <c r="D133" s="30" t="s">
        <v>67</v>
      </c>
      <c r="E133" s="23" t="s">
        <v>170</v>
      </c>
      <c r="F133" s="171"/>
      <c r="G133" s="145"/>
      <c r="H133" s="131"/>
      <c r="I133" s="90">
        <f>G133*1.23</f>
        <v>0</v>
      </c>
      <c r="J133" s="90">
        <f>G133*F133</f>
        <v>0</v>
      </c>
      <c r="K133" s="90">
        <f>F133*I133</f>
        <v>0</v>
      </c>
      <c r="L133" s="147"/>
      <c r="M133" s="146"/>
    </row>
    <row r="134" spans="1:13" ht="90" customHeight="1">
      <c r="A134" s="23">
        <v>4</v>
      </c>
      <c r="B134" s="96" t="s">
        <v>70</v>
      </c>
      <c r="C134" s="30" t="s">
        <v>24</v>
      </c>
      <c r="D134" s="30" t="s">
        <v>71</v>
      </c>
      <c r="E134" s="23" t="s">
        <v>59</v>
      </c>
      <c r="F134" s="171"/>
      <c r="G134" s="145"/>
      <c r="H134" s="131"/>
      <c r="I134" s="90">
        <f>G134*1.08</f>
        <v>0</v>
      </c>
      <c r="J134" s="90">
        <f>G134*F134</f>
        <v>0</v>
      </c>
      <c r="K134" s="90">
        <f>F134*I134</f>
        <v>0</v>
      </c>
      <c r="L134" s="148"/>
      <c r="M134" s="146"/>
    </row>
    <row r="135" spans="1:13" ht="25.15" customHeight="1">
      <c r="A135" s="2"/>
      <c r="B135" s="2"/>
      <c r="C135" s="2"/>
      <c r="D135" s="2"/>
      <c r="E135" s="62"/>
      <c r="F135" s="62"/>
      <c r="G135" s="62"/>
      <c r="H135" s="62"/>
      <c r="I135" s="1"/>
      <c r="J135" s="14" t="s">
        <v>26</v>
      </c>
      <c r="K135" s="90">
        <f>SUM(K131:K134)</f>
        <v>0</v>
      </c>
      <c r="L135" s="2"/>
      <c r="M135" s="2"/>
    </row>
    <row r="137" spans="1:1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34"/>
      <c r="L137" s="2"/>
      <c r="M137" s="2"/>
    </row>
    <row r="138" spans="1:13" ht="20.100000000000001" customHeight="1">
      <c r="A138" s="2"/>
      <c r="B138" s="79" t="s">
        <v>143</v>
      </c>
      <c r="C138" s="2"/>
      <c r="D138" s="2"/>
      <c r="E138" s="2"/>
      <c r="F138" s="2"/>
      <c r="G138" s="2"/>
      <c r="H138" s="2"/>
      <c r="I138" s="2"/>
      <c r="J138" s="2"/>
      <c r="K138" s="34"/>
      <c r="L138" s="2"/>
      <c r="M138" s="2"/>
    </row>
    <row r="139" spans="1:13" ht="20.100000000000001" customHeight="1">
      <c r="A139" s="2" t="s">
        <v>10</v>
      </c>
      <c r="B139" s="267" t="s">
        <v>152</v>
      </c>
      <c r="C139" s="267"/>
      <c r="D139" s="267"/>
      <c r="E139" s="267"/>
      <c r="F139" s="267"/>
      <c r="G139" s="267"/>
      <c r="H139" s="267"/>
      <c r="I139" s="267"/>
      <c r="J139" s="267"/>
      <c r="K139" s="267"/>
      <c r="L139" s="267"/>
      <c r="M139" s="267"/>
    </row>
    <row r="140" spans="1: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34"/>
      <c r="L140" s="2"/>
      <c r="M140" s="2"/>
    </row>
    <row r="141" spans="1:1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34"/>
      <c r="L141" s="2"/>
      <c r="M141" s="2"/>
    </row>
    <row r="142" spans="1:1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34"/>
      <c r="L142" s="2"/>
      <c r="M142" s="2"/>
    </row>
    <row r="143" spans="1:1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34"/>
      <c r="L143" s="2"/>
      <c r="M143" s="2"/>
    </row>
    <row r="144" spans="1:1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34"/>
      <c r="L144" s="2"/>
      <c r="M144" s="2"/>
    </row>
    <row r="145" spans="1:1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34"/>
      <c r="L145" s="2"/>
      <c r="M145" s="2"/>
    </row>
    <row r="146" spans="1:13" ht="19.899999999999999" customHeight="1">
      <c r="A146" s="2"/>
      <c r="B146" s="79" t="s">
        <v>130</v>
      </c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60">
      <c r="A147" s="7" t="s">
        <v>0</v>
      </c>
      <c r="B147" s="7" t="s">
        <v>1</v>
      </c>
      <c r="C147" s="27" t="s">
        <v>2</v>
      </c>
      <c r="D147" s="28" t="s">
        <v>3</v>
      </c>
      <c r="E147" s="7" t="s">
        <v>45</v>
      </c>
      <c r="F147" s="121" t="s">
        <v>5</v>
      </c>
      <c r="G147" s="118" t="s">
        <v>6</v>
      </c>
      <c r="H147" s="121" t="s">
        <v>7</v>
      </c>
      <c r="I147" s="8" t="s">
        <v>8</v>
      </c>
      <c r="J147" s="8" t="s">
        <v>119</v>
      </c>
      <c r="K147" s="8" t="s">
        <v>117</v>
      </c>
      <c r="L147" s="123" t="s">
        <v>153</v>
      </c>
      <c r="M147" s="123" t="s">
        <v>9</v>
      </c>
    </row>
    <row r="148" spans="1:13">
      <c r="A148" s="7" t="s">
        <v>10</v>
      </c>
      <c r="B148" s="7" t="s">
        <v>11</v>
      </c>
      <c r="C148" s="7" t="s">
        <v>12</v>
      </c>
      <c r="D148" s="28" t="s">
        <v>13</v>
      </c>
      <c r="E148" s="7" t="s">
        <v>14</v>
      </c>
      <c r="F148" s="121" t="s">
        <v>15</v>
      </c>
      <c r="G148" s="121" t="s">
        <v>16</v>
      </c>
      <c r="H148" s="121" t="s">
        <v>17</v>
      </c>
      <c r="I148" s="7" t="s">
        <v>18</v>
      </c>
      <c r="J148" s="7" t="s">
        <v>19</v>
      </c>
      <c r="K148" s="7" t="s">
        <v>20</v>
      </c>
      <c r="L148" s="121" t="s">
        <v>21</v>
      </c>
      <c r="M148" s="121" t="s">
        <v>22</v>
      </c>
    </row>
    <row r="149" spans="1:13" ht="90" customHeight="1">
      <c r="A149" s="37">
        <v>1</v>
      </c>
      <c r="B149" s="97" t="s">
        <v>191</v>
      </c>
      <c r="C149" s="234" t="s">
        <v>55</v>
      </c>
      <c r="D149" s="36" t="s">
        <v>72</v>
      </c>
      <c r="E149" s="37" t="s">
        <v>172</v>
      </c>
      <c r="F149" s="182"/>
      <c r="G149" s="149"/>
      <c r="H149" s="150"/>
      <c r="I149" s="99">
        <f>G149*1.08</f>
        <v>0</v>
      </c>
      <c r="J149" s="99">
        <f>G149*F149</f>
        <v>0</v>
      </c>
      <c r="K149" s="99">
        <f>F149*I149</f>
        <v>0</v>
      </c>
      <c r="L149" s="151"/>
      <c r="M149" s="151"/>
    </row>
    <row r="150" spans="1:13" ht="90" customHeight="1">
      <c r="A150" s="37">
        <v>2</v>
      </c>
      <c r="B150" s="97" t="s">
        <v>73</v>
      </c>
      <c r="C150" s="234" t="s">
        <v>74</v>
      </c>
      <c r="D150" s="36" t="s">
        <v>75</v>
      </c>
      <c r="E150" s="37" t="s">
        <v>173</v>
      </c>
      <c r="F150" s="182"/>
      <c r="G150" s="149"/>
      <c r="H150" s="150"/>
      <c r="I150" s="99">
        <f>G150*1.23</f>
        <v>0</v>
      </c>
      <c r="J150" s="99">
        <f>G150*F150</f>
        <v>0</v>
      </c>
      <c r="K150" s="99">
        <f>F150*I150</f>
        <v>0</v>
      </c>
      <c r="L150" s="151"/>
      <c r="M150" s="151"/>
    </row>
    <row r="151" spans="1:13" ht="30" customHeight="1">
      <c r="A151" s="2"/>
      <c r="B151" s="2"/>
      <c r="C151" s="2"/>
      <c r="D151" s="2"/>
      <c r="E151" s="235"/>
      <c r="F151" s="235"/>
      <c r="G151" s="235"/>
      <c r="H151" s="235"/>
      <c r="I151" s="1"/>
      <c r="J151" s="98" t="s">
        <v>26</v>
      </c>
      <c r="K151" s="236">
        <f>SUM(K149:K150)</f>
        <v>0</v>
      </c>
      <c r="L151" s="2"/>
      <c r="M151" s="2"/>
    </row>
    <row r="152" spans="1:13">
      <c r="A152" s="2"/>
      <c r="C152" s="2"/>
      <c r="D152" s="2"/>
      <c r="E152" s="237"/>
      <c r="F152" s="237"/>
      <c r="G152" s="237"/>
      <c r="H152" s="237"/>
      <c r="I152" s="237"/>
      <c r="J152" s="237"/>
      <c r="K152" s="238"/>
      <c r="L152" s="2"/>
      <c r="M152" s="2"/>
    </row>
    <row r="153" spans="1:13">
      <c r="A153" s="2"/>
      <c r="B153" s="79" t="s">
        <v>131</v>
      </c>
      <c r="C153" s="2"/>
      <c r="D153" s="2"/>
      <c r="E153" s="237"/>
      <c r="F153" s="237"/>
      <c r="G153" s="237"/>
      <c r="H153" s="237"/>
      <c r="I153" s="237"/>
      <c r="J153" s="237"/>
      <c r="K153" s="238"/>
      <c r="L153" s="2"/>
      <c r="M153" s="2"/>
    </row>
    <row r="154" spans="1:13" ht="20.100000000000001" customHeight="1">
      <c r="A154" s="2" t="s">
        <v>10</v>
      </c>
      <c r="B154" s="272" t="s">
        <v>154</v>
      </c>
      <c r="C154" s="272"/>
      <c r="D154" s="272"/>
      <c r="E154" s="272"/>
      <c r="F154" s="272"/>
      <c r="G154" s="272"/>
      <c r="H154" s="272"/>
      <c r="I154" s="272"/>
      <c r="J154" s="272"/>
      <c r="K154" s="272"/>
      <c r="L154" s="272"/>
      <c r="M154" s="272"/>
    </row>
    <row r="155" spans="1:13" ht="20.100000000000001" customHeight="1">
      <c r="A155" s="2" t="s">
        <v>11</v>
      </c>
      <c r="B155" s="267" t="s">
        <v>152</v>
      </c>
      <c r="C155" s="267"/>
      <c r="D155" s="267"/>
      <c r="E155" s="267"/>
      <c r="F155" s="267"/>
      <c r="G155" s="267"/>
      <c r="H155" s="267"/>
      <c r="I155" s="267"/>
      <c r="J155" s="267"/>
      <c r="K155" s="267"/>
      <c r="L155" s="267"/>
      <c r="M155" s="267"/>
    </row>
    <row r="156" spans="1:13"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</row>
    <row r="157" spans="1:13"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9"/>
    </row>
    <row r="158" spans="1:13"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9"/>
    </row>
    <row r="159" spans="1:13"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9"/>
    </row>
    <row r="160" spans="1:13"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</row>
    <row r="161" spans="1:13" ht="24.95" customHeight="1">
      <c r="B161" s="79" t="s">
        <v>147</v>
      </c>
      <c r="E161" s="2"/>
      <c r="F161" s="2"/>
      <c r="G161" s="2"/>
      <c r="H161" s="2"/>
      <c r="I161" s="2"/>
      <c r="J161" s="2"/>
      <c r="K161" s="2"/>
      <c r="L161" s="1"/>
      <c r="M161" s="1"/>
    </row>
    <row r="162" spans="1:13" ht="60">
      <c r="A162" s="4" t="s">
        <v>0</v>
      </c>
      <c r="B162" s="4" t="s">
        <v>1</v>
      </c>
      <c r="C162" s="5" t="s">
        <v>2</v>
      </c>
      <c r="D162" s="6" t="s">
        <v>3</v>
      </c>
      <c r="E162" s="7" t="s">
        <v>27</v>
      </c>
      <c r="F162" s="121" t="s">
        <v>5</v>
      </c>
      <c r="G162" s="118" t="s">
        <v>6</v>
      </c>
      <c r="H162" s="121" t="s">
        <v>7</v>
      </c>
      <c r="I162" s="38" t="s">
        <v>8</v>
      </c>
      <c r="J162" s="38" t="s">
        <v>120</v>
      </c>
      <c r="K162" s="8" t="s">
        <v>117</v>
      </c>
      <c r="L162" s="123" t="s">
        <v>153</v>
      </c>
      <c r="M162" s="123" t="s">
        <v>9</v>
      </c>
    </row>
    <row r="163" spans="1:13">
      <c r="A163" s="4" t="s">
        <v>10</v>
      </c>
      <c r="B163" s="4" t="s">
        <v>11</v>
      </c>
      <c r="C163" s="4" t="s">
        <v>12</v>
      </c>
      <c r="D163" s="6" t="s">
        <v>13</v>
      </c>
      <c r="E163" s="4" t="s">
        <v>14</v>
      </c>
      <c r="F163" s="126" t="s">
        <v>15</v>
      </c>
      <c r="G163" s="126" t="s">
        <v>16</v>
      </c>
      <c r="H163" s="126" t="s">
        <v>17</v>
      </c>
      <c r="I163" s="198" t="s">
        <v>18</v>
      </c>
      <c r="J163" s="105" t="s">
        <v>19</v>
      </c>
      <c r="K163" s="105" t="s">
        <v>20</v>
      </c>
      <c r="L163" s="121" t="s">
        <v>21</v>
      </c>
      <c r="M163" s="121" t="s">
        <v>22</v>
      </c>
    </row>
    <row r="164" spans="1:13" ht="60" customHeight="1">
      <c r="A164" s="226">
        <v>1</v>
      </c>
      <c r="B164" s="273" t="s">
        <v>192</v>
      </c>
      <c r="C164" s="275" t="s">
        <v>40</v>
      </c>
      <c r="D164" s="12" t="s">
        <v>63</v>
      </c>
      <c r="E164" s="11" t="s">
        <v>174</v>
      </c>
      <c r="F164" s="154"/>
      <c r="G164" s="120"/>
      <c r="H164" s="197"/>
      <c r="I164" s="88">
        <f>G164*1.08</f>
        <v>0</v>
      </c>
      <c r="J164" s="81">
        <f>G164*F164</f>
        <v>0</v>
      </c>
      <c r="K164" s="88">
        <f>I164*F164</f>
        <v>0</v>
      </c>
      <c r="L164" s="125"/>
      <c r="M164" s="125"/>
    </row>
    <row r="165" spans="1:13" ht="60" customHeight="1">
      <c r="A165" s="239">
        <v>2</v>
      </c>
      <c r="B165" s="274"/>
      <c r="C165" s="276"/>
      <c r="D165" s="212" t="s">
        <v>76</v>
      </c>
      <c r="E165" s="210" t="s">
        <v>175</v>
      </c>
      <c r="F165" s="213"/>
      <c r="G165" s="214"/>
      <c r="H165" s="215"/>
      <c r="I165" s="180">
        <f>G165*1.08</f>
        <v>0</v>
      </c>
      <c r="J165" s="211">
        <f>G165*F165</f>
        <v>0</v>
      </c>
      <c r="K165" s="180">
        <f>I165*F165</f>
        <v>0</v>
      </c>
      <c r="L165" s="216"/>
      <c r="M165" s="216"/>
    </row>
    <row r="166" spans="1:13" ht="50.1" customHeight="1">
      <c r="A166" s="23">
        <v>3</v>
      </c>
      <c r="B166" s="14" t="s">
        <v>178</v>
      </c>
      <c r="C166" s="55" t="s">
        <v>24</v>
      </c>
      <c r="D166" s="30" t="s">
        <v>176</v>
      </c>
      <c r="E166" s="23" t="s">
        <v>177</v>
      </c>
      <c r="F166" s="171"/>
      <c r="G166" s="217"/>
      <c r="H166" s="131"/>
      <c r="I166" s="88">
        <f>G166*1.08</f>
        <v>0</v>
      </c>
      <c r="J166" s="81">
        <f>G166*F166</f>
        <v>0</v>
      </c>
      <c r="K166" s="88">
        <f>I166*F166</f>
        <v>0</v>
      </c>
      <c r="L166" s="125"/>
      <c r="M166" s="125"/>
    </row>
    <row r="167" spans="1:13" ht="24.95" customHeight="1">
      <c r="A167" s="2"/>
      <c r="B167" s="62"/>
      <c r="C167" s="2"/>
      <c r="D167" s="2"/>
      <c r="E167" s="62"/>
      <c r="F167" s="62"/>
      <c r="G167" s="62"/>
      <c r="H167" s="62"/>
      <c r="I167" s="1"/>
      <c r="J167" s="199" t="s">
        <v>26</v>
      </c>
      <c r="K167" s="200">
        <f>SUM(K164:K166)</f>
        <v>0</v>
      </c>
      <c r="L167" s="2"/>
      <c r="M167" s="2"/>
    </row>
    <row r="168" spans="1:13">
      <c r="A168" s="2"/>
      <c r="B168" s="79" t="s">
        <v>143</v>
      </c>
      <c r="C168" s="2"/>
      <c r="D168" s="2"/>
      <c r="E168" s="2"/>
      <c r="F168" s="2"/>
      <c r="G168" s="2"/>
      <c r="H168" s="2"/>
      <c r="I168" s="2"/>
      <c r="J168" s="2"/>
      <c r="K168" s="15"/>
      <c r="L168" s="2"/>
      <c r="M168" s="2"/>
    </row>
    <row r="169" spans="1:13">
      <c r="A169" s="2" t="s">
        <v>10</v>
      </c>
      <c r="B169" s="267" t="s">
        <v>152</v>
      </c>
      <c r="C169" s="267"/>
      <c r="D169" s="267"/>
      <c r="E169" s="267"/>
      <c r="F169" s="267"/>
      <c r="G169" s="267"/>
      <c r="H169" s="267"/>
      <c r="I169" s="267"/>
      <c r="J169" s="267"/>
      <c r="K169" s="267"/>
      <c r="L169" s="267"/>
      <c r="M169" s="267"/>
    </row>
    <row r="170" spans="1:1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15"/>
      <c r="L170" s="2"/>
      <c r="M170" s="2"/>
    </row>
    <row r="171" spans="1:1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15"/>
      <c r="L171" s="2"/>
      <c r="M171" s="2"/>
    </row>
    <row r="172" spans="1:1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15"/>
      <c r="L172" s="2"/>
      <c r="M172" s="2"/>
    </row>
    <row r="173" spans="1:1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15"/>
      <c r="L173" s="2"/>
      <c r="M173" s="2"/>
    </row>
    <row r="174" spans="1:1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15"/>
      <c r="L174" s="2"/>
      <c r="M174" s="2"/>
    </row>
    <row r="175" spans="1:13" ht="24.95" customHeight="1">
      <c r="B175" s="79" t="s">
        <v>146</v>
      </c>
      <c r="E175" s="2"/>
      <c r="F175" s="2"/>
      <c r="G175" s="2"/>
      <c r="H175" s="2"/>
      <c r="I175" s="2"/>
      <c r="J175" s="2"/>
      <c r="K175" s="2"/>
      <c r="L175" s="1"/>
      <c r="M175" s="1"/>
    </row>
    <row r="176" spans="1:13" ht="60">
      <c r="A176" s="4" t="s">
        <v>0</v>
      </c>
      <c r="B176" s="4" t="s">
        <v>1</v>
      </c>
      <c r="C176" s="5" t="s">
        <v>2</v>
      </c>
      <c r="D176" s="6" t="s">
        <v>3</v>
      </c>
      <c r="E176" s="7" t="s">
        <v>27</v>
      </c>
      <c r="F176" s="121" t="s">
        <v>5</v>
      </c>
      <c r="G176" s="118" t="s">
        <v>6</v>
      </c>
      <c r="H176" s="121" t="s">
        <v>7</v>
      </c>
      <c r="I176" s="38" t="s">
        <v>8</v>
      </c>
      <c r="J176" s="8" t="s">
        <v>119</v>
      </c>
      <c r="K176" s="8" t="s">
        <v>117</v>
      </c>
      <c r="L176" s="123" t="s">
        <v>153</v>
      </c>
      <c r="M176" s="123" t="s">
        <v>9</v>
      </c>
    </row>
    <row r="177" spans="1:13">
      <c r="A177" s="101" t="s">
        <v>10</v>
      </c>
      <c r="B177" s="101" t="s">
        <v>11</v>
      </c>
      <c r="C177" s="101" t="s">
        <v>12</v>
      </c>
      <c r="D177" s="102" t="s">
        <v>13</v>
      </c>
      <c r="E177" s="101" t="s">
        <v>14</v>
      </c>
      <c r="F177" s="152" t="s">
        <v>15</v>
      </c>
      <c r="G177" s="152" t="s">
        <v>16</v>
      </c>
      <c r="H177" s="152" t="s">
        <v>17</v>
      </c>
      <c r="I177" s="103" t="s">
        <v>18</v>
      </c>
      <c r="J177" s="104" t="s">
        <v>19</v>
      </c>
      <c r="K177" s="105" t="s">
        <v>20</v>
      </c>
      <c r="L177" s="153" t="s">
        <v>21</v>
      </c>
      <c r="M177" s="153" t="s">
        <v>22</v>
      </c>
    </row>
    <row r="178" spans="1:13" ht="80.099999999999994" customHeight="1">
      <c r="A178" s="23">
        <v>1</v>
      </c>
      <c r="B178" s="218" t="s">
        <v>198</v>
      </c>
      <c r="C178" s="55" t="s">
        <v>40</v>
      </c>
      <c r="D178" s="30" t="s">
        <v>78</v>
      </c>
      <c r="E178" s="23" t="s">
        <v>87</v>
      </c>
      <c r="F178" s="171"/>
      <c r="G178" s="125"/>
      <c r="H178" s="131"/>
      <c r="I178" s="13">
        <f>G178*1.08</f>
        <v>0</v>
      </c>
      <c r="J178" s="81">
        <f>G178*F178</f>
        <v>0</v>
      </c>
      <c r="K178" s="88">
        <f>I178*F178</f>
        <v>0</v>
      </c>
      <c r="L178" s="125"/>
      <c r="M178" s="125"/>
    </row>
    <row r="179" spans="1:13" ht="12" customHeight="1">
      <c r="A179" s="2"/>
      <c r="B179" s="2"/>
      <c r="C179" s="2"/>
      <c r="D179" s="2"/>
      <c r="E179" s="62"/>
      <c r="F179" s="62"/>
      <c r="G179" s="62"/>
      <c r="H179" s="62"/>
      <c r="I179" s="62"/>
      <c r="J179" s="100"/>
      <c r="K179" s="15"/>
      <c r="L179" s="2"/>
      <c r="M179" s="2"/>
    </row>
    <row r="180" spans="1:13" ht="12" customHeight="1">
      <c r="A180" s="2"/>
      <c r="B180" s="79" t="s">
        <v>143</v>
      </c>
      <c r="C180" s="2"/>
      <c r="D180" s="2"/>
      <c r="E180" s="62"/>
      <c r="F180" s="62"/>
      <c r="G180" s="62"/>
      <c r="H180" s="62"/>
      <c r="I180" s="62"/>
      <c r="J180" s="100"/>
      <c r="K180" s="15"/>
      <c r="L180" s="2"/>
      <c r="M180" s="2"/>
    </row>
    <row r="181" spans="1:13" ht="12" customHeight="1">
      <c r="A181" s="2" t="s">
        <v>10</v>
      </c>
      <c r="B181" s="267" t="s">
        <v>152</v>
      </c>
      <c r="C181" s="267"/>
      <c r="D181" s="267"/>
      <c r="E181" s="267"/>
      <c r="F181" s="267"/>
      <c r="G181" s="267"/>
      <c r="H181" s="267"/>
      <c r="I181" s="267"/>
      <c r="J181" s="267"/>
      <c r="K181" s="267"/>
      <c r="L181" s="267"/>
      <c r="M181" s="267"/>
    </row>
    <row r="182" spans="1:13" ht="12" customHeight="1">
      <c r="A182" s="2"/>
      <c r="B182" s="2"/>
      <c r="C182" s="2"/>
      <c r="D182" s="2"/>
      <c r="E182" s="62"/>
      <c r="F182" s="62"/>
      <c r="G182" s="62"/>
      <c r="H182" s="62"/>
      <c r="I182" s="62"/>
      <c r="J182" s="100"/>
      <c r="K182" s="15"/>
      <c r="L182" s="2"/>
      <c r="M182" s="2"/>
    </row>
    <row r="183" spans="1:13" ht="12" customHeight="1">
      <c r="A183" s="2"/>
      <c r="B183" s="2"/>
      <c r="C183" s="2"/>
      <c r="D183" s="2"/>
      <c r="E183" s="62"/>
      <c r="F183" s="62"/>
      <c r="G183" s="62"/>
      <c r="H183" s="62"/>
      <c r="I183" s="62"/>
      <c r="J183" s="100"/>
      <c r="K183" s="15"/>
      <c r="L183" s="2"/>
      <c r="M183" s="2"/>
    </row>
    <row r="184" spans="1:13" ht="12" customHeight="1">
      <c r="A184" s="2"/>
      <c r="B184" s="2"/>
      <c r="C184" s="2"/>
      <c r="D184" s="2"/>
      <c r="E184" s="62"/>
      <c r="F184" s="62"/>
      <c r="G184" s="62"/>
      <c r="H184" s="62"/>
      <c r="I184" s="62"/>
      <c r="J184" s="100"/>
      <c r="K184" s="15"/>
      <c r="L184" s="2"/>
      <c r="M184" s="2"/>
    </row>
    <row r="185" spans="1:13" ht="12" customHeight="1">
      <c r="A185" s="2"/>
      <c r="B185" s="2"/>
      <c r="C185" s="2"/>
      <c r="D185" s="2"/>
      <c r="E185" s="62"/>
      <c r="F185" s="62"/>
      <c r="G185" s="62"/>
      <c r="H185" s="62"/>
      <c r="I185" s="62"/>
      <c r="J185" s="100"/>
      <c r="K185" s="15"/>
      <c r="L185" s="2"/>
      <c r="M185" s="2"/>
    </row>
    <row r="186" spans="1:13" ht="12" customHeight="1">
      <c r="A186" s="2"/>
      <c r="B186" s="2"/>
      <c r="C186" s="2"/>
      <c r="D186" s="2"/>
      <c r="E186" s="62"/>
      <c r="F186" s="62"/>
      <c r="G186" s="62"/>
      <c r="H186" s="62"/>
      <c r="I186" s="62"/>
      <c r="J186" s="100"/>
      <c r="K186" s="15"/>
      <c r="L186" s="2"/>
      <c r="M186" s="2"/>
    </row>
    <row r="187" spans="1:13" ht="24.95" customHeight="1">
      <c r="B187" s="79" t="s">
        <v>148</v>
      </c>
      <c r="E187" s="2"/>
      <c r="F187" s="2"/>
      <c r="G187" s="2"/>
      <c r="H187" s="2"/>
      <c r="I187" s="2"/>
      <c r="J187" s="2"/>
      <c r="K187" s="2"/>
      <c r="L187" s="1"/>
      <c r="M187" s="1"/>
    </row>
    <row r="188" spans="1:13" ht="60">
      <c r="A188" s="4" t="s">
        <v>0</v>
      </c>
      <c r="B188" s="4" t="s">
        <v>1</v>
      </c>
      <c r="C188" s="5" t="s">
        <v>2</v>
      </c>
      <c r="D188" s="6" t="s">
        <v>3</v>
      </c>
      <c r="E188" s="7" t="s">
        <v>45</v>
      </c>
      <c r="F188" s="121" t="s">
        <v>5</v>
      </c>
      <c r="G188" s="118" t="s">
        <v>6</v>
      </c>
      <c r="H188" s="121" t="s">
        <v>7</v>
      </c>
      <c r="I188" s="8" t="s">
        <v>8</v>
      </c>
      <c r="J188" s="8" t="s">
        <v>120</v>
      </c>
      <c r="K188" s="8" t="s">
        <v>117</v>
      </c>
      <c r="L188" s="123" t="s">
        <v>153</v>
      </c>
      <c r="M188" s="123" t="s">
        <v>9</v>
      </c>
    </row>
    <row r="189" spans="1:13" ht="13.9" customHeight="1">
      <c r="A189" s="9" t="s">
        <v>10</v>
      </c>
      <c r="B189" s="4" t="s">
        <v>11</v>
      </c>
      <c r="C189" s="4" t="s">
        <v>12</v>
      </c>
      <c r="D189" s="6" t="s">
        <v>13</v>
      </c>
      <c r="E189" s="4" t="s">
        <v>14</v>
      </c>
      <c r="F189" s="126" t="s">
        <v>15</v>
      </c>
      <c r="G189" s="126" t="s">
        <v>16</v>
      </c>
      <c r="H189" s="126" t="s">
        <v>17</v>
      </c>
      <c r="I189" s="4" t="s">
        <v>18</v>
      </c>
      <c r="J189" s="16" t="s">
        <v>19</v>
      </c>
      <c r="K189" s="16" t="s">
        <v>20</v>
      </c>
      <c r="L189" s="121" t="s">
        <v>21</v>
      </c>
      <c r="M189" s="121" t="s">
        <v>22</v>
      </c>
    </row>
    <row r="190" spans="1:13" ht="129.94999999999999" customHeight="1">
      <c r="A190" s="226">
        <v>1</v>
      </c>
      <c r="B190" s="39" t="s">
        <v>79</v>
      </c>
      <c r="C190" s="7" t="s">
        <v>74</v>
      </c>
      <c r="D190" s="7" t="s">
        <v>80</v>
      </c>
      <c r="E190" s="23" t="s">
        <v>179</v>
      </c>
      <c r="F190" s="171"/>
      <c r="G190" s="240"/>
      <c r="H190" s="131"/>
      <c r="I190" s="81">
        <f>G190*1.23</f>
        <v>0</v>
      </c>
      <c r="J190" s="81">
        <f>G190*F190</f>
        <v>0</v>
      </c>
      <c r="K190" s="90">
        <f>I190*F190</f>
        <v>0</v>
      </c>
      <c r="L190" s="241"/>
      <c r="M190" s="125"/>
    </row>
    <row r="191" spans="1:13">
      <c r="A191" s="2"/>
      <c r="B191" s="2"/>
      <c r="C191" s="2"/>
      <c r="D191" s="2"/>
      <c r="I191" s="242"/>
      <c r="J191" s="242"/>
      <c r="L191" s="2"/>
      <c r="M191" s="2"/>
    </row>
    <row r="192" spans="1:13">
      <c r="A192" s="2"/>
      <c r="B192" s="79" t="s">
        <v>143</v>
      </c>
      <c r="C192" s="2"/>
      <c r="D192" s="2"/>
      <c r="I192" s="242"/>
      <c r="J192" s="242"/>
      <c r="L192" s="2"/>
      <c r="M192" s="2"/>
    </row>
    <row r="193" spans="1:13">
      <c r="A193" s="2" t="s">
        <v>10</v>
      </c>
      <c r="B193" s="267" t="s">
        <v>152</v>
      </c>
      <c r="C193" s="267"/>
      <c r="D193" s="267"/>
      <c r="E193" s="267"/>
      <c r="F193" s="267"/>
      <c r="G193" s="267"/>
      <c r="H193" s="267"/>
      <c r="I193" s="267"/>
      <c r="J193" s="267"/>
      <c r="K193" s="267"/>
      <c r="L193" s="267"/>
      <c r="M193" s="267"/>
    </row>
    <row r="194" spans="1:13">
      <c r="A194" s="2"/>
      <c r="B194" s="2"/>
      <c r="C194" s="2"/>
      <c r="D194" s="2"/>
      <c r="I194" s="242"/>
      <c r="J194" s="242"/>
      <c r="L194" s="2"/>
      <c r="M194" s="2"/>
    </row>
    <row r="195" spans="1:13">
      <c r="A195" s="2"/>
      <c r="B195" s="2"/>
      <c r="C195" s="2"/>
      <c r="D195" s="2"/>
      <c r="I195" s="242"/>
      <c r="J195" s="242"/>
      <c r="L195" s="2"/>
      <c r="M195" s="2"/>
    </row>
    <row r="196" spans="1:13">
      <c r="A196" s="2"/>
      <c r="B196" s="2"/>
      <c r="C196" s="2"/>
      <c r="D196" s="2"/>
      <c r="I196" s="242"/>
      <c r="J196" s="242"/>
      <c r="L196" s="2"/>
      <c r="M196" s="2"/>
    </row>
    <row r="197" spans="1:13">
      <c r="A197" s="2"/>
      <c r="B197" s="2"/>
      <c r="C197" s="2"/>
      <c r="D197" s="2"/>
      <c r="I197" s="242"/>
      <c r="J197" s="242"/>
      <c r="L197" s="2"/>
      <c r="M197" s="2"/>
    </row>
    <row r="198" spans="1:13">
      <c r="A198" s="2"/>
      <c r="B198" s="2"/>
      <c r="C198" s="2"/>
      <c r="D198" s="2"/>
      <c r="I198" s="242"/>
      <c r="J198" s="242"/>
      <c r="L198" s="2"/>
      <c r="M198" s="2"/>
    </row>
    <row r="199" spans="1:13">
      <c r="A199" s="2"/>
      <c r="B199" s="2"/>
      <c r="C199" s="2"/>
      <c r="D199" s="2"/>
      <c r="I199" s="242"/>
      <c r="J199" s="242"/>
      <c r="L199" s="2"/>
      <c r="M199" s="2"/>
    </row>
    <row r="200" spans="1:13">
      <c r="A200" s="2"/>
      <c r="B200" s="2"/>
      <c r="C200" s="2"/>
      <c r="D200" s="2"/>
      <c r="I200" s="242"/>
      <c r="J200" s="242"/>
      <c r="L200" s="2"/>
      <c r="M200" s="2"/>
    </row>
    <row r="201" spans="1:13">
      <c r="A201" s="2"/>
      <c r="B201" s="2"/>
      <c r="C201" s="2"/>
      <c r="D201" s="2"/>
      <c r="I201" s="242"/>
      <c r="J201" s="242"/>
      <c r="L201" s="2"/>
      <c r="M201" s="2"/>
    </row>
    <row r="202" spans="1:13">
      <c r="A202" s="2"/>
      <c r="B202" s="2"/>
      <c r="C202" s="2"/>
      <c r="D202" s="2"/>
      <c r="I202" s="242"/>
      <c r="J202" s="242"/>
      <c r="L202" s="2"/>
      <c r="M202" s="2"/>
    </row>
    <row r="203" spans="1:13">
      <c r="A203" s="2"/>
      <c r="B203" s="2"/>
      <c r="C203" s="2"/>
      <c r="D203" s="2"/>
      <c r="I203" s="242"/>
      <c r="J203" s="242"/>
      <c r="L203" s="2"/>
      <c r="M203" s="2"/>
    </row>
    <row r="204" spans="1:13">
      <c r="A204" s="2"/>
      <c r="B204" s="2"/>
      <c r="C204" s="2"/>
      <c r="D204" s="2"/>
      <c r="I204" s="242"/>
      <c r="J204" s="242"/>
      <c r="L204" s="2"/>
      <c r="M204" s="2"/>
    </row>
    <row r="205" spans="1:13">
      <c r="A205" s="2"/>
      <c r="B205" s="2"/>
      <c r="C205" s="2"/>
      <c r="D205" s="2"/>
      <c r="I205" s="242"/>
      <c r="J205" s="242"/>
      <c r="L205" s="2"/>
      <c r="M205" s="2"/>
    </row>
    <row r="206" spans="1:13">
      <c r="A206" s="2"/>
      <c r="B206" s="2"/>
      <c r="C206" s="2"/>
      <c r="D206" s="2"/>
      <c r="I206" s="242"/>
      <c r="J206" s="242"/>
      <c r="L206" s="2"/>
      <c r="M206" s="2"/>
    </row>
    <row r="207" spans="1:13">
      <c r="A207" s="2"/>
      <c r="B207" s="2"/>
      <c r="C207" s="2"/>
      <c r="D207" s="2"/>
      <c r="I207" s="242"/>
      <c r="J207" s="242"/>
      <c r="L207" s="2"/>
      <c r="M207" s="2"/>
    </row>
    <row r="208" spans="1:13">
      <c r="A208" s="2"/>
      <c r="B208" s="2"/>
      <c r="C208" s="2"/>
      <c r="D208" s="2"/>
      <c r="I208" s="242"/>
      <c r="J208" s="242"/>
      <c r="L208" s="2"/>
      <c r="M208" s="2"/>
    </row>
    <row r="209" spans="1:13">
      <c r="A209" s="2"/>
      <c r="B209" s="2"/>
      <c r="C209" s="2"/>
      <c r="D209" s="2"/>
      <c r="I209" s="242"/>
      <c r="J209" s="242"/>
      <c r="L209" s="2"/>
      <c r="M209" s="2"/>
    </row>
    <row r="210" spans="1:13">
      <c r="A210" s="2"/>
      <c r="B210" s="2"/>
      <c r="C210" s="2"/>
      <c r="D210" s="2"/>
      <c r="I210" s="242"/>
      <c r="J210" s="242"/>
      <c r="L210" s="2"/>
      <c r="M210" s="2"/>
    </row>
    <row r="211" spans="1:13">
      <c r="A211" s="2"/>
      <c r="B211" s="2"/>
      <c r="C211" s="2"/>
      <c r="D211" s="2"/>
      <c r="I211" s="242"/>
      <c r="J211" s="242"/>
      <c r="L211" s="2"/>
      <c r="M211" s="2"/>
    </row>
    <row r="212" spans="1:13">
      <c r="A212" s="2"/>
      <c r="B212" s="2"/>
      <c r="C212" s="2"/>
      <c r="D212" s="2"/>
      <c r="I212" s="242"/>
      <c r="J212" s="242"/>
      <c r="L212" s="2"/>
      <c r="M212" s="2"/>
    </row>
    <row r="213" spans="1:13">
      <c r="A213" s="2"/>
      <c r="B213" s="2"/>
      <c r="C213" s="2"/>
      <c r="D213" s="2"/>
      <c r="I213" s="242"/>
      <c r="J213" s="242"/>
      <c r="L213" s="2"/>
      <c r="M213" s="2"/>
    </row>
    <row r="214" spans="1:13">
      <c r="A214" s="2"/>
      <c r="B214" s="2"/>
      <c r="C214" s="2"/>
      <c r="D214" s="2"/>
      <c r="I214" s="242"/>
      <c r="J214" s="242"/>
      <c r="L214" s="2"/>
      <c r="M214" s="2"/>
    </row>
    <row r="215" spans="1:13">
      <c r="A215" s="2"/>
      <c r="B215" s="2"/>
      <c r="C215" s="2"/>
      <c r="D215" s="2"/>
      <c r="I215" s="242"/>
      <c r="J215" s="242"/>
      <c r="L215" s="2"/>
      <c r="M215" s="2"/>
    </row>
    <row r="216" spans="1:13">
      <c r="A216" s="2"/>
      <c r="B216" s="2"/>
      <c r="C216" s="2"/>
      <c r="D216" s="2"/>
      <c r="I216" s="242"/>
      <c r="J216" s="242"/>
      <c r="L216" s="2"/>
      <c r="M216" s="2"/>
    </row>
    <row r="217" spans="1:13">
      <c r="A217" s="2"/>
      <c r="B217" s="2"/>
      <c r="C217" s="2"/>
      <c r="D217" s="2"/>
      <c r="I217" s="242"/>
      <c r="J217" s="242"/>
      <c r="L217" s="2"/>
      <c r="M217" s="2"/>
    </row>
    <row r="218" spans="1:13">
      <c r="A218" s="2"/>
      <c r="B218" s="2"/>
      <c r="C218" s="2"/>
      <c r="D218" s="2"/>
      <c r="I218" s="242"/>
      <c r="J218" s="242"/>
      <c r="L218" s="2"/>
      <c r="M218" s="2"/>
    </row>
    <row r="219" spans="1:13">
      <c r="A219" s="2"/>
      <c r="B219" s="2"/>
      <c r="C219" s="2"/>
      <c r="D219" s="2"/>
      <c r="I219" s="242"/>
      <c r="J219" s="242"/>
      <c r="L219" s="2"/>
      <c r="M219" s="2"/>
    </row>
    <row r="220" spans="1:13">
      <c r="A220" s="2"/>
      <c r="B220" s="2"/>
      <c r="C220" s="2"/>
      <c r="D220" s="2"/>
      <c r="I220" s="242"/>
      <c r="J220" s="242"/>
      <c r="L220" s="2"/>
      <c r="M220" s="2"/>
    </row>
    <row r="221" spans="1:13">
      <c r="A221" s="2"/>
      <c r="B221" s="2"/>
      <c r="C221" s="2"/>
      <c r="D221" s="2"/>
      <c r="I221" s="242"/>
      <c r="J221" s="242"/>
      <c r="L221" s="2"/>
      <c r="M221" s="2"/>
    </row>
    <row r="222" spans="1:13">
      <c r="A222" s="2"/>
      <c r="B222" s="2"/>
      <c r="C222" s="2"/>
      <c r="D222" s="2"/>
      <c r="I222" s="242"/>
      <c r="J222" s="242"/>
      <c r="L222" s="2"/>
      <c r="M222" s="2"/>
    </row>
    <row r="223" spans="1:13">
      <c r="A223" s="2"/>
      <c r="B223" s="2"/>
      <c r="C223" s="2"/>
      <c r="D223" s="2"/>
      <c r="I223" s="242"/>
      <c r="J223" s="242"/>
      <c r="L223" s="2"/>
      <c r="M223" s="2"/>
    </row>
    <row r="224" spans="1:13">
      <c r="A224" s="2"/>
      <c r="B224" s="2"/>
      <c r="C224" s="2"/>
      <c r="D224" s="2"/>
      <c r="I224" s="242"/>
      <c r="J224" s="242"/>
      <c r="L224" s="2"/>
      <c r="M224" s="2"/>
    </row>
    <row r="225" spans="1:13">
      <c r="A225" s="2"/>
      <c r="B225" s="2"/>
      <c r="C225" s="2"/>
      <c r="D225" s="2"/>
      <c r="I225" s="242"/>
      <c r="J225" s="242"/>
      <c r="L225" s="2"/>
      <c r="M225" s="2"/>
    </row>
    <row r="226" spans="1:13">
      <c r="A226" s="2"/>
      <c r="B226" s="2"/>
      <c r="C226" s="2"/>
      <c r="D226" s="2"/>
      <c r="I226" s="242"/>
      <c r="J226" s="242"/>
      <c r="L226" s="2"/>
      <c r="M226" s="2"/>
    </row>
    <row r="227" spans="1:13" ht="21" customHeight="1">
      <c r="A227" s="2"/>
      <c r="B227" s="79" t="s">
        <v>149</v>
      </c>
      <c r="C227" s="2"/>
      <c r="D227" s="2"/>
      <c r="I227" s="242"/>
      <c r="J227" s="242"/>
      <c r="L227" s="2"/>
      <c r="M227" s="2"/>
    </row>
    <row r="228" spans="1:13" ht="66.75" customHeight="1">
      <c r="A228" s="4" t="s">
        <v>0</v>
      </c>
      <c r="B228" s="4" t="s">
        <v>1</v>
      </c>
      <c r="C228" s="5" t="s">
        <v>2</v>
      </c>
      <c r="D228" s="6" t="s">
        <v>3</v>
      </c>
      <c r="E228" s="7" t="s">
        <v>45</v>
      </c>
      <c r="F228" s="121" t="s">
        <v>5</v>
      </c>
      <c r="G228" s="118" t="s">
        <v>141</v>
      </c>
      <c r="H228" s="121" t="s">
        <v>7</v>
      </c>
      <c r="I228" s="8" t="s">
        <v>8</v>
      </c>
      <c r="J228" s="8" t="s">
        <v>119</v>
      </c>
      <c r="K228" s="8" t="s">
        <v>117</v>
      </c>
      <c r="L228" s="123" t="s">
        <v>153</v>
      </c>
      <c r="M228" s="123" t="s">
        <v>9</v>
      </c>
    </row>
    <row r="229" spans="1:13" ht="18.75" customHeight="1">
      <c r="A229" s="9" t="s">
        <v>10</v>
      </c>
      <c r="B229" s="9" t="s">
        <v>11</v>
      </c>
      <c r="C229" s="9" t="s">
        <v>12</v>
      </c>
      <c r="D229" s="10" t="s">
        <v>13</v>
      </c>
      <c r="E229" s="9" t="s">
        <v>14</v>
      </c>
      <c r="F229" s="119" t="s">
        <v>15</v>
      </c>
      <c r="G229" s="119" t="s">
        <v>16</v>
      </c>
      <c r="H229" s="119" t="s">
        <v>17</v>
      </c>
      <c r="I229" s="58" t="s">
        <v>18</v>
      </c>
      <c r="J229" s="7" t="s">
        <v>19</v>
      </c>
      <c r="K229" s="63" t="s">
        <v>20</v>
      </c>
      <c r="L229" s="121" t="s">
        <v>21</v>
      </c>
      <c r="M229" s="121" t="s">
        <v>22</v>
      </c>
    </row>
    <row r="230" spans="1:13" ht="170.1" customHeight="1">
      <c r="A230" s="9">
        <v>1</v>
      </c>
      <c r="B230" s="219" t="s">
        <v>132</v>
      </c>
      <c r="C230" s="12" t="s">
        <v>82</v>
      </c>
      <c r="D230" s="12" t="s">
        <v>83</v>
      </c>
      <c r="E230" s="11" t="s">
        <v>180</v>
      </c>
      <c r="F230" s="202"/>
      <c r="G230" s="202"/>
      <c r="H230" s="203"/>
      <c r="I230" s="204">
        <f>G230*1.08</f>
        <v>0</v>
      </c>
      <c r="J230" s="205">
        <f>G230*F230</f>
        <v>0</v>
      </c>
      <c r="K230" s="206">
        <f>I230*F230</f>
        <v>0</v>
      </c>
      <c r="L230" s="207"/>
      <c r="M230" s="153"/>
    </row>
    <row r="231" spans="1:13" ht="150" customHeight="1">
      <c r="A231" s="11">
        <v>2</v>
      </c>
      <c r="B231" s="219" t="s">
        <v>134</v>
      </c>
      <c r="C231" s="12" t="s">
        <v>61</v>
      </c>
      <c r="D231" s="12" t="s">
        <v>83</v>
      </c>
      <c r="E231" s="201" t="s">
        <v>180</v>
      </c>
      <c r="F231" s="171"/>
      <c r="G231" s="125"/>
      <c r="H231" s="131"/>
      <c r="I231" s="88">
        <f>G231*1.23</f>
        <v>0</v>
      </c>
      <c r="J231" s="90">
        <f>G231*F231</f>
        <v>0</v>
      </c>
      <c r="K231" s="90">
        <f>I231*F231</f>
        <v>0</v>
      </c>
      <c r="L231" s="147"/>
      <c r="M231" s="125"/>
    </row>
    <row r="232" spans="1:13" ht="25.15" customHeight="1">
      <c r="E232" s="108"/>
      <c r="F232" s="108"/>
      <c r="G232" s="108"/>
      <c r="H232" s="108"/>
      <c r="I232" s="1"/>
      <c r="J232" s="208" t="s">
        <v>26</v>
      </c>
      <c r="K232" s="243">
        <f>SUM(K230:K231)</f>
        <v>0</v>
      </c>
    </row>
    <row r="233" spans="1:13" ht="20.100000000000001" customHeight="1">
      <c r="B233" s="79" t="s">
        <v>143</v>
      </c>
      <c r="E233" s="108"/>
      <c r="F233" s="108"/>
      <c r="G233" s="108"/>
      <c r="H233" s="108"/>
      <c r="I233" s="108"/>
      <c r="J233" s="230"/>
      <c r="K233" s="230"/>
    </row>
    <row r="234" spans="1:13" ht="20.100000000000001" customHeight="1">
      <c r="A234" s="2" t="s">
        <v>10</v>
      </c>
      <c r="B234" s="267" t="s">
        <v>152</v>
      </c>
      <c r="C234" s="267"/>
      <c r="D234" s="267"/>
      <c r="E234" s="267"/>
      <c r="F234" s="267"/>
      <c r="G234" s="267"/>
      <c r="H234" s="267"/>
      <c r="I234" s="267"/>
      <c r="J234" s="267"/>
      <c r="K234" s="267"/>
      <c r="L234" s="267"/>
      <c r="M234" s="267"/>
    </row>
    <row r="235" spans="1:13" ht="12.4" customHeight="1">
      <c r="E235" s="108"/>
      <c r="F235" s="108"/>
      <c r="G235" s="108"/>
      <c r="H235" s="108"/>
      <c r="I235" s="108"/>
      <c r="J235" s="230"/>
      <c r="K235" s="230"/>
    </row>
    <row r="236" spans="1:13" ht="12.4" customHeight="1">
      <c r="E236" s="108"/>
      <c r="F236" s="108"/>
      <c r="G236" s="108"/>
      <c r="H236" s="108"/>
      <c r="I236" s="108"/>
      <c r="J236" s="230"/>
      <c r="K236" s="230"/>
    </row>
    <row r="237" spans="1:13" ht="12.4" customHeight="1">
      <c r="E237" s="108"/>
      <c r="F237" s="108"/>
      <c r="G237" s="108"/>
      <c r="H237" s="108"/>
      <c r="I237" s="108"/>
      <c r="J237" s="230"/>
      <c r="K237" s="230"/>
    </row>
    <row r="238" spans="1:13" ht="12.4" customHeight="1">
      <c r="E238" s="108"/>
      <c r="F238" s="108"/>
      <c r="G238" s="108"/>
      <c r="H238" s="108"/>
      <c r="I238" s="108"/>
      <c r="J238" s="230"/>
      <c r="K238" s="230"/>
    </row>
    <row r="239" spans="1:13" ht="12.4" customHeight="1">
      <c r="E239" s="108"/>
      <c r="F239" s="108"/>
      <c r="G239" s="108"/>
      <c r="H239" s="108"/>
      <c r="I239" s="108"/>
      <c r="J239" s="230"/>
      <c r="K239" s="230"/>
    </row>
    <row r="240" spans="1:13" ht="12.4" customHeight="1">
      <c r="E240" s="108"/>
      <c r="F240" s="108"/>
      <c r="G240" s="108"/>
      <c r="H240" s="108"/>
      <c r="I240" s="108"/>
      <c r="J240" s="230"/>
      <c r="K240" s="230"/>
    </row>
    <row r="241" spans="1:13" ht="12.4" customHeight="1">
      <c r="E241" s="108"/>
      <c r="F241" s="108"/>
      <c r="G241" s="108"/>
      <c r="H241" s="108"/>
      <c r="I241" s="108"/>
      <c r="J241" s="230"/>
      <c r="K241" s="230"/>
    </row>
    <row r="242" spans="1:13" ht="12.4" customHeight="1">
      <c r="E242" s="108"/>
      <c r="F242" s="108"/>
      <c r="G242" s="108"/>
      <c r="H242" s="108"/>
      <c r="I242" s="108"/>
      <c r="J242" s="230"/>
      <c r="K242" s="230"/>
    </row>
    <row r="243" spans="1:13" ht="12.4" customHeight="1">
      <c r="A243" s="2"/>
      <c r="B243" s="2"/>
      <c r="C243" s="2"/>
      <c r="D243" s="2"/>
      <c r="G243" s="1"/>
      <c r="I243" s="1"/>
      <c r="J243" s="1"/>
      <c r="K243" s="2"/>
      <c r="L243" s="2"/>
      <c r="M243" s="2"/>
    </row>
    <row r="244" spans="1:13" ht="12.4" customHeight="1">
      <c r="A244" s="2"/>
      <c r="B244" s="2"/>
      <c r="C244" s="2"/>
      <c r="D244" s="2"/>
      <c r="G244" s="1"/>
      <c r="I244" s="1"/>
      <c r="J244" s="1"/>
      <c r="K244" s="1"/>
      <c r="L244" s="2"/>
      <c r="M244" s="2"/>
    </row>
    <row r="245" spans="1:13" ht="12.4" customHeight="1">
      <c r="A245" s="2"/>
      <c r="B245" s="2"/>
      <c r="C245" s="2"/>
      <c r="D245" s="2"/>
      <c r="G245" s="1"/>
      <c r="I245" s="1"/>
      <c r="J245" s="1"/>
      <c r="K245" s="1"/>
      <c r="L245" s="2"/>
      <c r="M245" s="2"/>
    </row>
    <row r="246" spans="1:13" ht="12.4" customHeight="1">
      <c r="A246" s="2"/>
      <c r="B246" s="2"/>
      <c r="C246" s="2"/>
      <c r="D246" s="2"/>
      <c r="G246" s="1"/>
      <c r="I246" s="1"/>
      <c r="J246" s="1"/>
      <c r="K246" s="1"/>
      <c r="L246" s="2"/>
      <c r="M246" s="2"/>
    </row>
    <row r="247" spans="1:13" ht="20.100000000000001" customHeight="1">
      <c r="B247" s="244" t="s">
        <v>133</v>
      </c>
      <c r="C247" s="245"/>
      <c r="D247" s="245"/>
      <c r="E247" s="245"/>
      <c r="F247" s="245"/>
      <c r="G247" s="245"/>
      <c r="H247" s="245"/>
      <c r="I247" s="245"/>
      <c r="J247" s="245"/>
      <c r="K247" s="245"/>
      <c r="L247" s="245"/>
      <c r="M247" s="245"/>
    </row>
    <row r="248" spans="1:13" ht="61.5" customHeight="1">
      <c r="A248" s="41" t="s">
        <v>0</v>
      </c>
      <c r="B248" s="41" t="s">
        <v>1</v>
      </c>
      <c r="C248" s="42" t="s">
        <v>2</v>
      </c>
      <c r="D248" s="43" t="s">
        <v>3</v>
      </c>
      <c r="E248" s="7" t="s">
        <v>45</v>
      </c>
      <c r="F248" s="185" t="s">
        <v>5</v>
      </c>
      <c r="G248" s="183" t="s">
        <v>6</v>
      </c>
      <c r="H248" s="185" t="s">
        <v>7</v>
      </c>
      <c r="I248" s="45" t="s">
        <v>8</v>
      </c>
      <c r="J248" s="45" t="s">
        <v>120</v>
      </c>
      <c r="K248" s="46" t="s">
        <v>117</v>
      </c>
      <c r="L248" s="186" t="s">
        <v>153</v>
      </c>
      <c r="M248" s="186" t="s">
        <v>9</v>
      </c>
    </row>
    <row r="249" spans="1:13">
      <c r="A249" s="44" t="s">
        <v>10</v>
      </c>
      <c r="B249" s="44" t="s">
        <v>11</v>
      </c>
      <c r="C249" s="44" t="s">
        <v>12</v>
      </c>
      <c r="D249" s="47" t="s">
        <v>13</v>
      </c>
      <c r="E249" s="48" t="s">
        <v>14</v>
      </c>
      <c r="F249" s="184" t="s">
        <v>15</v>
      </c>
      <c r="G249" s="184" t="s">
        <v>16</v>
      </c>
      <c r="H249" s="184" t="s">
        <v>17</v>
      </c>
      <c r="I249" s="49" t="s">
        <v>18</v>
      </c>
      <c r="J249" s="49" t="s">
        <v>19</v>
      </c>
      <c r="K249" s="50" t="s">
        <v>20</v>
      </c>
      <c r="L249" s="187" t="s">
        <v>21</v>
      </c>
      <c r="M249" s="187" t="s">
        <v>22</v>
      </c>
    </row>
    <row r="250" spans="1:13" ht="50.1" customHeight="1">
      <c r="A250" s="246">
        <v>1</v>
      </c>
      <c r="B250" s="268" t="s">
        <v>85</v>
      </c>
      <c r="C250" s="247" t="s">
        <v>24</v>
      </c>
      <c r="D250" s="51" t="s">
        <v>77</v>
      </c>
      <c r="E250" s="52" t="s">
        <v>86</v>
      </c>
      <c r="F250" s="188"/>
      <c r="G250" s="155"/>
      <c r="H250" s="156"/>
      <c r="I250" s="109">
        <f>G250*1.08</f>
        <v>0</v>
      </c>
      <c r="J250" s="109">
        <f>G250*F250</f>
        <v>0</v>
      </c>
      <c r="K250" s="110">
        <f>I250*F250</f>
        <v>0</v>
      </c>
      <c r="L250" s="157"/>
      <c r="M250" s="157"/>
    </row>
    <row r="251" spans="1:13" ht="50.1" customHeight="1">
      <c r="A251" s="246">
        <v>2</v>
      </c>
      <c r="B251" s="269"/>
      <c r="C251" s="247" t="s">
        <v>24</v>
      </c>
      <c r="D251" s="51" t="s">
        <v>81</v>
      </c>
      <c r="E251" s="52" t="s">
        <v>181</v>
      </c>
      <c r="F251" s="188"/>
      <c r="G251" s="155"/>
      <c r="H251" s="156"/>
      <c r="I251" s="109">
        <f>G251*1.08</f>
        <v>0</v>
      </c>
      <c r="J251" s="109">
        <f>G251*F251</f>
        <v>0</v>
      </c>
      <c r="K251" s="110">
        <f>I251*F251</f>
        <v>0</v>
      </c>
      <c r="L251" s="157"/>
      <c r="M251" s="157"/>
    </row>
    <row r="252" spans="1:13" ht="50.1" customHeight="1">
      <c r="A252" s="246">
        <v>3</v>
      </c>
      <c r="B252" s="270"/>
      <c r="C252" s="247" t="s">
        <v>24</v>
      </c>
      <c r="D252" s="51" t="s">
        <v>88</v>
      </c>
      <c r="E252" s="52" t="s">
        <v>182</v>
      </c>
      <c r="F252" s="188"/>
      <c r="G252" s="155"/>
      <c r="H252" s="156"/>
      <c r="I252" s="109">
        <f>G252*1.08</f>
        <v>0</v>
      </c>
      <c r="J252" s="109">
        <f>G252*F252</f>
        <v>0</v>
      </c>
      <c r="K252" s="110">
        <f>I252*F252</f>
        <v>0</v>
      </c>
      <c r="L252" s="157"/>
      <c r="M252" s="157"/>
    </row>
    <row r="253" spans="1:13" ht="99.95" customHeight="1">
      <c r="A253" s="246">
        <v>4</v>
      </c>
      <c r="B253" s="53" t="s">
        <v>183</v>
      </c>
      <c r="C253" s="247" t="s">
        <v>24</v>
      </c>
      <c r="D253" s="54" t="s">
        <v>90</v>
      </c>
      <c r="E253" s="52" t="s">
        <v>107</v>
      </c>
      <c r="F253" s="188"/>
      <c r="G253" s="155"/>
      <c r="H253" s="156"/>
      <c r="I253" s="109">
        <f>G253*1.08</f>
        <v>0</v>
      </c>
      <c r="J253" s="109">
        <f>G253*F253</f>
        <v>0</v>
      </c>
      <c r="K253" s="110">
        <f>I253*F253</f>
        <v>0</v>
      </c>
      <c r="L253" s="157"/>
      <c r="M253" s="157"/>
    </row>
    <row r="254" spans="1:13" ht="25.15" customHeight="1">
      <c r="A254" s="248"/>
      <c r="B254" s="248"/>
      <c r="C254" s="248"/>
      <c r="D254" s="248"/>
      <c r="E254" s="248"/>
      <c r="F254" s="248"/>
      <c r="G254" s="248"/>
      <c r="H254" s="248"/>
      <c r="I254" s="1"/>
      <c r="J254" s="111" t="s">
        <v>26</v>
      </c>
      <c r="K254" s="249">
        <f>SUM(K250:K253)</f>
        <v>0</v>
      </c>
      <c r="L254" s="248"/>
      <c r="M254" s="248"/>
    </row>
    <row r="255" spans="1:13" ht="20.100000000000001" customHeight="1">
      <c r="A255" s="2"/>
      <c r="B255" s="79" t="s">
        <v>143</v>
      </c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20.100000000000001" customHeight="1">
      <c r="A256" s="2" t="s">
        <v>10</v>
      </c>
      <c r="B256" s="267" t="s">
        <v>152</v>
      </c>
      <c r="C256" s="267"/>
      <c r="D256" s="267"/>
      <c r="E256" s="267"/>
      <c r="F256" s="267"/>
      <c r="G256" s="267"/>
      <c r="H256" s="267"/>
      <c r="I256" s="267"/>
      <c r="J256" s="267"/>
      <c r="K256" s="267"/>
      <c r="L256" s="267"/>
      <c r="M256" s="267"/>
    </row>
    <row r="257" spans="1:1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>
      <c r="E275" s="2"/>
      <c r="F275" s="2"/>
      <c r="G275" s="2"/>
      <c r="H275" s="2"/>
      <c r="I275" s="2"/>
      <c r="J275" s="2"/>
      <c r="K275" s="15"/>
      <c r="L275" s="2"/>
      <c r="M275" s="2"/>
    </row>
    <row r="276" spans="1:13">
      <c r="E276" s="2"/>
      <c r="F276" s="2"/>
      <c r="G276" s="2"/>
      <c r="H276" s="2"/>
      <c r="I276" s="2"/>
      <c r="J276" s="2"/>
      <c r="K276" s="15"/>
      <c r="L276" s="2"/>
      <c r="M276" s="2"/>
    </row>
    <row r="277" spans="1:13" ht="19.899999999999999" customHeight="1">
      <c r="A277" s="2"/>
      <c r="B277" s="79" t="s">
        <v>150</v>
      </c>
      <c r="C277" s="2"/>
      <c r="D277" s="2"/>
      <c r="I277" s="242"/>
      <c r="J277" s="242"/>
      <c r="L277" s="2"/>
      <c r="M277" s="2"/>
    </row>
    <row r="278" spans="1:13" ht="60">
      <c r="A278" s="4" t="s">
        <v>0</v>
      </c>
      <c r="B278" s="4" t="s">
        <v>1</v>
      </c>
      <c r="C278" s="5" t="s">
        <v>2</v>
      </c>
      <c r="D278" s="6" t="s">
        <v>3</v>
      </c>
      <c r="E278" s="7" t="s">
        <v>45</v>
      </c>
      <c r="F278" s="121" t="s">
        <v>5</v>
      </c>
      <c r="G278" s="118" t="s">
        <v>6</v>
      </c>
      <c r="H278" s="121" t="s">
        <v>7</v>
      </c>
      <c r="I278" s="8" t="s">
        <v>8</v>
      </c>
      <c r="J278" s="8" t="s">
        <v>119</v>
      </c>
      <c r="K278" s="8" t="s">
        <v>117</v>
      </c>
      <c r="L278" s="123" t="s">
        <v>153</v>
      </c>
      <c r="M278" s="123" t="s">
        <v>9</v>
      </c>
    </row>
    <row r="279" spans="1:13">
      <c r="A279" s="9" t="s">
        <v>10</v>
      </c>
      <c r="B279" s="9" t="s">
        <v>11</v>
      </c>
      <c r="C279" s="9" t="s">
        <v>12</v>
      </c>
      <c r="D279" s="10" t="s">
        <v>13</v>
      </c>
      <c r="E279" s="9" t="s">
        <v>14</v>
      </c>
      <c r="F279" s="119" t="s">
        <v>15</v>
      </c>
      <c r="G279" s="119" t="s">
        <v>16</v>
      </c>
      <c r="H279" s="119" t="s">
        <v>17</v>
      </c>
      <c r="I279" s="4" t="s">
        <v>18</v>
      </c>
      <c r="J279" s="8" t="s">
        <v>19</v>
      </c>
      <c r="K279" s="40" t="s">
        <v>20</v>
      </c>
      <c r="L279" s="121" t="s">
        <v>21</v>
      </c>
      <c r="M279" s="121" t="s">
        <v>22</v>
      </c>
    </row>
    <row r="280" spans="1:13" ht="200.1" customHeight="1">
      <c r="A280" s="9">
        <v>1</v>
      </c>
      <c r="B280" s="29" t="s">
        <v>135</v>
      </c>
      <c r="C280" s="12" t="s">
        <v>91</v>
      </c>
      <c r="D280" s="12" t="s">
        <v>92</v>
      </c>
      <c r="E280" s="64" t="s">
        <v>184</v>
      </c>
      <c r="F280" s="189"/>
      <c r="G280" s="250"/>
      <c r="H280" s="158"/>
      <c r="I280" s="112">
        <f>G280*1.08</f>
        <v>0</v>
      </c>
      <c r="J280" s="81">
        <f>G280*F280</f>
        <v>0</v>
      </c>
      <c r="K280" s="113">
        <f>I280*F280</f>
        <v>0</v>
      </c>
      <c r="L280" s="121"/>
      <c r="M280" s="121"/>
    </row>
    <row r="281" spans="1:13" ht="150" customHeight="1">
      <c r="A281" s="11">
        <v>2</v>
      </c>
      <c r="B281" s="29" t="s">
        <v>93</v>
      </c>
      <c r="C281" s="12" t="s">
        <v>55</v>
      </c>
      <c r="D281" s="65" t="s">
        <v>94</v>
      </c>
      <c r="E281" s="23" t="s">
        <v>59</v>
      </c>
      <c r="F281" s="171"/>
      <c r="G281" s="250"/>
      <c r="H281" s="131"/>
      <c r="I281" s="112">
        <f>G281*1.08</f>
        <v>0</v>
      </c>
      <c r="J281" s="81">
        <f>G281*F281</f>
        <v>0</v>
      </c>
      <c r="K281" s="114">
        <f>I281*F281</f>
        <v>0</v>
      </c>
      <c r="L281" s="125"/>
      <c r="M281" s="125"/>
    </row>
    <row r="282" spans="1:13" ht="24.95" customHeight="1">
      <c r="E282" s="108"/>
      <c r="F282" s="108"/>
      <c r="G282" s="108"/>
      <c r="H282" s="108"/>
      <c r="I282" s="1"/>
      <c r="J282" s="107" t="s">
        <v>26</v>
      </c>
      <c r="K282" s="90">
        <f>SUM(K280:K281)</f>
        <v>0</v>
      </c>
    </row>
    <row r="283" spans="1:13" ht="20.100000000000001" customHeight="1">
      <c r="B283" s="79" t="s">
        <v>143</v>
      </c>
      <c r="G283" s="1"/>
      <c r="I283" s="1"/>
      <c r="J283" s="1"/>
      <c r="K283" s="1"/>
    </row>
    <row r="284" spans="1:13" ht="20.100000000000001" customHeight="1">
      <c r="A284" s="2" t="s">
        <v>10</v>
      </c>
      <c r="B284" s="267" t="s">
        <v>152</v>
      </c>
      <c r="C284" s="267"/>
      <c r="D284" s="267"/>
      <c r="E284" s="267"/>
      <c r="F284" s="267"/>
      <c r="G284" s="267"/>
      <c r="H284" s="267"/>
      <c r="I284" s="267"/>
      <c r="J284" s="267"/>
      <c r="K284" s="267"/>
      <c r="L284" s="267"/>
      <c r="M284" s="267"/>
    </row>
    <row r="297" spans="1:13" ht="25.15" customHeight="1">
      <c r="A297" s="2"/>
      <c r="B297" s="2" t="s">
        <v>139</v>
      </c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60">
      <c r="A298" s="66" t="s">
        <v>0</v>
      </c>
      <c r="B298" s="67" t="s">
        <v>1</v>
      </c>
      <c r="C298" s="68" t="s">
        <v>2</v>
      </c>
      <c r="D298" s="69" t="s">
        <v>3</v>
      </c>
      <c r="E298" s="67" t="s">
        <v>104</v>
      </c>
      <c r="F298" s="160" t="s">
        <v>5</v>
      </c>
      <c r="G298" s="159" t="s">
        <v>142</v>
      </c>
      <c r="H298" s="160" t="s">
        <v>105</v>
      </c>
      <c r="I298" s="70" t="s">
        <v>8</v>
      </c>
      <c r="J298" s="70" t="s">
        <v>120</v>
      </c>
      <c r="K298" s="70" t="s">
        <v>117</v>
      </c>
      <c r="L298" s="166" t="s">
        <v>153</v>
      </c>
      <c r="M298" s="166" t="s">
        <v>9</v>
      </c>
    </row>
    <row r="299" spans="1:13">
      <c r="A299" s="115" t="s">
        <v>10</v>
      </c>
      <c r="B299" s="56" t="s">
        <v>11</v>
      </c>
      <c r="C299" s="56" t="s">
        <v>12</v>
      </c>
      <c r="D299" s="57" t="s">
        <v>13</v>
      </c>
      <c r="E299" s="105">
        <v>5</v>
      </c>
      <c r="F299" s="153">
        <v>6</v>
      </c>
      <c r="G299" s="153">
        <v>7</v>
      </c>
      <c r="H299" s="153">
        <v>8</v>
      </c>
      <c r="I299" s="105">
        <v>9</v>
      </c>
      <c r="J299" s="105" t="s">
        <v>19</v>
      </c>
      <c r="K299" s="105" t="s">
        <v>20</v>
      </c>
      <c r="L299" s="153" t="s">
        <v>21</v>
      </c>
      <c r="M299" s="153" t="s">
        <v>22</v>
      </c>
    </row>
    <row r="300" spans="1:13" ht="309.95" customHeight="1">
      <c r="A300" s="7">
        <v>1</v>
      </c>
      <c r="B300" s="266" t="s">
        <v>199</v>
      </c>
      <c r="C300" s="55" t="s">
        <v>24</v>
      </c>
      <c r="D300" s="28" t="s">
        <v>106</v>
      </c>
      <c r="E300" s="23" t="s">
        <v>84</v>
      </c>
      <c r="F300" s="171"/>
      <c r="G300" s="138"/>
      <c r="H300" s="131"/>
      <c r="I300" s="88">
        <f t="shared" ref="I300:I306" si="2">G300*1.08</f>
        <v>0</v>
      </c>
      <c r="J300" s="106">
        <f t="shared" ref="J300:J306" si="3">G300*F300</f>
        <v>0</v>
      </c>
      <c r="K300" s="106">
        <f t="shared" ref="K300:K306" si="4">I300*F300</f>
        <v>0</v>
      </c>
      <c r="L300" s="121"/>
      <c r="M300" s="121"/>
    </row>
    <row r="301" spans="1:13" ht="99.95" customHeight="1">
      <c r="A301" s="7">
        <v>2</v>
      </c>
      <c r="B301" s="91" t="s">
        <v>138</v>
      </c>
      <c r="C301" s="7"/>
      <c r="D301" s="251" t="s">
        <v>29</v>
      </c>
      <c r="E301" s="23" t="s">
        <v>194</v>
      </c>
      <c r="F301" s="171"/>
      <c r="G301" s="145"/>
      <c r="H301" s="131"/>
      <c r="I301" s="81">
        <f t="shared" si="2"/>
        <v>0</v>
      </c>
      <c r="J301" s="81">
        <f t="shared" si="3"/>
        <v>0</v>
      </c>
      <c r="K301" s="81">
        <f t="shared" si="4"/>
        <v>0</v>
      </c>
      <c r="L301" s="121"/>
      <c r="M301" s="121"/>
    </row>
    <row r="302" spans="1:13" ht="60" customHeight="1">
      <c r="A302" s="252">
        <v>3</v>
      </c>
      <c r="B302" s="271" t="s">
        <v>200</v>
      </c>
      <c r="C302" s="223" t="s">
        <v>24</v>
      </c>
      <c r="D302" s="71" t="s">
        <v>108</v>
      </c>
      <c r="E302" s="72" t="s">
        <v>89</v>
      </c>
      <c r="F302" s="191"/>
      <c r="G302" s="161"/>
      <c r="H302" s="162">
        <v>0.08</v>
      </c>
      <c r="I302" s="86">
        <f t="shared" si="2"/>
        <v>0</v>
      </c>
      <c r="J302" s="116">
        <f t="shared" si="3"/>
        <v>0</v>
      </c>
      <c r="K302" s="116">
        <f t="shared" si="4"/>
        <v>0</v>
      </c>
      <c r="L302" s="167"/>
      <c r="M302" s="167"/>
    </row>
    <row r="303" spans="1:13" ht="60" customHeight="1">
      <c r="A303" s="7">
        <v>4</v>
      </c>
      <c r="B303" s="271"/>
      <c r="C303" s="253" t="s">
        <v>24</v>
      </c>
      <c r="D303" s="73" t="s">
        <v>110</v>
      </c>
      <c r="E303" s="74" t="s">
        <v>109</v>
      </c>
      <c r="F303" s="190"/>
      <c r="G303" s="163"/>
      <c r="H303" s="164">
        <v>0.08</v>
      </c>
      <c r="I303" s="116">
        <f t="shared" si="2"/>
        <v>0</v>
      </c>
      <c r="J303" s="116">
        <f t="shared" si="3"/>
        <v>0</v>
      </c>
      <c r="K303" s="116">
        <f t="shared" si="4"/>
        <v>0</v>
      </c>
      <c r="L303" s="168"/>
      <c r="M303" s="168"/>
    </row>
    <row r="304" spans="1:13" ht="150" customHeight="1">
      <c r="A304" s="7">
        <v>5</v>
      </c>
      <c r="B304" s="222" t="s">
        <v>201</v>
      </c>
      <c r="C304" s="55" t="s">
        <v>24</v>
      </c>
      <c r="D304" s="30" t="s">
        <v>111</v>
      </c>
      <c r="E304" s="23" t="s">
        <v>89</v>
      </c>
      <c r="F304" s="171"/>
      <c r="G304" s="138"/>
      <c r="H304" s="165"/>
      <c r="I304" s="88">
        <f t="shared" si="2"/>
        <v>0</v>
      </c>
      <c r="J304" s="88">
        <f t="shared" si="3"/>
        <v>0</v>
      </c>
      <c r="K304" s="88">
        <f t="shared" si="4"/>
        <v>0</v>
      </c>
      <c r="L304" s="169"/>
      <c r="M304" s="169"/>
    </row>
    <row r="305" spans="1:13" ht="99.95" customHeight="1">
      <c r="A305" s="252">
        <v>6</v>
      </c>
      <c r="B305" s="91" t="s">
        <v>137</v>
      </c>
      <c r="C305" s="55" t="s">
        <v>24</v>
      </c>
      <c r="D305" s="30" t="s">
        <v>112</v>
      </c>
      <c r="E305" s="23" t="s">
        <v>114</v>
      </c>
      <c r="F305" s="171"/>
      <c r="G305" s="145"/>
      <c r="H305" s="131"/>
      <c r="I305" s="90">
        <f t="shared" si="2"/>
        <v>0</v>
      </c>
      <c r="J305" s="90">
        <f t="shared" si="3"/>
        <v>0</v>
      </c>
      <c r="K305" s="90">
        <f t="shared" si="4"/>
        <v>0</v>
      </c>
      <c r="L305" s="146"/>
      <c r="M305" s="146"/>
    </row>
    <row r="306" spans="1:13" ht="69.95" customHeight="1">
      <c r="A306" s="7">
        <v>7</v>
      </c>
      <c r="B306" s="220" t="s">
        <v>136</v>
      </c>
      <c r="C306" s="254" t="s">
        <v>102</v>
      </c>
      <c r="D306" s="75" t="s">
        <v>113</v>
      </c>
      <c r="E306" s="75" t="s">
        <v>114</v>
      </c>
      <c r="F306" s="255"/>
      <c r="G306" s="145"/>
      <c r="H306" s="131"/>
      <c r="I306" s="90">
        <f t="shared" si="2"/>
        <v>0</v>
      </c>
      <c r="J306" s="90">
        <f t="shared" si="3"/>
        <v>0</v>
      </c>
      <c r="K306" s="90">
        <f t="shared" si="4"/>
        <v>0</v>
      </c>
      <c r="L306" s="256"/>
      <c r="M306" s="256"/>
    </row>
    <row r="307" spans="1:13" ht="30" customHeight="1">
      <c r="J307" s="107" t="s">
        <v>26</v>
      </c>
      <c r="K307" s="81">
        <f>SUM(K300:K306)</f>
        <v>0</v>
      </c>
    </row>
    <row r="308" spans="1:13" ht="19.899999999999999" customHeight="1">
      <c r="J308" s="108"/>
      <c r="K308" s="230"/>
    </row>
    <row r="309" spans="1:13" ht="20.100000000000001" customHeight="1">
      <c r="B309" s="194" t="s">
        <v>143</v>
      </c>
    </row>
    <row r="310" spans="1:13" ht="20.100000000000001" customHeight="1">
      <c r="A310" s="2" t="s">
        <v>10</v>
      </c>
      <c r="B310" s="267" t="s">
        <v>152</v>
      </c>
      <c r="C310" s="267"/>
      <c r="D310" s="267"/>
      <c r="E310" s="267"/>
      <c r="F310" s="267"/>
      <c r="G310" s="267"/>
      <c r="H310" s="267"/>
      <c r="I310" s="267"/>
      <c r="J310" s="267"/>
      <c r="K310" s="267"/>
      <c r="L310" s="267"/>
      <c r="M310" s="267"/>
    </row>
    <row r="333" spans="1:13" ht="25.5" customHeight="1">
      <c r="B333" s="79" t="s">
        <v>151</v>
      </c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60">
      <c r="A334" s="7" t="s">
        <v>0</v>
      </c>
      <c r="B334" s="7" t="s">
        <v>1</v>
      </c>
      <c r="C334" s="27" t="s">
        <v>2</v>
      </c>
      <c r="D334" s="28" t="s">
        <v>3</v>
      </c>
      <c r="E334" s="7" t="s">
        <v>104</v>
      </c>
      <c r="F334" s="121" t="s">
        <v>5</v>
      </c>
      <c r="G334" s="118" t="s">
        <v>6</v>
      </c>
      <c r="H334" s="121" t="s">
        <v>105</v>
      </c>
      <c r="I334" s="8" t="s">
        <v>8</v>
      </c>
      <c r="J334" s="8" t="s">
        <v>120</v>
      </c>
      <c r="K334" s="8" t="s">
        <v>117</v>
      </c>
      <c r="L334" s="123" t="s">
        <v>153</v>
      </c>
      <c r="M334" s="123" t="s">
        <v>9</v>
      </c>
    </row>
    <row r="335" spans="1:13">
      <c r="A335" s="23">
        <v>1</v>
      </c>
      <c r="B335" s="7">
        <v>2</v>
      </c>
      <c r="C335" s="7">
        <v>3</v>
      </c>
      <c r="D335" s="28">
        <v>4</v>
      </c>
      <c r="E335" s="7">
        <v>5</v>
      </c>
      <c r="F335" s="121">
        <v>6</v>
      </c>
      <c r="G335" s="121">
        <v>7</v>
      </c>
      <c r="H335" s="121">
        <v>8</v>
      </c>
      <c r="I335" s="7">
        <v>9</v>
      </c>
      <c r="J335" s="7">
        <v>10</v>
      </c>
      <c r="K335" s="7">
        <v>11</v>
      </c>
      <c r="L335" s="121">
        <v>12</v>
      </c>
      <c r="M335" s="121">
        <v>13</v>
      </c>
    </row>
    <row r="336" spans="1:13" ht="120" customHeight="1">
      <c r="A336" s="257">
        <v>1</v>
      </c>
      <c r="B336" s="221" t="s">
        <v>115</v>
      </c>
      <c r="C336" s="55" t="s">
        <v>24</v>
      </c>
      <c r="D336" s="251" t="s">
        <v>29</v>
      </c>
      <c r="E336" s="251" t="s">
        <v>193</v>
      </c>
      <c r="F336" s="258"/>
      <c r="G336" s="259"/>
      <c r="H336" s="260"/>
      <c r="I336" s="261">
        <f>G336*1.08</f>
        <v>0</v>
      </c>
      <c r="J336" s="262">
        <f>G336*F336</f>
        <v>0</v>
      </c>
      <c r="K336" s="262">
        <f>I336*F336</f>
        <v>0</v>
      </c>
      <c r="L336" s="263"/>
      <c r="M336" s="263"/>
    </row>
    <row r="338" spans="1:13" ht="20.100000000000001" customHeight="1">
      <c r="B338" s="79" t="s">
        <v>143</v>
      </c>
    </row>
    <row r="339" spans="1:13" ht="20.100000000000001" customHeight="1">
      <c r="A339" s="2" t="s">
        <v>10</v>
      </c>
      <c r="B339" s="267" t="s">
        <v>152</v>
      </c>
      <c r="C339" s="267"/>
      <c r="D339" s="267"/>
      <c r="E339" s="267"/>
      <c r="F339" s="267"/>
      <c r="G339" s="267"/>
      <c r="H339" s="267"/>
      <c r="I339" s="267"/>
      <c r="J339" s="267"/>
      <c r="K339" s="267"/>
      <c r="L339" s="267"/>
      <c r="M339" s="267"/>
    </row>
    <row r="350" spans="1:13">
      <c r="B350" s="83" t="s">
        <v>95</v>
      </c>
      <c r="C350" s="83" t="s">
        <v>96</v>
      </c>
    </row>
    <row r="351" spans="1:13" ht="39.950000000000003" customHeight="1">
      <c r="B351" s="117" t="s">
        <v>97</v>
      </c>
      <c r="C351" s="55" t="s">
        <v>24</v>
      </c>
      <c r="K351" s="264"/>
    </row>
    <row r="352" spans="1:13" ht="39.950000000000003" customHeight="1">
      <c r="B352" s="117" t="s">
        <v>98</v>
      </c>
      <c r="C352" s="55" t="s">
        <v>61</v>
      </c>
    </row>
    <row r="353" spans="2:3" ht="39.950000000000003" customHeight="1">
      <c r="B353" s="117" t="s">
        <v>99</v>
      </c>
      <c r="C353" s="55" t="s">
        <v>40</v>
      </c>
    </row>
    <row r="354" spans="2:3" ht="39.950000000000003" customHeight="1">
      <c r="B354" s="117" t="s">
        <v>100</v>
      </c>
      <c r="C354" s="55" t="s">
        <v>55</v>
      </c>
    </row>
    <row r="355" spans="2:3" ht="30" customHeight="1">
      <c r="B355" s="117" t="s">
        <v>101</v>
      </c>
      <c r="C355" s="55" t="s">
        <v>102</v>
      </c>
    </row>
    <row r="356" spans="2:3" ht="30" customHeight="1">
      <c r="B356" s="117" t="s">
        <v>122</v>
      </c>
      <c r="C356" s="55" t="s">
        <v>103</v>
      </c>
    </row>
  </sheetData>
  <mergeCells count="25">
    <mergeCell ref="B11:M11"/>
    <mergeCell ref="B53:M53"/>
    <mergeCell ref="B29:M29"/>
    <mergeCell ref="B72:M72"/>
    <mergeCell ref="B164:B165"/>
    <mergeCell ref="C164:C165"/>
    <mergeCell ref="B155:M155"/>
    <mergeCell ref="B48:B49"/>
    <mergeCell ref="C48:C49"/>
    <mergeCell ref="B110:B111"/>
    <mergeCell ref="C110:C111"/>
    <mergeCell ref="B91:M91"/>
    <mergeCell ref="B117:M117"/>
    <mergeCell ref="B139:M139"/>
    <mergeCell ref="B169:M169"/>
    <mergeCell ref="B181:M181"/>
    <mergeCell ref="B193:M193"/>
    <mergeCell ref="B234:M234"/>
    <mergeCell ref="B154:M154"/>
    <mergeCell ref="B339:M339"/>
    <mergeCell ref="B256:M256"/>
    <mergeCell ref="B284:M284"/>
    <mergeCell ref="B310:M310"/>
    <mergeCell ref="B250:B252"/>
    <mergeCell ref="B302:B303"/>
  </mergeCells>
  <printOptions horizontalCentered="1"/>
  <pageMargins left="0.11811023622047245" right="0.11811023622047245" top="0.74803149606299213" bottom="0.55118110236220474" header="0.31496062992125984" footer="0.31496062992125984"/>
  <pageSetup paperSize="9" scale="79" fitToWidth="0" fitToHeight="0" orientation="landscape" r:id="rId1"/>
  <headerFooter>
    <oddHeader>&amp;L&amp;9Szp.12/61/2025&amp;C&amp;9Formularz asortymentowo-cenowy&amp;R&amp;9Załącznik nr 2 do SWZ</oddHeader>
    <oddFooter>&amp;C&amp;9Strona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2025-12-09T09:33:11Z</dcterms:modified>
</cp:coreProperties>
</file>