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ZamówieniaPubliczne\Gosia\przetargi 2025\ZP TP 2025 44  leki II\2 SWZ  i załączniki\"/>
    </mc:Choice>
  </mc:AlternateContent>
  <xr:revisionPtr revIDLastSave="0" documentId="13_ncr:1_{79A95887-0B7F-4F55-BCD5-F2FBC44B042E}" xr6:coauthVersionLast="47" xr6:coauthVersionMax="47" xr10:uidLastSave="{00000000-0000-0000-0000-000000000000}"/>
  <bookViews>
    <workbookView xWindow="-120" yWindow="-120" windowWidth="29040" windowHeight="15720" xr2:uid="{92EB9EA8-25C3-4AED-855F-5E3BD74B2A06}"/>
  </bookViews>
  <sheets>
    <sheet name="Arkusz1" sheetId="1" r:id="rId1"/>
  </sheets>
  <definedNames>
    <definedName name="_xlnm.Print_Area" localSheetId="0">Arkusz1!$A$1:$J$153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0" i="1" l="1"/>
  <c r="G151" i="1" s="1"/>
  <c r="G146" i="1"/>
  <c r="I146" i="1" s="1"/>
  <c r="J146" i="1" s="1"/>
  <c r="J147" i="1" s="1"/>
  <c r="I142" i="1"/>
  <c r="J142" i="1" s="1"/>
  <c r="J143" i="1" s="1"/>
  <c r="G142" i="1"/>
  <c r="G143" i="1" s="1"/>
  <c r="G138" i="1"/>
  <c r="I138" i="1" s="1"/>
  <c r="J138" i="1" s="1"/>
  <c r="G137" i="1"/>
  <c r="G133" i="1"/>
  <c r="G134" i="1" s="1"/>
  <c r="G129" i="1"/>
  <c r="G130" i="1" s="1"/>
  <c r="G125" i="1"/>
  <c r="G126" i="1" s="1"/>
  <c r="G121" i="1"/>
  <c r="G120" i="1"/>
  <c r="G119" i="1"/>
  <c r="G118" i="1"/>
  <c r="G117" i="1"/>
  <c r="G116" i="1"/>
  <c r="I116" i="1" s="1"/>
  <c r="J116" i="1" s="1"/>
  <c r="G115" i="1"/>
  <c r="G114" i="1"/>
  <c r="G109" i="1"/>
  <c r="G108" i="1"/>
  <c r="I108" i="1" s="1"/>
  <c r="G107" i="1"/>
  <c r="G106" i="1"/>
  <c r="G105" i="1"/>
  <c r="G104" i="1"/>
  <c r="G100" i="1"/>
  <c r="I100" i="1" s="1"/>
  <c r="J100" i="1" s="1"/>
  <c r="G99" i="1"/>
  <c r="I99" i="1" s="1"/>
  <c r="J99" i="1" s="1"/>
  <c r="G98" i="1"/>
  <c r="I98" i="1" s="1"/>
  <c r="J98" i="1" s="1"/>
  <c r="I97" i="1"/>
  <c r="J97" i="1" s="1"/>
  <c r="G97" i="1"/>
  <c r="G96" i="1"/>
  <c r="G95" i="1"/>
  <c r="G94" i="1"/>
  <c r="G93" i="1"/>
  <c r="G92" i="1"/>
  <c r="G91" i="1"/>
  <c r="I91" i="1" s="1"/>
  <c r="J91" i="1" s="1"/>
  <c r="G90" i="1"/>
  <c r="G89" i="1"/>
  <c r="G88" i="1"/>
  <c r="G87" i="1"/>
  <c r="G83" i="1"/>
  <c r="G82" i="1"/>
  <c r="G81" i="1"/>
  <c r="G80" i="1"/>
  <c r="G79" i="1"/>
  <c r="I79" i="1" s="1"/>
  <c r="J79" i="1" s="1"/>
  <c r="G78" i="1"/>
  <c r="I78" i="1" s="1"/>
  <c r="J78" i="1" s="1"/>
  <c r="G77" i="1"/>
  <c r="I77" i="1" s="1"/>
  <c r="J77" i="1" s="1"/>
  <c r="G76" i="1"/>
  <c r="I76" i="1" s="1"/>
  <c r="J76" i="1" s="1"/>
  <c r="G75" i="1"/>
  <c r="G74" i="1"/>
  <c r="G73" i="1"/>
  <c r="I73" i="1" s="1"/>
  <c r="J73" i="1" s="1"/>
  <c r="G72" i="1"/>
  <c r="G71" i="1"/>
  <c r="G70" i="1"/>
  <c r="G69" i="1"/>
  <c r="I69" i="1" s="1"/>
  <c r="J69" i="1" s="1"/>
  <c r="G68" i="1"/>
  <c r="G67" i="1"/>
  <c r="G66" i="1"/>
  <c r="G65" i="1"/>
  <c r="G64" i="1"/>
  <c r="I64" i="1" s="1"/>
  <c r="G63" i="1"/>
  <c r="G62" i="1"/>
  <c r="G61" i="1"/>
  <c r="G60" i="1"/>
  <c r="I60" i="1" s="1"/>
  <c r="G56" i="1"/>
  <c r="I56" i="1" s="1"/>
  <c r="J56" i="1" s="1"/>
  <c r="G55" i="1"/>
  <c r="G57" i="1" s="1"/>
  <c r="G51" i="1"/>
  <c r="G50" i="1"/>
  <c r="G52" i="1" s="1"/>
  <c r="G46" i="1"/>
  <c r="G45" i="1"/>
  <c r="G44" i="1"/>
  <c r="I44" i="1" s="1"/>
  <c r="J44" i="1" s="1"/>
  <c r="G43" i="1"/>
  <c r="I43" i="1" s="1"/>
  <c r="J43" i="1" s="1"/>
  <c r="G42" i="1"/>
  <c r="G41" i="1"/>
  <c r="G40" i="1"/>
  <c r="G39" i="1"/>
  <c r="G38" i="1"/>
  <c r="I38" i="1" s="1"/>
  <c r="G37" i="1"/>
  <c r="G36" i="1"/>
  <c r="G35" i="1"/>
  <c r="G27" i="1"/>
  <c r="I27" i="1" s="1"/>
  <c r="J27" i="1" s="1"/>
  <c r="G26" i="1"/>
  <c r="G25" i="1"/>
  <c r="G24" i="1"/>
  <c r="G23" i="1"/>
  <c r="G22" i="1"/>
  <c r="G21" i="1"/>
  <c r="G17" i="1"/>
  <c r="G16" i="1"/>
  <c r="G18" i="1" s="1"/>
  <c r="G12" i="1"/>
  <c r="I12" i="1" s="1"/>
  <c r="G11" i="1"/>
  <c r="I11" i="1" s="1"/>
  <c r="G10" i="1"/>
  <c r="G9" i="1"/>
  <c r="G8" i="1"/>
  <c r="G7" i="1"/>
  <c r="G6" i="1"/>
  <c r="I6" i="1" s="1"/>
  <c r="G5" i="1"/>
  <c r="I150" i="1" l="1"/>
  <c r="I151" i="1" s="1"/>
  <c r="J42" i="1"/>
  <c r="I42" i="1"/>
  <c r="J75" i="1"/>
  <c r="I117" i="1"/>
  <c r="J117" i="1" s="1"/>
  <c r="I55" i="1"/>
  <c r="I57" i="1" s="1"/>
  <c r="G101" i="1"/>
  <c r="I62" i="1"/>
  <c r="J62" i="1" s="1"/>
  <c r="I88" i="1"/>
  <c r="J88" i="1" s="1"/>
  <c r="I74" i="1"/>
  <c r="J74" i="1" s="1"/>
  <c r="I143" i="1"/>
  <c r="G139" i="1"/>
  <c r="I75" i="1"/>
  <c r="I90" i="1"/>
  <c r="J90" i="1" s="1"/>
  <c r="I66" i="1"/>
  <c r="J66" i="1" s="1"/>
  <c r="I50" i="1"/>
  <c r="I104" i="1"/>
  <c r="J104" i="1" s="1"/>
  <c r="I92" i="1"/>
  <c r="J92" i="1" s="1"/>
  <c r="I36" i="1"/>
  <c r="J36" i="1" s="1"/>
  <c r="I51" i="1"/>
  <c r="J51" i="1" s="1"/>
  <c r="I68" i="1"/>
  <c r="J68" i="1" s="1"/>
  <c r="G13" i="1"/>
  <c r="I106" i="1"/>
  <c r="J106" i="1" s="1"/>
  <c r="I137" i="1"/>
  <c r="I139" i="1" s="1"/>
  <c r="G122" i="1"/>
  <c r="I70" i="1"/>
  <c r="J70" i="1" s="1"/>
  <c r="I80" i="1"/>
  <c r="J80" i="1" s="1"/>
  <c r="I95" i="1"/>
  <c r="J95" i="1" s="1"/>
  <c r="I40" i="1"/>
  <c r="J40" i="1" s="1"/>
  <c r="J60" i="1"/>
  <c r="I82" i="1"/>
  <c r="J82" i="1" s="1"/>
  <c r="I96" i="1"/>
  <c r="J96" i="1" s="1"/>
  <c r="I115" i="1"/>
  <c r="J115" i="1" s="1"/>
  <c r="J150" i="1"/>
  <c r="J151" i="1" s="1"/>
  <c r="I147" i="1"/>
  <c r="G147" i="1"/>
  <c r="J7" i="1"/>
  <c r="J10" i="1"/>
  <c r="I25" i="1"/>
  <c r="J25" i="1" s="1"/>
  <c r="I129" i="1"/>
  <c r="I130" i="1" s="1"/>
  <c r="J38" i="1"/>
  <c r="I45" i="1"/>
  <c r="J45" i="1" s="1"/>
  <c r="J64" i="1"/>
  <c r="I71" i="1"/>
  <c r="J71" i="1" s="1"/>
  <c r="I93" i="1"/>
  <c r="J93" i="1" s="1"/>
  <c r="J108" i="1"/>
  <c r="I118" i="1"/>
  <c r="J118" i="1" s="1"/>
  <c r="J55" i="1"/>
  <c r="J57" i="1" s="1"/>
  <c r="I133" i="1"/>
  <c r="I24" i="1"/>
  <c r="J24" i="1" s="1"/>
  <c r="I7" i="1"/>
  <c r="I16" i="1"/>
  <c r="J16" i="1" s="1"/>
  <c r="I8" i="1"/>
  <c r="J8" i="1" s="1"/>
  <c r="I17" i="1"/>
  <c r="J17" i="1" s="1"/>
  <c r="I26" i="1"/>
  <c r="J26" i="1" s="1"/>
  <c r="I9" i="1"/>
  <c r="J9" i="1" s="1"/>
  <c r="I39" i="1"/>
  <c r="J39" i="1" s="1"/>
  <c r="I65" i="1"/>
  <c r="J65" i="1" s="1"/>
  <c r="I87" i="1"/>
  <c r="J87" i="1" s="1"/>
  <c r="I109" i="1"/>
  <c r="J109" i="1" s="1"/>
  <c r="I46" i="1"/>
  <c r="J46" i="1" s="1"/>
  <c r="I72" i="1"/>
  <c r="J72" i="1" s="1"/>
  <c r="I94" i="1"/>
  <c r="J94" i="1" s="1"/>
  <c r="I119" i="1"/>
  <c r="J119" i="1" s="1"/>
  <c r="G110" i="1"/>
  <c r="G47" i="1"/>
  <c r="J6" i="1"/>
  <c r="G84" i="1"/>
  <c r="I10" i="1"/>
  <c r="I21" i="1"/>
  <c r="G28" i="1"/>
  <c r="I120" i="1"/>
  <c r="J120" i="1" s="1"/>
  <c r="I41" i="1"/>
  <c r="J41" i="1" s="1"/>
  <c r="I67" i="1"/>
  <c r="J67" i="1" s="1"/>
  <c r="I89" i="1"/>
  <c r="J89" i="1" s="1"/>
  <c r="I114" i="1"/>
  <c r="J114" i="1" s="1"/>
  <c r="J11" i="1"/>
  <c r="I22" i="1"/>
  <c r="J22" i="1" s="1"/>
  <c r="I121" i="1"/>
  <c r="J121" i="1" s="1"/>
  <c r="I35" i="1"/>
  <c r="J35" i="1" s="1"/>
  <c r="J50" i="1"/>
  <c r="I61" i="1"/>
  <c r="I81" i="1"/>
  <c r="J81" i="1" s="1"/>
  <c r="I105" i="1"/>
  <c r="J105" i="1" s="1"/>
  <c r="J12" i="1"/>
  <c r="I23" i="1"/>
  <c r="J23" i="1" s="1"/>
  <c r="I5" i="1"/>
  <c r="J5" i="1"/>
  <c r="I125" i="1"/>
  <c r="I37" i="1"/>
  <c r="J37" i="1" s="1"/>
  <c r="I63" i="1"/>
  <c r="J63" i="1" s="1"/>
  <c r="I83" i="1"/>
  <c r="J83" i="1" s="1"/>
  <c r="I107" i="1"/>
  <c r="I84" i="1" l="1"/>
  <c r="I52" i="1"/>
  <c r="J52" i="1"/>
  <c r="J137" i="1"/>
  <c r="J139" i="1" s="1"/>
  <c r="I110" i="1"/>
  <c r="J125" i="1"/>
  <c r="J126" i="1" s="1"/>
  <c r="I126" i="1"/>
  <c r="J129" i="1"/>
  <c r="J130" i="1" s="1"/>
  <c r="J133" i="1"/>
  <c r="J134" i="1" s="1"/>
  <c r="I134" i="1"/>
  <c r="J107" i="1"/>
  <c r="J110" i="1" s="1"/>
  <c r="I13" i="1"/>
  <c r="J47" i="1"/>
  <c r="J61" i="1"/>
  <c r="J84" i="1" s="1"/>
  <c r="J18" i="1"/>
  <c r="I28" i="1"/>
  <c r="J13" i="1"/>
  <c r="J101" i="1"/>
  <c r="I101" i="1"/>
  <c r="I18" i="1"/>
  <c r="I47" i="1"/>
  <c r="J122" i="1"/>
  <c r="I122" i="1"/>
  <c r="J21" i="1"/>
  <c r="J28" i="1" s="1"/>
</calcChain>
</file>

<file path=xl/sharedStrings.xml><?xml version="1.0" encoding="utf-8"?>
<sst xmlns="http://schemas.openxmlformats.org/spreadsheetml/2006/main" count="564" uniqueCount="209">
  <si>
    <t xml:space="preserve"> Formularz asortymentowo-cenowy</t>
  </si>
  <si>
    <t xml:space="preserve"> załącznik nr 2 do SWZ</t>
  </si>
  <si>
    <t>Lp.</t>
  </si>
  <si>
    <t>Nazwa</t>
  </si>
  <si>
    <t>szczegółowy opis pozycji</t>
  </si>
  <si>
    <t>ilość</t>
  </si>
  <si>
    <t>j.m.</t>
  </si>
  <si>
    <t>cena netto jednostkowa JM</t>
  </si>
  <si>
    <t>wartość netto</t>
  </si>
  <si>
    <t>stawka VAT</t>
  </si>
  <si>
    <t>wartość VAT</t>
  </si>
  <si>
    <t>wartość brutto</t>
  </si>
  <si>
    <t>Nazwa handlowa, producent</t>
  </si>
  <si>
    <t>Ilość szt. w opakowaniu handlowym</t>
  </si>
  <si>
    <t>Cena netto za op. handlowe</t>
  </si>
  <si>
    <t>Nr katalogowy</t>
  </si>
  <si>
    <t>ACETYLSALICYLIC ACID</t>
  </si>
  <si>
    <t>Postać: TABL.; dawka: 32mg</t>
  </si>
  <si>
    <t>szt.</t>
  </si>
  <si>
    <t>AETHYLIUM CHLORATUM</t>
  </si>
  <si>
    <t>Postać: AEROZOL; dawka: 70 G</t>
  </si>
  <si>
    <t>Articaini hydrochloridum + Epinephrini hydrochloridum)_x005F_x000D_
Roztwór do wstrzykiwań, (40 mg + 0,005 mg)/mlArticaini hydrochloridum + Epinephrini hydrochloridum)_x005F_x000D_
Roztwór do wstrzykiwań, (40 mg + 0,005 mg)/ml</t>
  </si>
  <si>
    <t>Postać:  ; dawka: WKŁAD 1,7ML</t>
  </si>
  <si>
    <t>Articaini hydrochloridum + Epinephrini hydrochloridum)_x005F_x000D_
Roztwór do wstrzykiwań, (40 mg + 0,01 mg)/ml_x005F_x000D_Articaini hydrochloridum + Epinephrini hydrochloridum)_x005F_x000D_
Roztwór do wstrzykiwań, (40 mg + 0,01 mg)/ml_x005F_x000D_</t>
  </si>
  <si>
    <t>Postać:  ; dawka: WKŁAD -1,7 ML</t>
  </si>
  <si>
    <t>Hemostatyczna gąbka żelatynowa,antyalergiczna sterylana stosowana w stomatologii.</t>
  </si>
  <si>
    <t>Postać:  ; dawka: 10x10x10mm</t>
  </si>
  <si>
    <t>LIDOCAINUM HYDROCHLORICUM</t>
  </si>
  <si>
    <t>Postać: ŻEL; dawka: 50mg/g-20g</t>
  </si>
  <si>
    <t>Mepivacaini hydrochloridum</t>
  </si>
  <si>
    <t>Postać:  ; dawka: 30mg/ml-1,8 ml roztworu</t>
  </si>
  <si>
    <t>Parachlorofenol+kamfora  -środek stomatologiczny</t>
  </si>
  <si>
    <t>Postać: PŁYN; dawka: 15ml</t>
  </si>
  <si>
    <t>razem:</t>
  </si>
  <si>
    <t>Pakiet nr 10</t>
  </si>
  <si>
    <t>PARACETAMOLUM</t>
  </si>
  <si>
    <t>Postać: INJ.; dawka: 10 mg/ml-100 ml</t>
  </si>
  <si>
    <t>Postać: INJ.; dawka: 10 mg/ml-50 ml</t>
  </si>
  <si>
    <t>1*</t>
  </si>
  <si>
    <t>Natrium chloratum 0,9% 100ml</t>
  </si>
  <si>
    <t>worek**</t>
  </si>
  <si>
    <t>sztuka</t>
  </si>
  <si>
    <t>2*</t>
  </si>
  <si>
    <t>Natrium chloratum 0,9% 250ml</t>
  </si>
  <si>
    <t>3*</t>
  </si>
  <si>
    <t>Natrium chloratum 0,9% 500ml</t>
  </si>
  <si>
    <t>4*</t>
  </si>
  <si>
    <t>Glukosum 5%  250ml</t>
  </si>
  <si>
    <t>5*</t>
  </si>
  <si>
    <t>Glukosum 5%  500ml</t>
  </si>
  <si>
    <t>6*</t>
  </si>
  <si>
    <t>Glukosum 5%  50ml</t>
  </si>
  <si>
    <t>7***</t>
  </si>
  <si>
    <t>ochronna na port zapewniająca bezpieczeństwo i wskazująca, że dostrzyknięcie leku zostało zakończone</t>
  </si>
  <si>
    <t>*Wymagana wolna przestrzeń do podawania płynów</t>
  </si>
  <si>
    <t>** Wymagane  dwa porty ,port do infuzji oraz port do injekcji wyposażony w kojncówkę luer-lock umożliwiakacy bezigłowe przygotowanie leków</t>
  </si>
  <si>
    <t>*** Zamawiajacy wymaga aby nasadka była kompatybilna z zaoferowanymi workami</t>
  </si>
  <si>
    <t>BENZYL BENZOATE</t>
  </si>
  <si>
    <t>Postać: PŁYN; dawka: 30%</t>
  </si>
  <si>
    <t>CHLORAMPHENICOLUM</t>
  </si>
  <si>
    <t>Postać: MAŚĆ; dawka: 1 %</t>
  </si>
  <si>
    <t>Postać: MAŚĆ; dawka: 2 %</t>
  </si>
  <si>
    <t>DENOTIVIR</t>
  </si>
  <si>
    <t>Postać: KREM; dawka: 3%</t>
  </si>
  <si>
    <t>ESCINUM+HEPARINUM+HIPPOCASTANIUM</t>
  </si>
  <si>
    <t>Postać: PŁYN NA SKÓRĘ; dawka: 100 ml</t>
  </si>
  <si>
    <t>AESCULIN+RUTOSIDUM+HIPPOCASTANIUM</t>
  </si>
  <si>
    <t>Postać: TABL.;</t>
  </si>
  <si>
    <t xml:space="preserve">MUPIROCINUM  </t>
  </si>
  <si>
    <t>Postać: MAŚĆ; dawka: 20 mg/g -3g</t>
  </si>
  <si>
    <t xml:space="preserve">NEOMYCIN   </t>
  </si>
  <si>
    <t>Postać: AEROZOL; dawka: 0,0068 G/1 ML</t>
  </si>
  <si>
    <t>NITROFURALUM</t>
  </si>
  <si>
    <t>Postać: MAŚĆ; dawka: 2 mg/g</t>
  </si>
  <si>
    <t>PERMETHRINUM</t>
  </si>
  <si>
    <t>Postać:  ; dawka: 50mg/g -30g krem</t>
  </si>
  <si>
    <t>PREPARAT P/WSZAWICY</t>
  </si>
  <si>
    <t>Postać: SZAMPON; dawka: 100ml</t>
  </si>
  <si>
    <t>REZORCYNOL</t>
  </si>
  <si>
    <t>Postać: PŁYN; dawka: 125 g</t>
  </si>
  <si>
    <t>Immunoglobulina Anti-D</t>
  </si>
  <si>
    <t>Postać:  ; dawka: 50 mcg</t>
  </si>
  <si>
    <t>amp</t>
  </si>
  <si>
    <t>Postać:  ; dawka: 150 mcg</t>
  </si>
  <si>
    <t>ETOPOSIDE</t>
  </si>
  <si>
    <t>Postać: INJ.; dawka: 200 MG/10ML</t>
  </si>
  <si>
    <t xml:space="preserve">ETOPOSIDE  </t>
  </si>
  <si>
    <t>Postać: INJ.; dawka: 100mg/5 ML</t>
  </si>
  <si>
    <t>Atropinum sulfas</t>
  </si>
  <si>
    <t>Postać: SUBST.; dawka: 1g</t>
  </si>
  <si>
    <t xml:space="preserve">ACIDUM BORICUM  </t>
  </si>
  <si>
    <t>Postać: PŁYN 100 ml; dawka: 3%</t>
  </si>
  <si>
    <t xml:space="preserve">ACIDUM BORICUM   </t>
  </si>
  <si>
    <t>Postać: PŁYN 500 ml; dawka: 3 %</t>
  </si>
  <si>
    <t>ETHANOL</t>
  </si>
  <si>
    <t>Postać: BUTELKA 1000 ML; dawka: 96 %</t>
  </si>
  <si>
    <t xml:space="preserve">ETHANOL  </t>
  </si>
  <si>
    <t>Postać: BUTELKA 1000 ML; dawka: 70 %</t>
  </si>
  <si>
    <t>FORMALDEHYDE buforowany</t>
  </si>
  <si>
    <t>Postać: PŁYN 1000 ml; dawka: 10 %</t>
  </si>
  <si>
    <t>GLUCOSE</t>
  </si>
  <si>
    <t>Postać: SUBST.; dawka: 50 G</t>
  </si>
  <si>
    <t>Postać: SUBST.; dawka: 75 G</t>
  </si>
  <si>
    <t>Glycine 1,5% płyn</t>
  </si>
  <si>
    <t>Postać:  ; dawka: 3000ml</t>
  </si>
  <si>
    <t>Natrii Citras</t>
  </si>
  <si>
    <t>Postać: SUBST.; dawka: 100g</t>
  </si>
  <si>
    <t xml:space="preserve">HYDROGENUM PEROXYDATUM  </t>
  </si>
  <si>
    <t>Postać: PŁYN 100 g; dawka: 3%</t>
  </si>
  <si>
    <t>Postać: PŁYN 1000 g; dawka: 3 %</t>
  </si>
  <si>
    <t xml:space="preserve">METHYLROSANILINE CHLORIDE  </t>
  </si>
  <si>
    <t>Postać: ROZTW.SPIR.; dawka: 10 mg/g</t>
  </si>
  <si>
    <t xml:space="preserve">METHYLROSANILINE CHLORIDE   </t>
  </si>
  <si>
    <t>Postać: ROZTW. WODNY; dawka: 10 mg/g</t>
  </si>
  <si>
    <t>NEOMYCINUM SULFURICUM</t>
  </si>
  <si>
    <t>Postać: SUBST.; dawka: 10 G.</t>
  </si>
  <si>
    <t xml:space="preserve">NEOMYCINUM SULFURICUM  </t>
  </si>
  <si>
    <t>Postać: SUBST.; dawka: 5 G</t>
  </si>
  <si>
    <t>Polikrezulen</t>
  </si>
  <si>
    <t>Postać:płyn.; dawka: 50ml</t>
  </si>
  <si>
    <t>SPIRITUS SALICYLATUS</t>
  </si>
  <si>
    <t>Postać: PŁYN 100 g; dawka: 2 %</t>
  </si>
  <si>
    <t>Postać: PŁYN 800 g; dawka: 2%</t>
  </si>
  <si>
    <t>Spirytus hibitanowy 0,5% płyn</t>
  </si>
  <si>
    <t>Postać:  ; dawka: 1000ml</t>
  </si>
  <si>
    <t>Sirupus Pini campositum</t>
  </si>
  <si>
    <t>Postać:  ; dawka: 125g</t>
  </si>
  <si>
    <t>Butelka z korkiem sterylna 500ml</t>
  </si>
  <si>
    <t>Postać:  ; dawka: 500ml</t>
  </si>
  <si>
    <t>Butelka z korkiem sterylna 250 ml</t>
  </si>
  <si>
    <t>Postać:  ; dawka: 250ml</t>
  </si>
  <si>
    <t>Butelka z korkiem sterylna 125 ml</t>
  </si>
  <si>
    <t>Postać:  ; dawka: 125 ml</t>
  </si>
  <si>
    <t>4 % R-R PŁYNNEJ ZMODYFIKOWANEJ ŻELATYNY</t>
  </si>
  <si>
    <t>Postać: BUTELKA 500 ML ECOFLAC; dawka: PREP. ZŁOŻONY</t>
  </si>
  <si>
    <t>Postać: BUTELKA 250 ML ECOFLAC; dawka: 50 MG/ML</t>
  </si>
  <si>
    <t>Postać: BUTELKA 500 ML ECOFLAC; dawka: 50 MG/ML</t>
  </si>
  <si>
    <t>Postać: BUTELKA 500 ML ECOFLAC; dawka: 200 MG/ML</t>
  </si>
  <si>
    <t>Postać: BUTELKA 500 ML ECOFLAC; dawka: 400 MG/ML</t>
  </si>
  <si>
    <t>GLUCOSUM</t>
  </si>
  <si>
    <t>Postać: BUTELKA 500 ML; dawka: 100 MG/ML</t>
  </si>
  <si>
    <t>but</t>
  </si>
  <si>
    <t>HYDROKSYETHYLOSKROBIA 130/0,42 R-R IZOTONICZNY- 290-300 mOsm/L ZBILANSOWANY R-R ELEKTROLITÓW : Na , Ca ,Cl, Mg, K , JABŁCZAN</t>
  </si>
  <si>
    <t>Postać: BUTELKA 500 ML; dawka: 6%</t>
  </si>
  <si>
    <t>NATRII CHLORIDUM  PRO IRRIGATIONE</t>
  </si>
  <si>
    <t>Postać: Butelka zakręcana1000 ML; dawka: 9 MG/ML</t>
  </si>
  <si>
    <t>AQUA PRO IRRIGATIONE</t>
  </si>
  <si>
    <t>Postać: Butelka zakręcana 1000 ml</t>
  </si>
  <si>
    <t>NATRII CHLORIDUM- butelka</t>
  </si>
  <si>
    <t>Postać: BUTELKA 250 ML; dawka: 9 MG/ML</t>
  </si>
  <si>
    <t>NATRII CHLORIDUM -butelka</t>
  </si>
  <si>
    <t>Postać: BUTELKA 500 ML; dawka: 9 MG/ML</t>
  </si>
  <si>
    <t>ROZTWÓR ELEKTROLITÓW ZAWIERAJACY Na,Ca,Mg,Cl,K i  JABŁCZANY ( BEZ MLECZANÓW I CYTRYNIANÓW )</t>
  </si>
  <si>
    <t>Postać: BUTELKA 250 ML; dawka: 100 MG/ML</t>
  </si>
  <si>
    <t>Postać: BUTELKA 100 ML; dawka: 100 MG/ML</t>
  </si>
  <si>
    <t>GLUCOSUM + NATRIUM CHLORATUM</t>
  </si>
  <si>
    <t>Postać: BUTELKA 250 ML; dawka: 2:1</t>
  </si>
  <si>
    <t>Postać: BUTELKA 500 ML; dawka: 2:1</t>
  </si>
  <si>
    <t>SOLUTIO RINGERI</t>
  </si>
  <si>
    <t>Postać: WOREK 250 ML; dawka: PREP. ZŁOŻONY</t>
  </si>
  <si>
    <t>NATRII CHLORIDUM</t>
  </si>
  <si>
    <t>Postać: WOREK 50 ML; dawka: 9 MG/ML</t>
  </si>
  <si>
    <t>Mizoprostol</t>
  </si>
  <si>
    <t>Postać: tab; dawka: 200mcg</t>
  </si>
  <si>
    <t>Levetiracetam</t>
  </si>
  <si>
    <t>Postać: tab; dawka: 250 mg</t>
  </si>
  <si>
    <t>Lamotrigine</t>
  </si>
  <si>
    <t>Postać: tab; dawka: 50 mg</t>
  </si>
  <si>
    <t>Chlorprotixen</t>
  </si>
  <si>
    <t>Postać: tab; dawka: 15 mg</t>
  </si>
  <si>
    <t>tramadol +dexketoprofen</t>
  </si>
  <si>
    <t>Postać: tab; dawka:75mg+25mg</t>
  </si>
  <si>
    <t>Finasteride</t>
  </si>
  <si>
    <t>Postać: tab; dawka: 5mg</t>
  </si>
  <si>
    <t>polikrezulen</t>
  </si>
  <si>
    <t>Postać: płyn; dawka: 5oml</t>
  </si>
  <si>
    <t>cytycolina</t>
  </si>
  <si>
    <t>Postać: saszetka; dawka: 1000mg/10ml roztwór doustny</t>
  </si>
  <si>
    <t>Aztreonam</t>
  </si>
  <si>
    <t>Postać: fiolka; dawka: 1g</t>
  </si>
  <si>
    <t>Nalbufine</t>
  </si>
  <si>
    <t>Postać: amp; dawka:10mg/ml-2ml</t>
  </si>
  <si>
    <t>Everolimus</t>
  </si>
  <si>
    <t>Sunitynib</t>
  </si>
  <si>
    <t>Postać: tab; dawka:50mg</t>
  </si>
  <si>
    <t>Postać: tab; dawka: 37,5mg</t>
  </si>
  <si>
    <t>Farycymab</t>
  </si>
  <si>
    <t>Postać: fiolka; dawka: 120mg/ml-0,24ml +igła</t>
  </si>
  <si>
    <t>Dalteparyna</t>
  </si>
  <si>
    <t>Postać: amp-strz; dawka: 10000j.m/0,4ml</t>
  </si>
  <si>
    <t>taurolidyna+heparyna+cytrynian</t>
  </si>
  <si>
    <t>Postać: amp-strz; dawka: 10ml</t>
  </si>
  <si>
    <t>Pakiet nr 02</t>
  </si>
  <si>
    <t>Pakiet nr 01</t>
  </si>
  <si>
    <t>Pakiet nr 03</t>
  </si>
  <si>
    <t>Pakiet nr 04</t>
  </si>
  <si>
    <t>Pakiet nr 05</t>
  </si>
  <si>
    <t>Pakiet nr 06</t>
  </si>
  <si>
    <t>Pakiet nr 07</t>
  </si>
  <si>
    <t>Pakiet nr 08</t>
  </si>
  <si>
    <t>Pakiet nr 09</t>
  </si>
  <si>
    <t>Pakiet nr 11</t>
  </si>
  <si>
    <t>Pakiet nr 12</t>
  </si>
  <si>
    <t>Pakiet nr 13</t>
  </si>
  <si>
    <t>Pakiet nr 14</t>
  </si>
  <si>
    <t>Pakiet nr 15</t>
  </si>
  <si>
    <t>Pakiet nr 16</t>
  </si>
  <si>
    <t>Pakiet nr 17</t>
  </si>
  <si>
    <t>ZP/TP/2025/44 - leki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</si>
</sst>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[$-415]#,##0.00"/>
    <numFmt numFmtId="165" formatCode="[$-415]#,##0"/>
    <numFmt numFmtId="166" formatCode="#,##0.0000"/>
    <numFmt numFmtId="167" formatCode="#,##0.00&quot; zł&quot;"/>
    <numFmt numFmtId="168" formatCode="#,##0.00&quot;     &quot;"/>
    <numFmt numFmtId="169" formatCode="[$-415]0.00"/>
    <numFmt numFmtId="170" formatCode="[$-415]0%"/>
    <numFmt numFmtId="171" formatCode="&quot; &quot;#,##0.00&quot; zł &quot;;&quot;-&quot;#,##0.00&quot; zł &quot;;&quot; -&quot;#&quot; zł &quot;;&quot; &quot;@&quot; &quot;"/>
    <numFmt numFmtId="172" formatCode="[$-415]0"/>
    <numFmt numFmtId="173" formatCode="[$-415]General"/>
    <numFmt numFmtId="174" formatCode="&quot; &quot;#,##0.00&quot;      &quot;;&quot;-&quot;#,##0.00&quot;      &quot;;&quot; -&quot;#&quot;      &quot;;&quot; &quot;@&quot; &quot;"/>
    <numFmt numFmtId="175" formatCode="&quot; &quot;#,##0.00&quot;      &quot;;&quot;-&quot;#,##0.00&quot;      &quot;;&quot; -&quot;#&quot;      &quot;;@&quot; &quot;"/>
    <numFmt numFmtId="176" formatCode="#,##0.00&quot; &quot;[$zł-415];[Red]&quot;-&quot;#,##0.00&quot; &quot;[$zł-415]"/>
    <numFmt numFmtId="177" formatCode="&quot; &quot;#,##0.00&quot; zł &quot;;&quot;-&quot;#,##0.00&quot; zł &quot;;&quot; -&quot;00&quot; zł &quot;;&quot; &quot;@&quot; &quot;"/>
  </numFmts>
  <fonts count="20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1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color rgb="FF000000"/>
      <name val="Arial1"/>
      <charset val="238"/>
    </font>
    <font>
      <b/>
      <i/>
      <sz val="16"/>
      <color rgb="FF000000"/>
      <name val="Arial"/>
      <family val="2"/>
      <charset val="238"/>
    </font>
    <font>
      <b/>
      <i/>
      <sz val="16"/>
      <color rgb="FF000000"/>
      <name val="Arial1"/>
      <charset val="238"/>
    </font>
    <font>
      <sz val="11"/>
      <color rgb="FF000000"/>
      <name val="Arial11"/>
      <charset val="238"/>
    </font>
    <font>
      <sz val="12"/>
      <color rgb="FF000000"/>
      <name val="Calibri"/>
      <family val="2"/>
      <charset val="238"/>
    </font>
    <font>
      <sz val="11"/>
      <color rgb="FF000000"/>
      <name val="Arial2"/>
      <charset val="238"/>
    </font>
    <font>
      <sz val="11"/>
      <color rgb="FF000000"/>
      <name val="Arial1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Arial1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4">
    <xf numFmtId="0" fontId="0" fillId="0" borderId="0"/>
    <xf numFmtId="174" fontId="2" fillId="0" borderId="0" applyBorder="0" applyProtection="0"/>
    <xf numFmtId="171" fontId="3" fillId="0" borderId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173" fontId="6" fillId="0" borderId="0" applyBorder="0" applyProtection="0"/>
    <xf numFmtId="173" fontId="3" fillId="0" borderId="0" applyBorder="0" applyProtection="0"/>
    <xf numFmtId="175" fontId="7" fillId="0" borderId="0" applyBorder="0" applyProtection="0"/>
    <xf numFmtId="0" fontId="8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0" borderId="0" applyNumberFormat="0" applyBorder="0" applyProtection="0">
      <alignment horizontal="center" textRotation="90"/>
    </xf>
    <xf numFmtId="173" fontId="5" fillId="0" borderId="0" applyBorder="0" applyProtection="0"/>
    <xf numFmtId="173" fontId="2" fillId="0" borderId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173" fontId="5" fillId="0" borderId="0" applyBorder="0" applyProtection="0"/>
    <xf numFmtId="0" fontId="10" fillId="0" borderId="0" applyNumberFormat="0" applyBorder="0" applyProtection="0"/>
    <xf numFmtId="173" fontId="11" fillId="0" borderId="0" applyBorder="0" applyProtection="0"/>
    <xf numFmtId="0" fontId="12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173" fontId="13" fillId="0" borderId="0" applyBorder="0" applyProtection="0"/>
    <xf numFmtId="173" fontId="2" fillId="0" borderId="0" applyBorder="0" applyProtection="0"/>
    <xf numFmtId="173" fontId="3" fillId="0" borderId="0" applyBorder="0" applyProtection="0"/>
    <xf numFmtId="170" fontId="6" fillId="0" borderId="0" applyBorder="0" applyProtection="0"/>
    <xf numFmtId="170" fontId="6" fillId="0" borderId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176" fontId="14" fillId="0" borderId="0" applyBorder="0" applyProtection="0"/>
    <xf numFmtId="176" fontId="15" fillId="0" borderId="0" applyBorder="0" applyProtection="0"/>
    <xf numFmtId="171" fontId="1" fillId="0" borderId="0" applyFont="0" applyBorder="0" applyProtection="0"/>
    <xf numFmtId="177" fontId="6" fillId="0" borderId="0" applyBorder="0" applyProtection="0"/>
    <xf numFmtId="177" fontId="6" fillId="0" borderId="0" applyBorder="0" applyProtection="0"/>
  </cellStyleXfs>
  <cellXfs count="72">
    <xf numFmtId="0" fontId="0" fillId="0" borderId="0" xfId="0"/>
    <xf numFmtId="172" fontId="16" fillId="0" borderId="0" xfId="0" applyNumberFormat="1" applyFont="1" applyAlignment="1">
      <alignment horizontal="left" vertical="center"/>
    </xf>
    <xf numFmtId="17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166" fontId="3" fillId="0" borderId="0" xfId="0" applyNumberFormat="1" applyFont="1" applyAlignment="1">
      <alignment horizontal="right" vertical="center" wrapText="1"/>
    </xf>
    <xf numFmtId="49" fontId="16" fillId="2" borderId="1" xfId="12" applyNumberFormat="1" applyFont="1" applyFill="1" applyBorder="1" applyAlignment="1" applyProtection="1">
      <alignment horizontal="center" vertical="center" wrapText="1"/>
    </xf>
    <xf numFmtId="168" fontId="16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9" fontId="16" fillId="2" borderId="1" xfId="12" applyNumberFormat="1" applyFont="1" applyFill="1" applyBorder="1" applyAlignment="1" applyProtection="1">
      <alignment horizontal="center" vertical="center" wrapText="1"/>
    </xf>
    <xf numFmtId="170" fontId="16" fillId="2" borderId="1" xfId="12" applyNumberFormat="1" applyFont="1" applyFill="1" applyBorder="1" applyAlignment="1" applyProtection="1">
      <alignment horizontal="center" vertical="center" wrapText="1"/>
    </xf>
    <xf numFmtId="171" fontId="16" fillId="2" borderId="1" xfId="12" applyNumberFormat="1" applyFont="1" applyFill="1" applyBorder="1" applyAlignment="1" applyProtection="1">
      <alignment horizontal="center" vertical="center" wrapText="1"/>
    </xf>
    <xf numFmtId="167" fontId="16" fillId="2" borderId="1" xfId="12" applyNumberFormat="1" applyFont="1" applyFill="1" applyBorder="1" applyAlignment="1" applyProtection="1">
      <alignment horizontal="center" vertical="center" wrapText="1"/>
    </xf>
    <xf numFmtId="173" fontId="17" fillId="2" borderId="1" xfId="22" applyFont="1" applyFill="1" applyBorder="1" applyAlignment="1" applyProtection="1">
      <alignment horizontal="center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7" fontId="18" fillId="0" borderId="1" xfId="0" applyNumberFormat="1" applyFont="1" applyBorder="1" applyAlignment="1">
      <alignment horizontal="right" vertical="center" wrapText="1"/>
    </xf>
    <xf numFmtId="167" fontId="16" fillId="0" borderId="0" xfId="0" applyNumberFormat="1" applyFont="1" applyAlignment="1">
      <alignment horizontal="center" vertical="center" wrapText="1"/>
    </xf>
    <xf numFmtId="168" fontId="16" fillId="0" borderId="0" xfId="0" applyNumberFormat="1" applyFont="1" applyAlignment="1">
      <alignment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72" fontId="16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 wrapText="1"/>
    </xf>
    <xf numFmtId="167" fontId="16" fillId="0" borderId="0" xfId="0" applyNumberFormat="1" applyFont="1" applyAlignment="1">
      <alignment horizontal="right" vertical="center" wrapText="1"/>
    </xf>
    <xf numFmtId="168" fontId="16" fillId="0" borderId="0" xfId="0" applyNumberFormat="1" applyFont="1" applyAlignment="1">
      <alignment horizontal="center" vertical="center" wrapText="1"/>
    </xf>
    <xf numFmtId="49" fontId="18" fillId="0" borderId="0" xfId="0" applyNumberFormat="1" applyFont="1" applyAlignment="1">
      <alignment vertical="center" wrapText="1"/>
    </xf>
    <xf numFmtId="49" fontId="19" fillId="0" borderId="0" xfId="0" applyNumberFormat="1" applyFont="1" applyAlignment="1">
      <alignment vertical="center" wrapText="1"/>
    </xf>
    <xf numFmtId="172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17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horizontal="left" vertical="center"/>
    </xf>
    <xf numFmtId="167" fontId="3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right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8" fontId="3" fillId="0" borderId="0" xfId="0" applyNumberFormat="1" applyFont="1" applyAlignment="1">
      <alignment vertical="center" wrapText="1"/>
    </xf>
    <xf numFmtId="172" fontId="3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left" vertical="center" wrapText="1"/>
    </xf>
    <xf numFmtId="168" fontId="3" fillId="0" borderId="0" xfId="0" applyNumberFormat="1" applyFont="1" applyAlignment="1">
      <alignment horizontal="center" vertical="center" wrapText="1"/>
    </xf>
    <xf numFmtId="172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horizontal="righ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7" fontId="3" fillId="0" borderId="0" xfId="0" applyNumberFormat="1" applyFont="1" applyAlignment="1">
      <alignment vertical="center" wrapText="1"/>
    </xf>
    <xf numFmtId="168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167" fontId="3" fillId="0" borderId="3" xfId="0" applyNumberFormat="1" applyFont="1" applyBorder="1" applyAlignment="1">
      <alignment horizontal="right" vertical="center" wrapText="1"/>
    </xf>
    <xf numFmtId="173" fontId="17" fillId="2" borderId="4" xfId="22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7" fontId="3" fillId="0" borderId="4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vertical="center" wrapText="1"/>
    </xf>
    <xf numFmtId="167" fontId="18" fillId="0" borderId="2" xfId="0" applyNumberFormat="1" applyFont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3" fontId="3" fillId="0" borderId="1" xfId="0" applyNumberFormat="1" applyFont="1" applyBorder="1" applyAlignment="1">
      <alignment vertical="center"/>
    </xf>
  </cellXfs>
  <cellStyles count="34">
    <cellStyle name="Dziesiętny 2" xfId="1" xr:uid="{3811D991-1673-4D00-A71F-2986FC7BA0AA}"/>
    <cellStyle name="Excel Built-in Currency" xfId="2" xr:uid="{B1DD9AED-9603-494A-84A3-DA838514DC33}"/>
    <cellStyle name="Excel Built-in Normal 1" xfId="3" xr:uid="{15C75545-2E41-47C8-AA50-327EAC4A6922}"/>
    <cellStyle name="Excel Built-in Normal 2" xfId="4" xr:uid="{9FCEEC5D-C533-405B-820F-8D982BFCACC0}"/>
    <cellStyle name="Excel Built-in Normal 3" xfId="5" xr:uid="{DA015A0C-4FBC-4B71-B290-167303AB890F}"/>
    <cellStyle name="Excel Built-in Normal 4" xfId="6" xr:uid="{A9D5927A-97D6-480D-A0CA-E7351B8E1D90}"/>
    <cellStyle name="Excel_BuiltIn_Comma" xfId="7" xr:uid="{4AEE1BD9-245D-4B86-A404-E3A618422769}"/>
    <cellStyle name="Heading" xfId="8" xr:uid="{F18D0687-7A6A-4E46-8700-1AB24A64AA7E}"/>
    <cellStyle name="Heading 1" xfId="9" xr:uid="{7F82714C-9261-4A7D-B798-BEB5D7605036}"/>
    <cellStyle name="Heading1" xfId="10" xr:uid="{C9C4B1CB-81AE-4E29-9C4D-5FFDC7A0E600}"/>
    <cellStyle name="Heading1 1" xfId="11" xr:uid="{C3A59C38-37E5-4977-95ED-4FD4B74E3B0A}"/>
    <cellStyle name="Normalny" xfId="0" builtinId="0" customBuiltin="1"/>
    <cellStyle name="Normalny 10" xfId="12" xr:uid="{8F3FCB2D-3DDC-4F77-BFE5-EB815AAC184B}"/>
    <cellStyle name="Normalny 2" xfId="13" xr:uid="{12929008-7B94-4E77-9616-652FC5E7DE78}"/>
    <cellStyle name="Normalny 2 2" xfId="14" xr:uid="{CBB45806-9AF8-4317-81CE-CF45918DA46B}"/>
    <cellStyle name="Normalny 2 3" xfId="15" xr:uid="{CB10517E-2737-432C-A06D-9A60C40BE31F}"/>
    <cellStyle name="Normalny 3" xfId="16" xr:uid="{C1E0B5A1-16EB-42EC-9A15-A556AAFF1E71}"/>
    <cellStyle name="Normalny 3 2" xfId="17" xr:uid="{34B2AD6B-235A-48F5-864F-A1A5B16E985C}"/>
    <cellStyle name="Normalny 4" xfId="18" xr:uid="{FBF78009-D9B2-48B0-8EB3-BAB14CD9A40B}"/>
    <cellStyle name="Normalny 4 2" xfId="19" xr:uid="{0A096BD4-BA82-46A2-BBCD-291F9C837975}"/>
    <cellStyle name="Normalny 5" xfId="20" xr:uid="{8B303AA9-C469-4457-AFCA-20CB4BF421D2}"/>
    <cellStyle name="Normalny 6" xfId="21" xr:uid="{E8FFE5D0-396F-42BF-9952-15267147215E}"/>
    <cellStyle name="Normalny 7" xfId="22" xr:uid="{3100DF3A-A203-439B-AA1B-6801FB7531AB}"/>
    <cellStyle name="Normalny 8" xfId="23" xr:uid="{38EBF79F-BCEE-453D-BE53-F16661DDD88A}"/>
    <cellStyle name="Normalny 9" xfId="24" xr:uid="{EDDC40B8-9D9F-4CF0-A892-BE4034F0BFE6}"/>
    <cellStyle name="Procentowy 2" xfId="25" xr:uid="{F52339A4-2BDD-4BDB-8435-9736037BC267}"/>
    <cellStyle name="Procentowy 3" xfId="26" xr:uid="{D970C814-E029-42DF-A0CD-0E2DC3A7EEB3}"/>
    <cellStyle name="Result" xfId="27" xr:uid="{4AD46C19-4986-4D39-8128-A53B828F0558}"/>
    <cellStyle name="Result 1" xfId="28" xr:uid="{9821C879-31ED-4FC9-89D8-5243EC0F1DFD}"/>
    <cellStyle name="Result2" xfId="29" xr:uid="{3C678462-B4E3-4BA9-A53F-85FE74723BFF}"/>
    <cellStyle name="Result2 1" xfId="30" xr:uid="{DD20A47E-EB55-4C96-B90E-178F95F46AE8}"/>
    <cellStyle name="Walutowy 2" xfId="31" xr:uid="{3B1EF137-1E7B-4F8E-BBBF-AB882BD0F575}"/>
    <cellStyle name="Walutowy 2 2" xfId="32" xr:uid="{6B2E129F-FBDF-4854-921B-8AC9915CA3B2}"/>
    <cellStyle name="Walutowy 3" xfId="33" xr:uid="{44250859-0178-4CCA-A96F-775B8A0420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3E4C2-3433-4E3E-B91E-D1E74DE35E8A}">
  <sheetPr>
    <pageSetUpPr fitToPage="1"/>
  </sheetPr>
  <dimension ref="A1:AMJ153"/>
  <sheetViews>
    <sheetView tabSelected="1" topLeftCell="A140" zoomScaleNormal="100" workbookViewId="0">
      <selection activeCell="J159" sqref="J159"/>
    </sheetView>
  </sheetViews>
  <sheetFormatPr defaultRowHeight="12.75"/>
  <cols>
    <col min="1" max="1" width="4.25" style="30" customWidth="1"/>
    <col min="2" max="2" width="57.25" style="52" customWidth="1"/>
    <col min="3" max="3" width="49" style="52" bestFit="1" customWidth="1"/>
    <col min="4" max="4" width="8.25" style="32" bestFit="1" customWidth="1"/>
    <col min="5" max="5" width="5.75" style="27" bestFit="1" customWidth="1"/>
    <col min="6" max="6" width="12" style="4" customWidth="1"/>
    <col min="7" max="7" width="11.5" style="33" customWidth="1"/>
    <col min="8" max="8" width="7.875" style="27" customWidth="1"/>
    <col min="9" max="9" width="11.25" style="33" customWidth="1"/>
    <col min="10" max="10" width="12.125" style="33" bestFit="1" customWidth="1"/>
    <col min="11" max="11" width="10.75" style="28" customWidth="1"/>
    <col min="12" max="12" width="11.5" style="28" customWidth="1"/>
    <col min="13" max="13" width="12" style="28" customWidth="1"/>
    <col min="14" max="14" width="13.375" style="28" customWidth="1"/>
    <col min="15" max="15" width="10.75" style="28" customWidth="1"/>
    <col min="16" max="1024" width="16" style="28" customWidth="1"/>
    <col min="1025" max="1025" width="9" style="29" customWidth="1"/>
    <col min="1026" max="16384" width="9" style="29"/>
  </cols>
  <sheetData>
    <row r="1" spans="1:14">
      <c r="A1" s="26"/>
      <c r="B1" s="1" t="s">
        <v>208</v>
      </c>
      <c r="C1" s="1" t="s">
        <v>0</v>
      </c>
      <c r="D1" s="1"/>
      <c r="E1" s="2"/>
      <c r="F1" s="1"/>
      <c r="G1" s="1"/>
      <c r="I1" s="1"/>
      <c r="J1" s="1"/>
      <c r="K1" s="1" t="s">
        <v>1</v>
      </c>
    </row>
    <row r="2" spans="1:14">
      <c r="A2" s="1"/>
      <c r="B2" s="1"/>
      <c r="C2" s="1"/>
      <c r="D2" s="1"/>
      <c r="E2" s="2"/>
      <c r="F2" s="1"/>
      <c r="G2" s="1"/>
      <c r="H2" s="2"/>
      <c r="I2" s="1"/>
      <c r="J2" s="1"/>
    </row>
    <row r="3" spans="1:14">
      <c r="B3" s="3" t="s">
        <v>193</v>
      </c>
      <c r="C3" s="31"/>
    </row>
    <row r="4" spans="1:14" ht="38.25">
      <c r="A4" s="5" t="s">
        <v>2</v>
      </c>
      <c r="B4" s="5" t="s">
        <v>3</v>
      </c>
      <c r="C4" s="6" t="s">
        <v>4</v>
      </c>
      <c r="D4" s="5" t="s">
        <v>5</v>
      </c>
      <c r="E4" s="5" t="s">
        <v>6</v>
      </c>
      <c r="F4" s="7" t="s">
        <v>7</v>
      </c>
      <c r="G4" s="8" t="s">
        <v>8</v>
      </c>
      <c r="H4" s="9" t="s">
        <v>9</v>
      </c>
      <c r="I4" s="10" t="s">
        <v>10</v>
      </c>
      <c r="J4" s="11" t="s">
        <v>11</v>
      </c>
      <c r="K4" s="12" t="s">
        <v>12</v>
      </c>
      <c r="L4" s="12" t="s">
        <v>13</v>
      </c>
      <c r="M4" s="12" t="s">
        <v>14</v>
      </c>
      <c r="N4" s="12" t="s">
        <v>15</v>
      </c>
    </row>
    <row r="5" spans="1:14" s="40" customFormat="1">
      <c r="A5" s="17">
        <v>1</v>
      </c>
      <c r="B5" s="34" t="s">
        <v>16</v>
      </c>
      <c r="C5" s="35" t="s">
        <v>17</v>
      </c>
      <c r="D5" s="71">
        <v>10</v>
      </c>
      <c r="E5" s="36" t="s">
        <v>18</v>
      </c>
      <c r="F5" s="13"/>
      <c r="G5" s="37">
        <f t="shared" ref="G5:G12" si="0">D5*F5</f>
        <v>0</v>
      </c>
      <c r="H5" s="38">
        <v>0.08</v>
      </c>
      <c r="I5" s="37">
        <f t="shared" ref="I5:I12" si="1">ROUND(G5*H5,2)</f>
        <v>0</v>
      </c>
      <c r="J5" s="37">
        <f t="shared" ref="J5:J12" si="2">G5+I5</f>
        <v>0</v>
      </c>
      <c r="K5" s="39"/>
      <c r="L5" s="39"/>
      <c r="M5" s="39"/>
      <c r="N5" s="39"/>
    </row>
    <row r="6" spans="1:14" s="40" customFormat="1">
      <c r="A6" s="17">
        <v>2</v>
      </c>
      <c r="B6" s="34" t="s">
        <v>19</v>
      </c>
      <c r="C6" s="35" t="s">
        <v>20</v>
      </c>
      <c r="D6" s="71">
        <v>5</v>
      </c>
      <c r="E6" s="36" t="s">
        <v>18</v>
      </c>
      <c r="F6" s="13"/>
      <c r="G6" s="37">
        <f t="shared" si="0"/>
        <v>0</v>
      </c>
      <c r="H6" s="38">
        <v>0.08</v>
      </c>
      <c r="I6" s="37">
        <f t="shared" si="1"/>
        <v>0</v>
      </c>
      <c r="J6" s="37">
        <f t="shared" si="2"/>
        <v>0</v>
      </c>
      <c r="K6" s="39"/>
      <c r="L6" s="39"/>
      <c r="M6" s="39"/>
      <c r="N6" s="39"/>
    </row>
    <row r="7" spans="1:14" s="40" customFormat="1" ht="51">
      <c r="A7" s="17">
        <v>3</v>
      </c>
      <c r="B7" s="35" t="s">
        <v>21</v>
      </c>
      <c r="C7" s="35" t="s">
        <v>22</v>
      </c>
      <c r="D7" s="71">
        <v>100</v>
      </c>
      <c r="E7" s="36" t="s">
        <v>18</v>
      </c>
      <c r="F7" s="13"/>
      <c r="G7" s="37">
        <f t="shared" si="0"/>
        <v>0</v>
      </c>
      <c r="H7" s="38">
        <v>0.08</v>
      </c>
      <c r="I7" s="37">
        <f t="shared" si="1"/>
        <v>0</v>
      </c>
      <c r="J7" s="37">
        <f t="shared" si="2"/>
        <v>0</v>
      </c>
      <c r="K7" s="39"/>
      <c r="L7" s="39"/>
      <c r="M7" s="39"/>
      <c r="N7" s="39"/>
    </row>
    <row r="8" spans="1:14" s="40" customFormat="1" ht="51">
      <c r="A8" s="17">
        <v>4</v>
      </c>
      <c r="B8" s="35" t="s">
        <v>23</v>
      </c>
      <c r="C8" s="35" t="s">
        <v>24</v>
      </c>
      <c r="D8" s="71">
        <v>300</v>
      </c>
      <c r="E8" s="36" t="s">
        <v>18</v>
      </c>
      <c r="F8" s="13"/>
      <c r="G8" s="37">
        <f t="shared" si="0"/>
        <v>0</v>
      </c>
      <c r="H8" s="38">
        <v>0.08</v>
      </c>
      <c r="I8" s="37">
        <f t="shared" si="1"/>
        <v>0</v>
      </c>
      <c r="J8" s="37">
        <f t="shared" si="2"/>
        <v>0</v>
      </c>
      <c r="K8" s="39"/>
      <c r="L8" s="39"/>
      <c r="M8" s="39"/>
      <c r="N8" s="39"/>
    </row>
    <row r="9" spans="1:14" s="40" customFormat="1" ht="25.5">
      <c r="A9" s="17">
        <v>5</v>
      </c>
      <c r="B9" s="35" t="s">
        <v>25</v>
      </c>
      <c r="C9" s="35" t="s">
        <v>26</v>
      </c>
      <c r="D9" s="71">
        <v>100</v>
      </c>
      <c r="E9" s="36" t="s">
        <v>18</v>
      </c>
      <c r="F9" s="13"/>
      <c r="G9" s="37">
        <f t="shared" si="0"/>
        <v>0</v>
      </c>
      <c r="H9" s="38">
        <v>0.08</v>
      </c>
      <c r="I9" s="37">
        <f t="shared" si="1"/>
        <v>0</v>
      </c>
      <c r="J9" s="37">
        <f t="shared" si="2"/>
        <v>0</v>
      </c>
      <c r="K9" s="39"/>
      <c r="L9" s="39"/>
      <c r="M9" s="39"/>
      <c r="N9" s="39"/>
    </row>
    <row r="10" spans="1:14" s="40" customFormat="1">
      <c r="A10" s="17">
        <v>6</v>
      </c>
      <c r="B10" s="34" t="s">
        <v>27</v>
      </c>
      <c r="C10" s="35" t="s">
        <v>28</v>
      </c>
      <c r="D10" s="71">
        <v>2</v>
      </c>
      <c r="E10" s="36" t="s">
        <v>18</v>
      </c>
      <c r="F10" s="13"/>
      <c r="G10" s="37">
        <f t="shared" si="0"/>
        <v>0</v>
      </c>
      <c r="H10" s="38">
        <v>0.08</v>
      </c>
      <c r="I10" s="37">
        <f t="shared" si="1"/>
        <v>0</v>
      </c>
      <c r="J10" s="37">
        <f t="shared" si="2"/>
        <v>0</v>
      </c>
      <c r="K10" s="39"/>
      <c r="L10" s="39"/>
      <c r="M10" s="39"/>
      <c r="N10" s="39"/>
    </row>
    <row r="11" spans="1:14" s="40" customFormat="1">
      <c r="A11" s="17">
        <v>7</v>
      </c>
      <c r="B11" s="34" t="s">
        <v>29</v>
      </c>
      <c r="C11" s="35" t="s">
        <v>30</v>
      </c>
      <c r="D11" s="71">
        <v>50</v>
      </c>
      <c r="E11" s="36" t="s">
        <v>18</v>
      </c>
      <c r="F11" s="13"/>
      <c r="G11" s="37">
        <f t="shared" si="0"/>
        <v>0</v>
      </c>
      <c r="H11" s="38">
        <v>0.08</v>
      </c>
      <c r="I11" s="37">
        <f t="shared" si="1"/>
        <v>0</v>
      </c>
      <c r="J11" s="37">
        <f t="shared" si="2"/>
        <v>0</v>
      </c>
      <c r="K11" s="39"/>
      <c r="L11" s="39"/>
      <c r="M11" s="39"/>
      <c r="N11" s="39"/>
    </row>
    <row r="12" spans="1:14" s="40" customFormat="1">
      <c r="A12" s="17">
        <v>8</v>
      </c>
      <c r="B12" s="34" t="s">
        <v>31</v>
      </c>
      <c r="C12" s="35" t="s">
        <v>32</v>
      </c>
      <c r="D12" s="71">
        <v>1</v>
      </c>
      <c r="E12" s="36" t="s">
        <v>18</v>
      </c>
      <c r="F12" s="13"/>
      <c r="G12" s="37">
        <f t="shared" si="0"/>
        <v>0</v>
      </c>
      <c r="H12" s="38">
        <v>0.08</v>
      </c>
      <c r="I12" s="37">
        <f t="shared" si="1"/>
        <v>0</v>
      </c>
      <c r="J12" s="37">
        <f t="shared" si="2"/>
        <v>0</v>
      </c>
      <c r="K12" s="39"/>
      <c r="L12" s="39"/>
      <c r="M12" s="39"/>
      <c r="N12" s="39"/>
    </row>
    <row r="13" spans="1:14" s="40" customFormat="1">
      <c r="A13" s="41"/>
      <c r="B13" s="41"/>
      <c r="C13" s="41"/>
      <c r="D13" s="42"/>
      <c r="E13" s="43"/>
      <c r="F13" s="4" t="s">
        <v>33</v>
      </c>
      <c r="G13" s="14">
        <f>SUM(G5:G12)</f>
        <v>0</v>
      </c>
      <c r="H13" s="15"/>
      <c r="I13" s="14">
        <f>SUM(I5:I12)</f>
        <v>0</v>
      </c>
      <c r="J13" s="14">
        <f>SUM(J5:J12)</f>
        <v>0</v>
      </c>
    </row>
    <row r="14" spans="1:14">
      <c r="A14" s="44"/>
      <c r="B14" s="3" t="s">
        <v>192</v>
      </c>
      <c r="C14" s="40"/>
      <c r="D14" s="42"/>
      <c r="E14" s="43"/>
      <c r="G14" s="45"/>
      <c r="H14" s="43"/>
      <c r="I14" s="45"/>
      <c r="J14" s="45"/>
    </row>
    <row r="15" spans="1:14" ht="38.25">
      <c r="A15" s="5" t="s">
        <v>2</v>
      </c>
      <c r="B15" s="5" t="s">
        <v>3</v>
      </c>
      <c r="C15" s="6" t="s">
        <v>4</v>
      </c>
      <c r="D15" s="5" t="s">
        <v>5</v>
      </c>
      <c r="E15" s="5" t="s">
        <v>6</v>
      </c>
      <c r="F15" s="7" t="s">
        <v>7</v>
      </c>
      <c r="G15" s="8" t="s">
        <v>8</v>
      </c>
      <c r="H15" s="9" t="s">
        <v>9</v>
      </c>
      <c r="I15" s="10" t="s">
        <v>10</v>
      </c>
      <c r="J15" s="11" t="s">
        <v>11</v>
      </c>
      <c r="K15" s="12" t="s">
        <v>12</v>
      </c>
      <c r="L15" s="12" t="s">
        <v>13</v>
      </c>
      <c r="M15" s="12" t="s">
        <v>14</v>
      </c>
      <c r="N15" s="12" t="s">
        <v>15</v>
      </c>
    </row>
    <row r="16" spans="1:14">
      <c r="A16" s="17">
        <v>1</v>
      </c>
      <c r="B16" s="34" t="s">
        <v>35</v>
      </c>
      <c r="C16" s="35" t="s">
        <v>36</v>
      </c>
      <c r="D16" s="46">
        <v>5000</v>
      </c>
      <c r="E16" s="36" t="s">
        <v>18</v>
      </c>
      <c r="F16" s="13"/>
      <c r="G16" s="37">
        <f>D16*F16</f>
        <v>0</v>
      </c>
      <c r="H16" s="38">
        <v>0.08</v>
      </c>
      <c r="I16" s="37">
        <f>ROUND(G16*H16,2)</f>
        <v>0</v>
      </c>
      <c r="J16" s="37">
        <f>G16+I16</f>
        <v>0</v>
      </c>
      <c r="K16" s="47"/>
      <c r="L16" s="47"/>
      <c r="M16" s="47"/>
      <c r="N16" s="47"/>
    </row>
    <row r="17" spans="1:14">
      <c r="A17" s="17">
        <v>2</v>
      </c>
      <c r="B17" s="34" t="s">
        <v>35</v>
      </c>
      <c r="C17" s="35" t="s">
        <v>37</v>
      </c>
      <c r="D17" s="46">
        <v>1000</v>
      </c>
      <c r="E17" s="36" t="s">
        <v>18</v>
      </c>
      <c r="F17" s="13"/>
      <c r="G17" s="37">
        <f>D17*F17</f>
        <v>0</v>
      </c>
      <c r="H17" s="38">
        <v>0.08</v>
      </c>
      <c r="I17" s="37">
        <f>ROUND(G17*H17,2)</f>
        <v>0</v>
      </c>
      <c r="J17" s="37">
        <f>G17+I17</f>
        <v>0</v>
      </c>
      <c r="K17" s="47"/>
      <c r="L17" s="47"/>
      <c r="M17" s="47"/>
      <c r="N17" s="47"/>
    </row>
    <row r="18" spans="1:14">
      <c r="A18" s="41"/>
      <c r="B18" s="41"/>
      <c r="C18" s="41"/>
      <c r="D18" s="42"/>
      <c r="E18" s="43"/>
      <c r="F18" s="4" t="s">
        <v>33</v>
      </c>
      <c r="G18" s="14">
        <f>SUM(G16:G17)</f>
        <v>0</v>
      </c>
      <c r="H18" s="15"/>
      <c r="I18" s="14">
        <f>SUM(I16:I17)</f>
        <v>0</v>
      </c>
      <c r="J18" s="14">
        <f>SUM(J16:J17)</f>
        <v>0</v>
      </c>
    </row>
    <row r="19" spans="1:14">
      <c r="A19" s="44"/>
      <c r="B19" s="16" t="s">
        <v>194</v>
      </c>
      <c r="C19" s="40"/>
      <c r="D19" s="42"/>
      <c r="E19" s="43"/>
      <c r="G19" s="45"/>
      <c r="H19" s="43"/>
      <c r="I19" s="45"/>
      <c r="J19" s="45"/>
    </row>
    <row r="20" spans="1:14" ht="38.25">
      <c r="A20" s="5" t="s">
        <v>2</v>
      </c>
      <c r="B20" s="5" t="s">
        <v>3</v>
      </c>
      <c r="C20" s="6" t="s">
        <v>4</v>
      </c>
      <c r="D20" s="5" t="s">
        <v>5</v>
      </c>
      <c r="E20" s="5" t="s">
        <v>6</v>
      </c>
      <c r="F20" s="7" t="s">
        <v>7</v>
      </c>
      <c r="G20" s="8" t="s">
        <v>8</v>
      </c>
      <c r="H20" s="9" t="s">
        <v>9</v>
      </c>
      <c r="I20" s="10" t="s">
        <v>10</v>
      </c>
      <c r="J20" s="11" t="s">
        <v>11</v>
      </c>
      <c r="K20" s="12" t="s">
        <v>12</v>
      </c>
      <c r="L20" s="12" t="s">
        <v>13</v>
      </c>
      <c r="M20" s="12" t="s">
        <v>14</v>
      </c>
      <c r="N20" s="12" t="s">
        <v>15</v>
      </c>
    </row>
    <row r="21" spans="1:14">
      <c r="A21" s="48" t="s">
        <v>38</v>
      </c>
      <c r="B21" s="47" t="s">
        <v>39</v>
      </c>
      <c r="C21" s="47" t="s">
        <v>40</v>
      </c>
      <c r="D21" s="60">
        <v>200</v>
      </c>
      <c r="E21" s="49" t="s">
        <v>41</v>
      </c>
      <c r="F21" s="13"/>
      <c r="G21" s="37">
        <f t="shared" ref="G21:G27" si="3">D21*F21</f>
        <v>0</v>
      </c>
      <c r="H21" s="38">
        <v>0.08</v>
      </c>
      <c r="I21" s="37">
        <f t="shared" ref="I21:I27" si="4">ROUND(G21*H21,2)</f>
        <v>0</v>
      </c>
      <c r="J21" s="37">
        <f t="shared" ref="J21:J27" si="5">G21+I21</f>
        <v>0</v>
      </c>
      <c r="K21" s="47"/>
      <c r="L21" s="47"/>
      <c r="M21" s="47"/>
      <c r="N21" s="47"/>
    </row>
    <row r="22" spans="1:14">
      <c r="A22" s="48" t="s">
        <v>42</v>
      </c>
      <c r="B22" s="47" t="s">
        <v>43</v>
      </c>
      <c r="C22" s="47" t="s">
        <v>40</v>
      </c>
      <c r="D22" s="60">
        <v>2000</v>
      </c>
      <c r="E22" s="49" t="s">
        <v>41</v>
      </c>
      <c r="F22" s="13"/>
      <c r="G22" s="37">
        <f t="shared" si="3"/>
        <v>0</v>
      </c>
      <c r="H22" s="38">
        <v>0.08</v>
      </c>
      <c r="I22" s="37">
        <f t="shared" si="4"/>
        <v>0</v>
      </c>
      <c r="J22" s="37">
        <f t="shared" si="5"/>
        <v>0</v>
      </c>
      <c r="K22" s="47"/>
      <c r="L22" s="47"/>
      <c r="M22" s="47"/>
      <c r="N22" s="47"/>
    </row>
    <row r="23" spans="1:14">
      <c r="A23" s="48" t="s">
        <v>44</v>
      </c>
      <c r="B23" s="47" t="s">
        <v>45</v>
      </c>
      <c r="C23" s="47" t="s">
        <v>40</v>
      </c>
      <c r="D23" s="60">
        <v>3000</v>
      </c>
      <c r="E23" s="49" t="s">
        <v>41</v>
      </c>
      <c r="F23" s="13"/>
      <c r="G23" s="37">
        <f t="shared" si="3"/>
        <v>0</v>
      </c>
      <c r="H23" s="38">
        <v>0.08</v>
      </c>
      <c r="I23" s="37">
        <f t="shared" si="4"/>
        <v>0</v>
      </c>
      <c r="J23" s="37">
        <f t="shared" si="5"/>
        <v>0</v>
      </c>
      <c r="K23" s="47"/>
      <c r="L23" s="47"/>
      <c r="M23" s="47"/>
      <c r="N23" s="47"/>
    </row>
    <row r="24" spans="1:14">
      <c r="A24" s="48" t="s">
        <v>46</v>
      </c>
      <c r="B24" s="47" t="s">
        <v>47</v>
      </c>
      <c r="C24" s="47" t="s">
        <v>40</v>
      </c>
      <c r="D24" s="60">
        <v>100</v>
      </c>
      <c r="E24" s="49" t="s">
        <v>41</v>
      </c>
      <c r="F24" s="13"/>
      <c r="G24" s="37">
        <f t="shared" si="3"/>
        <v>0</v>
      </c>
      <c r="H24" s="38">
        <v>0.08</v>
      </c>
      <c r="I24" s="37">
        <f t="shared" si="4"/>
        <v>0</v>
      </c>
      <c r="J24" s="37">
        <f t="shared" si="5"/>
        <v>0</v>
      </c>
      <c r="K24" s="47"/>
      <c r="L24" s="47"/>
      <c r="M24" s="47"/>
      <c r="N24" s="47"/>
    </row>
    <row r="25" spans="1:14">
      <c r="A25" s="48" t="s">
        <v>48</v>
      </c>
      <c r="B25" s="47" t="s">
        <v>49</v>
      </c>
      <c r="C25" s="47" t="s">
        <v>40</v>
      </c>
      <c r="D25" s="60">
        <v>300</v>
      </c>
      <c r="E25" s="49" t="s">
        <v>41</v>
      </c>
      <c r="F25" s="13"/>
      <c r="G25" s="37">
        <f t="shared" si="3"/>
        <v>0</v>
      </c>
      <c r="H25" s="38">
        <v>0.08</v>
      </c>
      <c r="I25" s="37">
        <f t="shared" si="4"/>
        <v>0</v>
      </c>
      <c r="J25" s="37">
        <f t="shared" si="5"/>
        <v>0</v>
      </c>
      <c r="K25" s="47"/>
      <c r="L25" s="47"/>
      <c r="M25" s="47"/>
      <c r="N25" s="47"/>
    </row>
    <row r="26" spans="1:14">
      <c r="A26" s="48" t="s">
        <v>50</v>
      </c>
      <c r="B26" s="50" t="s">
        <v>51</v>
      </c>
      <c r="C26" s="47" t="s">
        <v>40</v>
      </c>
      <c r="D26" s="60">
        <v>50</v>
      </c>
      <c r="E26" s="49" t="s">
        <v>41</v>
      </c>
      <c r="F26" s="13"/>
      <c r="G26" s="37">
        <f t="shared" si="3"/>
        <v>0</v>
      </c>
      <c r="H26" s="38">
        <v>0.08</v>
      </c>
      <c r="I26" s="37">
        <f t="shared" si="4"/>
        <v>0</v>
      </c>
      <c r="J26" s="37">
        <f t="shared" si="5"/>
        <v>0</v>
      </c>
      <c r="K26" s="47"/>
      <c r="L26" s="47"/>
      <c r="M26" s="47"/>
      <c r="N26" s="47"/>
    </row>
    <row r="27" spans="1:14" ht="25.5">
      <c r="A27" s="17" t="s">
        <v>52</v>
      </c>
      <c r="B27" s="51" t="s">
        <v>53</v>
      </c>
      <c r="C27" s="47" t="s">
        <v>41</v>
      </c>
      <c r="D27" s="60">
        <v>500</v>
      </c>
      <c r="E27" s="49" t="s">
        <v>41</v>
      </c>
      <c r="F27" s="13"/>
      <c r="G27" s="37">
        <f t="shared" si="3"/>
        <v>0</v>
      </c>
      <c r="H27" s="38">
        <v>0.08</v>
      </c>
      <c r="I27" s="37">
        <f t="shared" si="4"/>
        <v>0</v>
      </c>
      <c r="J27" s="37">
        <f t="shared" si="5"/>
        <v>0</v>
      </c>
      <c r="K27" s="47"/>
      <c r="L27" s="47"/>
      <c r="M27" s="47"/>
      <c r="N27" s="47"/>
    </row>
    <row r="28" spans="1:14">
      <c r="A28" s="18"/>
      <c r="C28" s="28"/>
      <c r="D28" s="53"/>
      <c r="F28" s="4" t="s">
        <v>33</v>
      </c>
      <c r="G28" s="14">
        <f>SUM(G21:G27)</f>
        <v>0</v>
      </c>
      <c r="H28" s="54"/>
      <c r="I28" s="14">
        <f>SUM(I21:I27)</f>
        <v>0</v>
      </c>
      <c r="J28" s="14">
        <f>SUM(J21:J27)</f>
        <v>0</v>
      </c>
    </row>
    <row r="29" spans="1:14">
      <c r="A29" s="18"/>
      <c r="B29" s="19" t="s">
        <v>54</v>
      </c>
      <c r="C29" s="28"/>
      <c r="D29" s="53"/>
      <c r="F29" s="20"/>
      <c r="G29" s="55"/>
      <c r="H29" s="54"/>
      <c r="I29" s="45"/>
      <c r="J29" s="45"/>
    </row>
    <row r="30" spans="1:14">
      <c r="A30" s="18"/>
      <c r="B30" s="19" t="s">
        <v>55</v>
      </c>
      <c r="D30" s="56"/>
      <c r="E30" s="57"/>
      <c r="F30" s="21"/>
      <c r="G30" s="58"/>
      <c r="H30" s="54"/>
      <c r="I30" s="45"/>
      <c r="J30" s="45"/>
    </row>
    <row r="31" spans="1:14">
      <c r="A31" s="18"/>
      <c r="B31" s="19" t="s">
        <v>56</v>
      </c>
      <c r="C31" s="28"/>
      <c r="D31" s="53"/>
      <c r="F31" s="20"/>
      <c r="G31" s="55"/>
      <c r="H31" s="15"/>
      <c r="I31" s="22"/>
      <c r="J31" s="22"/>
    </row>
    <row r="32" spans="1:14">
      <c r="A32" s="23"/>
      <c r="B32" s="23"/>
      <c r="C32" s="23"/>
      <c r="D32" s="42"/>
      <c r="G32" s="22"/>
      <c r="H32" s="15"/>
      <c r="I32" s="22"/>
      <c r="J32" s="22"/>
    </row>
    <row r="33" spans="1:14">
      <c r="A33" s="44"/>
      <c r="B33" s="16" t="s">
        <v>195</v>
      </c>
      <c r="C33" s="40"/>
      <c r="D33" s="42"/>
      <c r="E33" s="43"/>
      <c r="G33" s="45"/>
      <c r="H33" s="43"/>
      <c r="I33" s="45"/>
      <c r="J33" s="45"/>
    </row>
    <row r="34" spans="1:14" ht="38.25">
      <c r="A34" s="5" t="s">
        <v>2</v>
      </c>
      <c r="B34" s="5" t="s">
        <v>3</v>
      </c>
      <c r="C34" s="6" t="s">
        <v>4</v>
      </c>
      <c r="D34" s="5" t="s">
        <v>5</v>
      </c>
      <c r="E34" s="5" t="s">
        <v>6</v>
      </c>
      <c r="F34" s="7" t="s">
        <v>7</v>
      </c>
      <c r="G34" s="8" t="s">
        <v>8</v>
      </c>
      <c r="H34" s="9" t="s">
        <v>9</v>
      </c>
      <c r="I34" s="10" t="s">
        <v>10</v>
      </c>
      <c r="J34" s="11" t="s">
        <v>11</v>
      </c>
      <c r="K34" s="12" t="s">
        <v>12</v>
      </c>
      <c r="L34" s="12" t="s">
        <v>13</v>
      </c>
      <c r="M34" s="12" t="s">
        <v>14</v>
      </c>
      <c r="N34" s="12" t="s">
        <v>15</v>
      </c>
    </row>
    <row r="35" spans="1:14">
      <c r="A35" s="17">
        <v>1</v>
      </c>
      <c r="B35" s="34" t="s">
        <v>57</v>
      </c>
      <c r="C35" s="34" t="s">
        <v>58</v>
      </c>
      <c r="D35" s="46">
        <v>5</v>
      </c>
      <c r="E35" s="36" t="s">
        <v>18</v>
      </c>
      <c r="F35" s="13"/>
      <c r="G35" s="37">
        <f t="shared" ref="G35:G46" si="6">D35*F35</f>
        <v>0</v>
      </c>
      <c r="H35" s="38">
        <v>0.08</v>
      </c>
      <c r="I35" s="37">
        <f t="shared" ref="I35:I46" si="7">ROUND(G35*H35,2)</f>
        <v>0</v>
      </c>
      <c r="J35" s="37">
        <f t="shared" ref="J35:J46" si="8">G35+I35</f>
        <v>0</v>
      </c>
      <c r="K35" s="47"/>
      <c r="L35" s="47"/>
      <c r="M35" s="47"/>
      <c r="N35" s="47"/>
    </row>
    <row r="36" spans="1:14">
      <c r="A36" s="17">
        <v>2</v>
      </c>
      <c r="B36" s="34" t="s">
        <v>59</v>
      </c>
      <c r="C36" s="34" t="s">
        <v>60</v>
      </c>
      <c r="D36" s="46">
        <v>15</v>
      </c>
      <c r="E36" s="36" t="s">
        <v>18</v>
      </c>
      <c r="F36" s="13"/>
      <c r="G36" s="37">
        <f t="shared" si="6"/>
        <v>0</v>
      </c>
      <c r="H36" s="38">
        <v>0.08</v>
      </c>
      <c r="I36" s="37">
        <f t="shared" si="7"/>
        <v>0</v>
      </c>
      <c r="J36" s="37">
        <f t="shared" si="8"/>
        <v>0</v>
      </c>
      <c r="K36" s="47"/>
      <c r="L36" s="47"/>
      <c r="M36" s="47"/>
      <c r="N36" s="47"/>
    </row>
    <row r="37" spans="1:14">
      <c r="A37" s="17">
        <v>3</v>
      </c>
      <c r="B37" s="34" t="s">
        <v>59</v>
      </c>
      <c r="C37" s="34" t="s">
        <v>61</v>
      </c>
      <c r="D37" s="46">
        <v>30</v>
      </c>
      <c r="E37" s="36" t="s">
        <v>18</v>
      </c>
      <c r="F37" s="13"/>
      <c r="G37" s="37">
        <f t="shared" si="6"/>
        <v>0</v>
      </c>
      <c r="H37" s="38">
        <v>0.08</v>
      </c>
      <c r="I37" s="37">
        <f t="shared" si="7"/>
        <v>0</v>
      </c>
      <c r="J37" s="37">
        <f t="shared" si="8"/>
        <v>0</v>
      </c>
      <c r="K37" s="47"/>
      <c r="L37" s="47"/>
      <c r="M37" s="47"/>
      <c r="N37" s="47"/>
    </row>
    <row r="38" spans="1:14">
      <c r="A38" s="17">
        <v>4</v>
      </c>
      <c r="B38" s="34" t="s">
        <v>62</v>
      </c>
      <c r="C38" s="34" t="s">
        <v>63</v>
      </c>
      <c r="D38" s="46">
        <v>4</v>
      </c>
      <c r="E38" s="36" t="s">
        <v>18</v>
      </c>
      <c r="F38" s="13"/>
      <c r="G38" s="37">
        <f t="shared" si="6"/>
        <v>0</v>
      </c>
      <c r="H38" s="38">
        <v>0.08</v>
      </c>
      <c r="I38" s="37">
        <f t="shared" si="7"/>
        <v>0</v>
      </c>
      <c r="J38" s="37">
        <f t="shared" si="8"/>
        <v>0</v>
      </c>
      <c r="K38" s="47"/>
      <c r="L38" s="47"/>
      <c r="M38" s="47"/>
      <c r="N38" s="47"/>
    </row>
    <row r="39" spans="1:14">
      <c r="A39" s="17">
        <v>5</v>
      </c>
      <c r="B39" s="34" t="s">
        <v>64</v>
      </c>
      <c r="C39" s="34" t="s">
        <v>65</v>
      </c>
      <c r="D39" s="46">
        <v>150</v>
      </c>
      <c r="E39" s="36" t="s">
        <v>18</v>
      </c>
      <c r="F39" s="13"/>
      <c r="G39" s="37">
        <f t="shared" si="6"/>
        <v>0</v>
      </c>
      <c r="H39" s="38">
        <v>0.08</v>
      </c>
      <c r="I39" s="37">
        <f t="shared" si="7"/>
        <v>0</v>
      </c>
      <c r="J39" s="37">
        <f t="shared" si="8"/>
        <v>0</v>
      </c>
      <c r="K39" s="47"/>
      <c r="L39" s="47"/>
      <c r="M39" s="47"/>
      <c r="N39" s="47"/>
    </row>
    <row r="40" spans="1:14">
      <c r="A40" s="17">
        <v>6</v>
      </c>
      <c r="B40" s="34" t="s">
        <v>66</v>
      </c>
      <c r="C40" s="34" t="s">
        <v>67</v>
      </c>
      <c r="D40" s="46">
        <v>2000</v>
      </c>
      <c r="E40" s="36" t="s">
        <v>18</v>
      </c>
      <c r="F40" s="13"/>
      <c r="G40" s="37">
        <f t="shared" si="6"/>
        <v>0</v>
      </c>
      <c r="H40" s="38">
        <v>0.08</v>
      </c>
      <c r="I40" s="37">
        <f t="shared" si="7"/>
        <v>0</v>
      </c>
      <c r="J40" s="37">
        <f t="shared" si="8"/>
        <v>0</v>
      </c>
      <c r="K40" s="47"/>
      <c r="L40" s="47"/>
      <c r="M40" s="47"/>
      <c r="N40" s="47"/>
    </row>
    <row r="41" spans="1:14">
      <c r="A41" s="17">
        <v>7</v>
      </c>
      <c r="B41" s="34" t="s">
        <v>68</v>
      </c>
      <c r="C41" s="34" t="s">
        <v>69</v>
      </c>
      <c r="D41" s="46">
        <v>3</v>
      </c>
      <c r="E41" s="36" t="s">
        <v>18</v>
      </c>
      <c r="F41" s="13"/>
      <c r="G41" s="37">
        <f t="shared" si="6"/>
        <v>0</v>
      </c>
      <c r="H41" s="38">
        <v>0.08</v>
      </c>
      <c r="I41" s="37">
        <f t="shared" si="7"/>
        <v>0</v>
      </c>
      <c r="J41" s="37">
        <f t="shared" si="8"/>
        <v>0</v>
      </c>
      <c r="K41" s="47"/>
      <c r="L41" s="47"/>
      <c r="M41" s="47"/>
      <c r="N41" s="47"/>
    </row>
    <row r="42" spans="1:14">
      <c r="A42" s="17">
        <v>8</v>
      </c>
      <c r="B42" s="34" t="s">
        <v>70</v>
      </c>
      <c r="C42" s="34" t="s">
        <v>71</v>
      </c>
      <c r="D42" s="46">
        <v>15</v>
      </c>
      <c r="E42" s="36" t="s">
        <v>18</v>
      </c>
      <c r="F42" s="13"/>
      <c r="G42" s="37">
        <f t="shared" si="6"/>
        <v>0</v>
      </c>
      <c r="H42" s="38">
        <v>0.08</v>
      </c>
      <c r="I42" s="37">
        <f t="shared" si="7"/>
        <v>0</v>
      </c>
      <c r="J42" s="37">
        <f t="shared" si="8"/>
        <v>0</v>
      </c>
      <c r="K42" s="47"/>
      <c r="L42" s="47"/>
      <c r="M42" s="47"/>
      <c r="N42" s="47"/>
    </row>
    <row r="43" spans="1:14">
      <c r="A43" s="17">
        <v>9</v>
      </c>
      <c r="B43" s="34" t="s">
        <v>72</v>
      </c>
      <c r="C43" s="34" t="s">
        <v>73</v>
      </c>
      <c r="D43" s="46">
        <v>550</v>
      </c>
      <c r="E43" s="36" t="s">
        <v>18</v>
      </c>
      <c r="F43" s="13"/>
      <c r="G43" s="37">
        <f t="shared" si="6"/>
        <v>0</v>
      </c>
      <c r="H43" s="38">
        <v>0.08</v>
      </c>
      <c r="I43" s="37">
        <f t="shared" si="7"/>
        <v>0</v>
      </c>
      <c r="J43" s="37">
        <f t="shared" si="8"/>
        <v>0</v>
      </c>
      <c r="K43" s="47"/>
      <c r="L43" s="47"/>
      <c r="M43" s="47"/>
      <c r="N43" s="47"/>
    </row>
    <row r="44" spans="1:14">
      <c r="A44" s="17">
        <v>10</v>
      </c>
      <c r="B44" s="34" t="s">
        <v>74</v>
      </c>
      <c r="C44" s="34" t="s">
        <v>75</v>
      </c>
      <c r="D44" s="46">
        <v>6</v>
      </c>
      <c r="E44" s="36" t="s">
        <v>18</v>
      </c>
      <c r="F44" s="13"/>
      <c r="G44" s="37">
        <f t="shared" si="6"/>
        <v>0</v>
      </c>
      <c r="H44" s="38">
        <v>0.08</v>
      </c>
      <c r="I44" s="37">
        <f t="shared" si="7"/>
        <v>0</v>
      </c>
      <c r="J44" s="37">
        <f t="shared" si="8"/>
        <v>0</v>
      </c>
      <c r="K44" s="47"/>
      <c r="L44" s="47"/>
      <c r="M44" s="47"/>
      <c r="N44" s="47"/>
    </row>
    <row r="45" spans="1:14">
      <c r="A45" s="17">
        <v>11</v>
      </c>
      <c r="B45" s="34" t="s">
        <v>76</v>
      </c>
      <c r="C45" s="34" t="s">
        <v>77</v>
      </c>
      <c r="D45" s="46">
        <v>20</v>
      </c>
      <c r="E45" s="36" t="s">
        <v>18</v>
      </c>
      <c r="F45" s="13"/>
      <c r="G45" s="37">
        <f t="shared" si="6"/>
        <v>0</v>
      </c>
      <c r="H45" s="38">
        <v>0.08</v>
      </c>
      <c r="I45" s="37">
        <f t="shared" si="7"/>
        <v>0</v>
      </c>
      <c r="J45" s="37">
        <f t="shared" si="8"/>
        <v>0</v>
      </c>
      <c r="K45" s="47"/>
      <c r="L45" s="47"/>
      <c r="M45" s="47"/>
      <c r="N45" s="47"/>
    </row>
    <row r="46" spans="1:14">
      <c r="A46" s="17">
        <v>12</v>
      </c>
      <c r="B46" s="34" t="s">
        <v>78</v>
      </c>
      <c r="C46" s="34" t="s">
        <v>79</v>
      </c>
      <c r="D46" s="46">
        <v>10</v>
      </c>
      <c r="E46" s="36" t="s">
        <v>18</v>
      </c>
      <c r="F46" s="13"/>
      <c r="G46" s="37">
        <f t="shared" si="6"/>
        <v>0</v>
      </c>
      <c r="H46" s="38">
        <v>0.08</v>
      </c>
      <c r="I46" s="37">
        <f t="shared" si="7"/>
        <v>0</v>
      </c>
      <c r="J46" s="37">
        <f t="shared" si="8"/>
        <v>0</v>
      </c>
      <c r="K46" s="47"/>
      <c r="L46" s="47"/>
      <c r="M46" s="47"/>
      <c r="N46" s="47"/>
    </row>
    <row r="47" spans="1:14">
      <c r="A47" s="23"/>
      <c r="B47" s="23"/>
      <c r="C47" s="23"/>
      <c r="D47" s="42"/>
      <c r="E47" s="43"/>
      <c r="F47" s="4" t="s">
        <v>33</v>
      </c>
      <c r="G47" s="14">
        <f>SUM(G35:G46)</f>
        <v>0</v>
      </c>
      <c r="H47" s="15"/>
      <c r="I47" s="14">
        <f>SUM(I35:I46)</f>
        <v>0</v>
      </c>
      <c r="J47" s="14">
        <f>SUM(J35:J46)</f>
        <v>0</v>
      </c>
    </row>
    <row r="48" spans="1:14">
      <c r="A48" s="44"/>
      <c r="B48" s="16" t="s">
        <v>196</v>
      </c>
      <c r="C48" s="40"/>
      <c r="D48" s="42"/>
      <c r="E48" s="43"/>
      <c r="G48" s="45"/>
      <c r="H48" s="43"/>
      <c r="I48" s="45"/>
      <c r="J48" s="45"/>
    </row>
    <row r="49" spans="1:14" ht="38.25">
      <c r="A49" s="5" t="s">
        <v>2</v>
      </c>
      <c r="B49" s="5" t="s">
        <v>3</v>
      </c>
      <c r="C49" s="6" t="s">
        <v>4</v>
      </c>
      <c r="D49" s="5" t="s">
        <v>5</v>
      </c>
      <c r="E49" s="5" t="s">
        <v>6</v>
      </c>
      <c r="F49" s="7" t="s">
        <v>7</v>
      </c>
      <c r="G49" s="8" t="s">
        <v>8</v>
      </c>
      <c r="H49" s="9" t="s">
        <v>9</v>
      </c>
      <c r="I49" s="10" t="s">
        <v>10</v>
      </c>
      <c r="J49" s="11" t="s">
        <v>11</v>
      </c>
      <c r="K49" s="12" t="s">
        <v>12</v>
      </c>
      <c r="L49" s="12" t="s">
        <v>13</v>
      </c>
      <c r="M49" s="12" t="s">
        <v>14</v>
      </c>
      <c r="N49" s="12" t="s">
        <v>15</v>
      </c>
    </row>
    <row r="50" spans="1:14">
      <c r="A50" s="17">
        <v>1</v>
      </c>
      <c r="B50" s="34" t="s">
        <v>80</v>
      </c>
      <c r="C50" s="34" t="s">
        <v>81</v>
      </c>
      <c r="D50" s="46">
        <v>20</v>
      </c>
      <c r="E50" s="36" t="s">
        <v>82</v>
      </c>
      <c r="F50" s="13"/>
      <c r="G50" s="37">
        <f>D50*F50</f>
        <v>0</v>
      </c>
      <c r="H50" s="38">
        <v>0.08</v>
      </c>
      <c r="I50" s="37">
        <f>ROUND(G50*H50,2)</f>
        <v>0</v>
      </c>
      <c r="J50" s="37">
        <f>G50+I50</f>
        <v>0</v>
      </c>
      <c r="K50" s="47"/>
      <c r="L50" s="47"/>
      <c r="M50" s="47"/>
      <c r="N50" s="47"/>
    </row>
    <row r="51" spans="1:14">
      <c r="A51" s="17">
        <v>2</v>
      </c>
      <c r="B51" s="34" t="s">
        <v>80</v>
      </c>
      <c r="C51" s="34" t="s">
        <v>83</v>
      </c>
      <c r="D51" s="46">
        <v>20</v>
      </c>
      <c r="E51" s="36" t="s">
        <v>82</v>
      </c>
      <c r="F51" s="13"/>
      <c r="G51" s="37">
        <f>D51*F51</f>
        <v>0</v>
      </c>
      <c r="H51" s="38">
        <v>0.08</v>
      </c>
      <c r="I51" s="37">
        <f>ROUND(G51*H51,2)</f>
        <v>0</v>
      </c>
      <c r="J51" s="37">
        <f>G51+I51</f>
        <v>0</v>
      </c>
      <c r="K51" s="47"/>
      <c r="L51" s="47"/>
      <c r="M51" s="47"/>
      <c r="N51" s="47"/>
    </row>
    <row r="52" spans="1:14">
      <c r="A52" s="23"/>
      <c r="B52" s="23"/>
      <c r="C52" s="23"/>
      <c r="D52" s="42"/>
      <c r="E52" s="43"/>
      <c r="F52" s="4" t="s">
        <v>33</v>
      </c>
      <c r="G52" s="14">
        <f>SUM(G50:G51)</f>
        <v>0</v>
      </c>
      <c r="H52" s="15"/>
      <c r="I52" s="14">
        <f>SUM(I50:I51)</f>
        <v>0</v>
      </c>
      <c r="J52" s="14">
        <f>SUM(J50:J51)</f>
        <v>0</v>
      </c>
    </row>
    <row r="53" spans="1:14">
      <c r="B53" s="3" t="s">
        <v>197</v>
      </c>
    </row>
    <row r="54" spans="1:14" ht="38.25">
      <c r="A54" s="5" t="s">
        <v>2</v>
      </c>
      <c r="B54" s="5" t="s">
        <v>3</v>
      </c>
      <c r="C54" s="6" t="s">
        <v>4</v>
      </c>
      <c r="D54" s="5" t="s">
        <v>5</v>
      </c>
      <c r="E54" s="5" t="s">
        <v>6</v>
      </c>
      <c r="F54" s="7" t="s">
        <v>7</v>
      </c>
      <c r="G54" s="8" t="s">
        <v>8</v>
      </c>
      <c r="H54" s="9" t="s">
        <v>9</v>
      </c>
      <c r="I54" s="10" t="s">
        <v>10</v>
      </c>
      <c r="J54" s="11" t="s">
        <v>11</v>
      </c>
      <c r="K54" s="12" t="s">
        <v>12</v>
      </c>
      <c r="L54" s="12" t="s">
        <v>13</v>
      </c>
      <c r="M54" s="12" t="s">
        <v>14</v>
      </c>
      <c r="N54" s="12" t="s">
        <v>15</v>
      </c>
    </row>
    <row r="55" spans="1:14">
      <c r="A55" s="17">
        <v>1</v>
      </c>
      <c r="B55" s="34" t="s">
        <v>84</v>
      </c>
      <c r="C55" s="34" t="s">
        <v>85</v>
      </c>
      <c r="D55" s="46">
        <v>10</v>
      </c>
      <c r="E55" s="36" t="s">
        <v>18</v>
      </c>
      <c r="F55" s="13"/>
      <c r="G55" s="37">
        <f>D55*F55</f>
        <v>0</v>
      </c>
      <c r="H55" s="38">
        <v>0.08</v>
      </c>
      <c r="I55" s="37">
        <f>ROUND(G55*H55,2)</f>
        <v>0</v>
      </c>
      <c r="J55" s="37">
        <f>G55+I55</f>
        <v>0</v>
      </c>
      <c r="K55" s="47"/>
      <c r="L55" s="47"/>
      <c r="M55" s="47"/>
      <c r="N55" s="47"/>
    </row>
    <row r="56" spans="1:14">
      <c r="A56" s="17">
        <v>2</v>
      </c>
      <c r="B56" s="34" t="s">
        <v>86</v>
      </c>
      <c r="C56" s="34" t="s">
        <v>87</v>
      </c>
      <c r="D56" s="46">
        <v>120</v>
      </c>
      <c r="E56" s="36" t="s">
        <v>18</v>
      </c>
      <c r="F56" s="13"/>
      <c r="G56" s="37">
        <f>D56*F56</f>
        <v>0</v>
      </c>
      <c r="H56" s="38">
        <v>0.08</v>
      </c>
      <c r="I56" s="37">
        <f>ROUND(G56*H56,2)</f>
        <v>0</v>
      </c>
      <c r="J56" s="37">
        <f>G56+I56</f>
        <v>0</v>
      </c>
      <c r="K56" s="47"/>
      <c r="L56" s="47"/>
      <c r="M56" s="47"/>
      <c r="N56" s="47"/>
    </row>
    <row r="57" spans="1:14">
      <c r="A57" s="41"/>
      <c r="B57" s="41"/>
      <c r="C57" s="41"/>
      <c r="D57" s="42"/>
      <c r="E57" s="43"/>
      <c r="F57" s="4" t="s">
        <v>33</v>
      </c>
      <c r="G57" s="14">
        <f>SUM(G55:G56)</f>
        <v>0</v>
      </c>
      <c r="H57" s="15"/>
      <c r="I57" s="14">
        <f>SUM(I55:I56)</f>
        <v>0</v>
      </c>
      <c r="J57" s="14">
        <f>SUM(J55:J56)</f>
        <v>0</v>
      </c>
    </row>
    <row r="58" spans="1:14">
      <c r="B58" s="3" t="s">
        <v>198</v>
      </c>
    </row>
    <row r="59" spans="1:14" ht="38.25">
      <c r="A59" s="5" t="s">
        <v>2</v>
      </c>
      <c r="B59" s="5" t="s">
        <v>3</v>
      </c>
      <c r="C59" s="6" t="s">
        <v>4</v>
      </c>
      <c r="D59" s="5" t="s">
        <v>5</v>
      </c>
      <c r="E59" s="5" t="s">
        <v>6</v>
      </c>
      <c r="F59" s="7" t="s">
        <v>7</v>
      </c>
      <c r="G59" s="8" t="s">
        <v>8</v>
      </c>
      <c r="H59" s="9" t="s">
        <v>9</v>
      </c>
      <c r="I59" s="10" t="s">
        <v>10</v>
      </c>
      <c r="J59" s="11" t="s">
        <v>11</v>
      </c>
      <c r="K59" s="12" t="s">
        <v>12</v>
      </c>
      <c r="L59" s="12" t="s">
        <v>13</v>
      </c>
      <c r="M59" s="12" t="s">
        <v>14</v>
      </c>
      <c r="N59" s="12" t="s">
        <v>15</v>
      </c>
    </row>
    <row r="60" spans="1:14">
      <c r="A60" s="17">
        <v>1</v>
      </c>
      <c r="B60" s="59" t="s">
        <v>88</v>
      </c>
      <c r="C60" s="34" t="s">
        <v>89</v>
      </c>
      <c r="D60" s="60">
        <v>10</v>
      </c>
      <c r="E60" s="61" t="s">
        <v>18</v>
      </c>
      <c r="F60" s="13"/>
      <c r="G60" s="37">
        <f t="shared" ref="G60:G83" si="9">D60*F60</f>
        <v>0</v>
      </c>
      <c r="H60" s="38">
        <v>0.08</v>
      </c>
      <c r="I60" s="37">
        <f t="shared" ref="I60:I83" si="10">ROUND(G60*H60,2)</f>
        <v>0</v>
      </c>
      <c r="J60" s="37">
        <f t="shared" ref="J60:J83" si="11">G60+I60</f>
        <v>0</v>
      </c>
      <c r="K60" s="47"/>
      <c r="L60" s="47"/>
      <c r="M60" s="47"/>
      <c r="N60" s="47"/>
    </row>
    <row r="61" spans="1:14">
      <c r="A61" s="17">
        <v>2</v>
      </c>
      <c r="B61" s="34" t="s">
        <v>90</v>
      </c>
      <c r="C61" s="34" t="s">
        <v>91</v>
      </c>
      <c r="D61" s="46">
        <v>50</v>
      </c>
      <c r="E61" s="36" t="s">
        <v>18</v>
      </c>
      <c r="F61" s="13"/>
      <c r="G61" s="37">
        <f t="shared" si="9"/>
        <v>0</v>
      </c>
      <c r="H61" s="38">
        <v>0.08</v>
      </c>
      <c r="I61" s="37">
        <f t="shared" si="10"/>
        <v>0</v>
      </c>
      <c r="J61" s="37">
        <f t="shared" si="11"/>
        <v>0</v>
      </c>
      <c r="K61" s="47"/>
      <c r="L61" s="47"/>
      <c r="M61" s="47"/>
      <c r="N61" s="47"/>
    </row>
    <row r="62" spans="1:14">
      <c r="A62" s="17">
        <v>3</v>
      </c>
      <c r="B62" s="34" t="s">
        <v>92</v>
      </c>
      <c r="C62" s="34" t="s">
        <v>93</v>
      </c>
      <c r="D62" s="46">
        <v>500</v>
      </c>
      <c r="E62" s="36" t="s">
        <v>18</v>
      </c>
      <c r="F62" s="13"/>
      <c r="G62" s="37">
        <f t="shared" si="9"/>
        <v>0</v>
      </c>
      <c r="H62" s="38">
        <v>0.08</v>
      </c>
      <c r="I62" s="37">
        <f t="shared" si="10"/>
        <v>0</v>
      </c>
      <c r="J62" s="37">
        <f t="shared" si="11"/>
        <v>0</v>
      </c>
      <c r="K62" s="47"/>
      <c r="L62" s="47"/>
      <c r="M62" s="47"/>
      <c r="N62" s="47"/>
    </row>
    <row r="63" spans="1:14">
      <c r="A63" s="17">
        <v>4</v>
      </c>
      <c r="B63" s="34" t="s">
        <v>94</v>
      </c>
      <c r="C63" s="34" t="s">
        <v>95</v>
      </c>
      <c r="D63" s="46">
        <v>2</v>
      </c>
      <c r="E63" s="36" t="s">
        <v>18</v>
      </c>
      <c r="F63" s="13"/>
      <c r="G63" s="37">
        <f t="shared" si="9"/>
        <v>0</v>
      </c>
      <c r="H63" s="38">
        <v>0.08</v>
      </c>
      <c r="I63" s="37">
        <f t="shared" si="10"/>
        <v>0</v>
      </c>
      <c r="J63" s="37">
        <f t="shared" si="11"/>
        <v>0</v>
      </c>
      <c r="K63" s="47"/>
      <c r="L63" s="47"/>
      <c r="M63" s="47"/>
      <c r="N63" s="47"/>
    </row>
    <row r="64" spans="1:14">
      <c r="A64" s="17">
        <v>5</v>
      </c>
      <c r="B64" s="34" t="s">
        <v>96</v>
      </c>
      <c r="C64" s="34" t="s">
        <v>97</v>
      </c>
      <c r="D64" s="46">
        <v>2</v>
      </c>
      <c r="E64" s="36" t="s">
        <v>18</v>
      </c>
      <c r="F64" s="13"/>
      <c r="G64" s="37">
        <f t="shared" si="9"/>
        <v>0</v>
      </c>
      <c r="H64" s="38">
        <v>0.08</v>
      </c>
      <c r="I64" s="37">
        <f t="shared" si="10"/>
        <v>0</v>
      </c>
      <c r="J64" s="37">
        <f t="shared" si="11"/>
        <v>0</v>
      </c>
      <c r="K64" s="47"/>
      <c r="L64" s="47"/>
      <c r="M64" s="47"/>
      <c r="N64" s="47"/>
    </row>
    <row r="65" spans="1:14">
      <c r="A65" s="17">
        <v>6</v>
      </c>
      <c r="B65" s="34" t="s">
        <v>98</v>
      </c>
      <c r="C65" s="34" t="s">
        <v>99</v>
      </c>
      <c r="D65" s="46">
        <v>400</v>
      </c>
      <c r="E65" s="36" t="s">
        <v>18</v>
      </c>
      <c r="F65" s="13"/>
      <c r="G65" s="37">
        <f t="shared" si="9"/>
        <v>0</v>
      </c>
      <c r="H65" s="38">
        <v>0.08</v>
      </c>
      <c r="I65" s="37">
        <f t="shared" si="10"/>
        <v>0</v>
      </c>
      <c r="J65" s="37">
        <f t="shared" si="11"/>
        <v>0</v>
      </c>
      <c r="K65" s="47"/>
      <c r="L65" s="47"/>
      <c r="M65" s="47"/>
      <c r="N65" s="47"/>
    </row>
    <row r="66" spans="1:14">
      <c r="A66" s="17">
        <v>7</v>
      </c>
      <c r="B66" s="34" t="s">
        <v>100</v>
      </c>
      <c r="C66" s="34" t="s">
        <v>101</v>
      </c>
      <c r="D66" s="46">
        <v>50</v>
      </c>
      <c r="E66" s="36" t="s">
        <v>18</v>
      </c>
      <c r="F66" s="13"/>
      <c r="G66" s="37">
        <f t="shared" si="9"/>
        <v>0</v>
      </c>
      <c r="H66" s="38">
        <v>0.08</v>
      </c>
      <c r="I66" s="37">
        <f t="shared" si="10"/>
        <v>0</v>
      </c>
      <c r="J66" s="37">
        <f t="shared" si="11"/>
        <v>0</v>
      </c>
      <c r="K66" s="47"/>
      <c r="L66" s="47"/>
      <c r="M66" s="47"/>
      <c r="N66" s="47"/>
    </row>
    <row r="67" spans="1:14">
      <c r="A67" s="17">
        <v>8</v>
      </c>
      <c r="B67" s="34" t="s">
        <v>100</v>
      </c>
      <c r="C67" s="34" t="s">
        <v>102</v>
      </c>
      <c r="D67" s="46">
        <v>70</v>
      </c>
      <c r="E67" s="36" t="s">
        <v>18</v>
      </c>
      <c r="F67" s="13"/>
      <c r="G67" s="37">
        <f t="shared" si="9"/>
        <v>0</v>
      </c>
      <c r="H67" s="38">
        <v>0.08</v>
      </c>
      <c r="I67" s="37">
        <f t="shared" si="10"/>
        <v>0</v>
      </c>
      <c r="J67" s="37">
        <f t="shared" si="11"/>
        <v>0</v>
      </c>
      <c r="K67" s="47"/>
      <c r="L67" s="47"/>
      <c r="M67" s="47"/>
      <c r="N67" s="47"/>
    </row>
    <row r="68" spans="1:14">
      <c r="A68" s="17">
        <v>9</v>
      </c>
      <c r="B68" s="34" t="s">
        <v>103</v>
      </c>
      <c r="C68" s="34" t="s">
        <v>104</v>
      </c>
      <c r="D68" s="46">
        <v>5</v>
      </c>
      <c r="E68" s="36" t="s">
        <v>18</v>
      </c>
      <c r="F68" s="13"/>
      <c r="G68" s="37">
        <f t="shared" si="9"/>
        <v>0</v>
      </c>
      <c r="H68" s="38">
        <v>0.08</v>
      </c>
      <c r="I68" s="37">
        <f t="shared" si="10"/>
        <v>0</v>
      </c>
      <c r="J68" s="37">
        <f t="shared" si="11"/>
        <v>0</v>
      </c>
      <c r="K68" s="47"/>
      <c r="L68" s="47"/>
      <c r="M68" s="47"/>
      <c r="N68" s="47"/>
    </row>
    <row r="69" spans="1:14">
      <c r="A69" s="17">
        <v>10</v>
      </c>
      <c r="B69" s="34" t="s">
        <v>105</v>
      </c>
      <c r="C69" s="34" t="s">
        <v>106</v>
      </c>
      <c r="D69" s="46">
        <v>5</v>
      </c>
      <c r="E69" s="36" t="s">
        <v>18</v>
      </c>
      <c r="F69" s="13"/>
      <c r="G69" s="37">
        <f t="shared" si="9"/>
        <v>0</v>
      </c>
      <c r="H69" s="38">
        <v>0.08</v>
      </c>
      <c r="I69" s="37">
        <f t="shared" si="10"/>
        <v>0</v>
      </c>
      <c r="J69" s="37">
        <f t="shared" si="11"/>
        <v>0</v>
      </c>
      <c r="K69" s="47"/>
      <c r="L69" s="47"/>
      <c r="M69" s="47"/>
      <c r="N69" s="47"/>
    </row>
    <row r="70" spans="1:14">
      <c r="A70" s="17">
        <v>11</v>
      </c>
      <c r="B70" s="34" t="s">
        <v>107</v>
      </c>
      <c r="C70" s="34" t="s">
        <v>108</v>
      </c>
      <c r="D70" s="46">
        <v>100</v>
      </c>
      <c r="E70" s="36" t="s">
        <v>18</v>
      </c>
      <c r="F70" s="13"/>
      <c r="G70" s="37">
        <f t="shared" si="9"/>
        <v>0</v>
      </c>
      <c r="H70" s="38">
        <v>0.08</v>
      </c>
      <c r="I70" s="37">
        <f t="shared" si="10"/>
        <v>0</v>
      </c>
      <c r="J70" s="37">
        <f t="shared" si="11"/>
        <v>0</v>
      </c>
      <c r="K70" s="47"/>
      <c r="L70" s="47"/>
      <c r="M70" s="47"/>
      <c r="N70" s="47"/>
    </row>
    <row r="71" spans="1:14">
      <c r="A71" s="17">
        <v>12</v>
      </c>
      <c r="B71" s="34" t="s">
        <v>107</v>
      </c>
      <c r="C71" s="34" t="s">
        <v>109</v>
      </c>
      <c r="D71" s="46">
        <v>100</v>
      </c>
      <c r="E71" s="36" t="s">
        <v>18</v>
      </c>
      <c r="F71" s="13"/>
      <c r="G71" s="37">
        <f t="shared" si="9"/>
        <v>0</v>
      </c>
      <c r="H71" s="38">
        <v>0.08</v>
      </c>
      <c r="I71" s="37">
        <f t="shared" si="10"/>
        <v>0</v>
      </c>
      <c r="J71" s="37">
        <f t="shared" si="11"/>
        <v>0</v>
      </c>
      <c r="K71" s="47"/>
      <c r="L71" s="47"/>
      <c r="M71" s="47"/>
      <c r="N71" s="47"/>
    </row>
    <row r="72" spans="1:14">
      <c r="A72" s="17">
        <v>13</v>
      </c>
      <c r="B72" s="34" t="s">
        <v>110</v>
      </c>
      <c r="C72" s="34" t="s">
        <v>111</v>
      </c>
      <c r="D72" s="46">
        <v>40</v>
      </c>
      <c r="E72" s="36" t="s">
        <v>18</v>
      </c>
      <c r="F72" s="13"/>
      <c r="G72" s="37">
        <f t="shared" si="9"/>
        <v>0</v>
      </c>
      <c r="H72" s="38">
        <v>0.08</v>
      </c>
      <c r="I72" s="37">
        <f t="shared" si="10"/>
        <v>0</v>
      </c>
      <c r="J72" s="37">
        <f t="shared" si="11"/>
        <v>0</v>
      </c>
      <c r="K72" s="47"/>
      <c r="L72" s="47"/>
      <c r="M72" s="47"/>
      <c r="N72" s="47"/>
    </row>
    <row r="73" spans="1:14">
      <c r="A73" s="17">
        <v>14</v>
      </c>
      <c r="B73" s="34" t="s">
        <v>112</v>
      </c>
      <c r="C73" s="34" t="s">
        <v>113</v>
      </c>
      <c r="D73" s="46">
        <v>25</v>
      </c>
      <c r="E73" s="36" t="s">
        <v>18</v>
      </c>
      <c r="F73" s="13"/>
      <c r="G73" s="37">
        <f t="shared" si="9"/>
        <v>0</v>
      </c>
      <c r="H73" s="38">
        <v>0.08</v>
      </c>
      <c r="I73" s="37">
        <f t="shared" si="10"/>
        <v>0</v>
      </c>
      <c r="J73" s="37">
        <f t="shared" si="11"/>
        <v>0</v>
      </c>
      <c r="K73" s="47"/>
      <c r="L73" s="47"/>
      <c r="M73" s="47"/>
      <c r="N73" s="47"/>
    </row>
    <row r="74" spans="1:14">
      <c r="A74" s="17">
        <v>15</v>
      </c>
      <c r="B74" s="34" t="s">
        <v>114</v>
      </c>
      <c r="C74" s="34" t="s">
        <v>115</v>
      </c>
      <c r="D74" s="46">
        <v>1</v>
      </c>
      <c r="E74" s="36" t="s">
        <v>18</v>
      </c>
      <c r="F74" s="13"/>
      <c r="G74" s="37">
        <f t="shared" si="9"/>
        <v>0</v>
      </c>
      <c r="H74" s="38">
        <v>0.08</v>
      </c>
      <c r="I74" s="37">
        <f t="shared" si="10"/>
        <v>0</v>
      </c>
      <c r="J74" s="37">
        <f t="shared" si="11"/>
        <v>0</v>
      </c>
      <c r="K74" s="47"/>
      <c r="L74" s="47"/>
      <c r="M74" s="47"/>
      <c r="N74" s="47"/>
    </row>
    <row r="75" spans="1:14">
      <c r="A75" s="17">
        <v>16</v>
      </c>
      <c r="B75" s="34" t="s">
        <v>116</v>
      </c>
      <c r="C75" s="34" t="s">
        <v>117</v>
      </c>
      <c r="D75" s="46">
        <v>20</v>
      </c>
      <c r="E75" s="36" t="s">
        <v>18</v>
      </c>
      <c r="F75" s="13"/>
      <c r="G75" s="37">
        <f t="shared" si="9"/>
        <v>0</v>
      </c>
      <c r="H75" s="38">
        <v>0.08</v>
      </c>
      <c r="I75" s="37">
        <f t="shared" si="10"/>
        <v>0</v>
      </c>
      <c r="J75" s="37">
        <f t="shared" si="11"/>
        <v>0</v>
      </c>
      <c r="K75" s="47"/>
      <c r="L75" s="47"/>
      <c r="M75" s="47"/>
      <c r="N75" s="47"/>
    </row>
    <row r="76" spans="1:14">
      <c r="A76" s="17">
        <v>17</v>
      </c>
      <c r="B76" s="34" t="s">
        <v>118</v>
      </c>
      <c r="C76" s="34" t="s">
        <v>119</v>
      </c>
      <c r="D76" s="46">
        <v>5</v>
      </c>
      <c r="E76" s="36" t="s">
        <v>18</v>
      </c>
      <c r="F76" s="13"/>
      <c r="G76" s="37">
        <f t="shared" si="9"/>
        <v>0</v>
      </c>
      <c r="H76" s="38">
        <v>0.08</v>
      </c>
      <c r="I76" s="37">
        <f t="shared" si="10"/>
        <v>0</v>
      </c>
      <c r="J76" s="37">
        <f t="shared" si="11"/>
        <v>0</v>
      </c>
      <c r="K76" s="47"/>
      <c r="L76" s="47"/>
      <c r="M76" s="47"/>
      <c r="N76" s="47"/>
    </row>
    <row r="77" spans="1:14">
      <c r="A77" s="17">
        <v>18</v>
      </c>
      <c r="B77" s="34" t="s">
        <v>120</v>
      </c>
      <c r="C77" s="34" t="s">
        <v>121</v>
      </c>
      <c r="D77" s="46">
        <v>20</v>
      </c>
      <c r="E77" s="36" t="s">
        <v>18</v>
      </c>
      <c r="F77" s="13"/>
      <c r="G77" s="37">
        <f t="shared" si="9"/>
        <v>0</v>
      </c>
      <c r="H77" s="38">
        <v>0.08</v>
      </c>
      <c r="I77" s="37">
        <f t="shared" si="10"/>
        <v>0</v>
      </c>
      <c r="J77" s="37">
        <f t="shared" si="11"/>
        <v>0</v>
      </c>
      <c r="K77" s="47"/>
      <c r="L77" s="47"/>
      <c r="M77" s="47"/>
      <c r="N77" s="47"/>
    </row>
    <row r="78" spans="1:14">
      <c r="A78" s="17">
        <v>19</v>
      </c>
      <c r="B78" s="34" t="s">
        <v>120</v>
      </c>
      <c r="C78" s="34" t="s">
        <v>122</v>
      </c>
      <c r="D78" s="46">
        <v>20</v>
      </c>
      <c r="E78" s="36" t="s">
        <v>18</v>
      </c>
      <c r="F78" s="13"/>
      <c r="G78" s="37">
        <f t="shared" si="9"/>
        <v>0</v>
      </c>
      <c r="H78" s="38">
        <v>0.08</v>
      </c>
      <c r="I78" s="37">
        <f t="shared" si="10"/>
        <v>0</v>
      </c>
      <c r="J78" s="37">
        <f t="shared" si="11"/>
        <v>0</v>
      </c>
      <c r="K78" s="47"/>
      <c r="L78" s="47"/>
      <c r="M78" s="47"/>
      <c r="N78" s="47"/>
    </row>
    <row r="79" spans="1:14">
      <c r="A79" s="17">
        <v>20</v>
      </c>
      <c r="B79" s="34" t="s">
        <v>123</v>
      </c>
      <c r="C79" s="34" t="s">
        <v>124</v>
      </c>
      <c r="D79" s="46">
        <v>5</v>
      </c>
      <c r="E79" s="36" t="s">
        <v>18</v>
      </c>
      <c r="F79" s="13"/>
      <c r="G79" s="37">
        <f t="shared" si="9"/>
        <v>0</v>
      </c>
      <c r="H79" s="38">
        <v>0.08</v>
      </c>
      <c r="I79" s="37">
        <f t="shared" si="10"/>
        <v>0</v>
      </c>
      <c r="J79" s="37">
        <f t="shared" si="11"/>
        <v>0</v>
      </c>
      <c r="K79" s="47"/>
      <c r="L79" s="47"/>
      <c r="M79" s="47"/>
      <c r="N79" s="47"/>
    </row>
    <row r="80" spans="1:14">
      <c r="A80" s="17">
        <v>21</v>
      </c>
      <c r="B80" s="34" t="s">
        <v>125</v>
      </c>
      <c r="C80" s="34" t="s">
        <v>126</v>
      </c>
      <c r="D80" s="46">
        <v>20</v>
      </c>
      <c r="E80" s="36" t="s">
        <v>18</v>
      </c>
      <c r="F80" s="13"/>
      <c r="G80" s="37">
        <f t="shared" si="9"/>
        <v>0</v>
      </c>
      <c r="H80" s="38">
        <v>0.08</v>
      </c>
      <c r="I80" s="37">
        <f t="shared" si="10"/>
        <v>0</v>
      </c>
      <c r="J80" s="37">
        <f t="shared" si="11"/>
        <v>0</v>
      </c>
      <c r="K80" s="47"/>
      <c r="L80" s="47"/>
      <c r="M80" s="47"/>
      <c r="N80" s="47"/>
    </row>
    <row r="81" spans="1:14">
      <c r="A81" s="17">
        <v>22</v>
      </c>
      <c r="B81" s="34" t="s">
        <v>127</v>
      </c>
      <c r="C81" s="34" t="s">
        <v>128</v>
      </c>
      <c r="D81" s="46">
        <v>20</v>
      </c>
      <c r="E81" s="36" t="s">
        <v>18</v>
      </c>
      <c r="F81" s="13"/>
      <c r="G81" s="37">
        <f t="shared" si="9"/>
        <v>0</v>
      </c>
      <c r="H81" s="38">
        <v>0.08</v>
      </c>
      <c r="I81" s="37">
        <f t="shared" si="10"/>
        <v>0</v>
      </c>
      <c r="J81" s="37">
        <f t="shared" si="11"/>
        <v>0</v>
      </c>
      <c r="K81" s="47"/>
      <c r="L81" s="47"/>
      <c r="M81" s="47"/>
      <c r="N81" s="47"/>
    </row>
    <row r="82" spans="1:14">
      <c r="A82" s="17">
        <v>23</v>
      </c>
      <c r="B82" s="34" t="s">
        <v>129</v>
      </c>
      <c r="C82" s="34" t="s">
        <v>130</v>
      </c>
      <c r="D82" s="46">
        <v>20</v>
      </c>
      <c r="E82" s="36" t="s">
        <v>18</v>
      </c>
      <c r="F82" s="13"/>
      <c r="G82" s="37">
        <f t="shared" si="9"/>
        <v>0</v>
      </c>
      <c r="H82" s="38">
        <v>0.08</v>
      </c>
      <c r="I82" s="37">
        <f t="shared" si="10"/>
        <v>0</v>
      </c>
      <c r="J82" s="37">
        <f t="shared" si="11"/>
        <v>0</v>
      </c>
      <c r="K82" s="47"/>
      <c r="L82" s="47"/>
      <c r="M82" s="47"/>
      <c r="N82" s="47"/>
    </row>
    <row r="83" spans="1:14">
      <c r="A83" s="17">
        <v>24</v>
      </c>
      <c r="B83" s="34" t="s">
        <v>131</v>
      </c>
      <c r="C83" s="34" t="s">
        <v>132</v>
      </c>
      <c r="D83" s="46">
        <v>50</v>
      </c>
      <c r="E83" s="36" t="s">
        <v>18</v>
      </c>
      <c r="F83" s="13"/>
      <c r="G83" s="37">
        <f t="shared" si="9"/>
        <v>0</v>
      </c>
      <c r="H83" s="38">
        <v>0.08</v>
      </c>
      <c r="I83" s="37">
        <f t="shared" si="10"/>
        <v>0</v>
      </c>
      <c r="J83" s="37">
        <f t="shared" si="11"/>
        <v>0</v>
      </c>
      <c r="K83" s="47"/>
      <c r="L83" s="47"/>
      <c r="M83" s="47"/>
      <c r="N83" s="47"/>
    </row>
    <row r="84" spans="1:14">
      <c r="A84" s="41"/>
      <c r="B84" s="41"/>
      <c r="C84" s="41"/>
      <c r="D84" s="42"/>
      <c r="E84" s="43"/>
      <c r="F84" s="4" t="s">
        <v>33</v>
      </c>
      <c r="G84" s="14">
        <f>SUM(G60:G83)</f>
        <v>0</v>
      </c>
      <c r="H84" s="15"/>
      <c r="I84" s="14">
        <f>SUM(I60:I83)</f>
        <v>0</v>
      </c>
      <c r="J84" s="14">
        <f>SUM(J60:J83)</f>
        <v>0</v>
      </c>
    </row>
    <row r="85" spans="1:14">
      <c r="B85" s="3" t="s">
        <v>199</v>
      </c>
    </row>
    <row r="86" spans="1:14" ht="38.25">
      <c r="A86" s="5" t="s">
        <v>2</v>
      </c>
      <c r="B86" s="5" t="s">
        <v>3</v>
      </c>
      <c r="C86" s="6" t="s">
        <v>4</v>
      </c>
      <c r="D86" s="5" t="s">
        <v>5</v>
      </c>
      <c r="E86" s="5" t="s">
        <v>6</v>
      </c>
      <c r="F86" s="7" t="s">
        <v>7</v>
      </c>
      <c r="G86" s="8" t="s">
        <v>8</v>
      </c>
      <c r="H86" s="9" t="s">
        <v>9</v>
      </c>
      <c r="I86" s="10" t="s">
        <v>10</v>
      </c>
      <c r="J86" s="11" t="s">
        <v>11</v>
      </c>
      <c r="K86" s="12" t="s">
        <v>12</v>
      </c>
      <c r="L86" s="12" t="s">
        <v>13</v>
      </c>
      <c r="M86" s="12" t="s">
        <v>14</v>
      </c>
      <c r="N86" s="12" t="s">
        <v>15</v>
      </c>
    </row>
    <row r="87" spans="1:14">
      <c r="A87" s="17">
        <v>1</v>
      </c>
      <c r="B87" s="35" t="s">
        <v>133</v>
      </c>
      <c r="C87" s="35" t="s">
        <v>134</v>
      </c>
      <c r="D87" s="46">
        <v>25</v>
      </c>
      <c r="E87" s="36" t="s">
        <v>18</v>
      </c>
      <c r="F87" s="13"/>
      <c r="G87" s="37">
        <f t="shared" ref="G87:G100" si="12">D87*F87</f>
        <v>0</v>
      </c>
      <c r="H87" s="38">
        <v>0.08</v>
      </c>
      <c r="I87" s="37">
        <f t="shared" ref="I87:I100" si="13">ROUND(G87*H87,2)</f>
        <v>0</v>
      </c>
      <c r="J87" s="37">
        <f t="shared" ref="J87:J100" si="14">G87+I87</f>
        <v>0</v>
      </c>
      <c r="K87" s="47"/>
      <c r="L87" s="47"/>
      <c r="M87" s="47"/>
      <c r="N87" s="47"/>
    </row>
    <row r="88" spans="1:14">
      <c r="A88" s="17">
        <v>2</v>
      </c>
      <c r="B88" s="35" t="s">
        <v>100</v>
      </c>
      <c r="C88" s="35" t="s">
        <v>135</v>
      </c>
      <c r="D88" s="46">
        <v>1800</v>
      </c>
      <c r="E88" s="36" t="s">
        <v>18</v>
      </c>
      <c r="F88" s="13"/>
      <c r="G88" s="37">
        <f t="shared" si="12"/>
        <v>0</v>
      </c>
      <c r="H88" s="38">
        <v>0.08</v>
      </c>
      <c r="I88" s="37">
        <f t="shared" si="13"/>
        <v>0</v>
      </c>
      <c r="J88" s="37">
        <f t="shared" si="14"/>
        <v>0</v>
      </c>
      <c r="K88" s="47"/>
      <c r="L88" s="47"/>
      <c r="M88" s="47"/>
      <c r="N88" s="47"/>
    </row>
    <row r="89" spans="1:14">
      <c r="A89" s="17">
        <v>3</v>
      </c>
      <c r="B89" s="35" t="s">
        <v>100</v>
      </c>
      <c r="C89" s="35" t="s">
        <v>136</v>
      </c>
      <c r="D89" s="46">
        <v>2000</v>
      </c>
      <c r="E89" s="36" t="s">
        <v>18</v>
      </c>
      <c r="F89" s="13"/>
      <c r="G89" s="37">
        <f t="shared" si="12"/>
        <v>0</v>
      </c>
      <c r="H89" s="38">
        <v>0.08</v>
      </c>
      <c r="I89" s="37">
        <f t="shared" si="13"/>
        <v>0</v>
      </c>
      <c r="J89" s="37">
        <f t="shared" si="14"/>
        <v>0</v>
      </c>
      <c r="K89" s="47"/>
      <c r="L89" s="47"/>
      <c r="M89" s="47"/>
      <c r="N89" s="47"/>
    </row>
    <row r="90" spans="1:14">
      <c r="A90" s="17">
        <v>4</v>
      </c>
      <c r="B90" s="35" t="s">
        <v>100</v>
      </c>
      <c r="C90" s="35" t="s">
        <v>137</v>
      </c>
      <c r="D90" s="46">
        <v>60</v>
      </c>
      <c r="E90" s="36" t="s">
        <v>18</v>
      </c>
      <c r="F90" s="13"/>
      <c r="G90" s="37">
        <f t="shared" si="12"/>
        <v>0</v>
      </c>
      <c r="H90" s="38">
        <v>0.08</v>
      </c>
      <c r="I90" s="37">
        <f t="shared" si="13"/>
        <v>0</v>
      </c>
      <c r="J90" s="37">
        <f t="shared" si="14"/>
        <v>0</v>
      </c>
      <c r="K90" s="47"/>
      <c r="L90" s="47"/>
      <c r="M90" s="47"/>
      <c r="N90" s="47"/>
    </row>
    <row r="91" spans="1:14">
      <c r="A91" s="17">
        <v>5</v>
      </c>
      <c r="B91" s="35" t="s">
        <v>100</v>
      </c>
      <c r="C91" s="35" t="s">
        <v>138</v>
      </c>
      <c r="D91" s="46">
        <v>100</v>
      </c>
      <c r="E91" s="36" t="s">
        <v>18</v>
      </c>
      <c r="F91" s="13"/>
      <c r="G91" s="37">
        <f t="shared" si="12"/>
        <v>0</v>
      </c>
      <c r="H91" s="38">
        <v>0.08</v>
      </c>
      <c r="I91" s="37">
        <f t="shared" si="13"/>
        <v>0</v>
      </c>
      <c r="J91" s="37">
        <f t="shared" si="14"/>
        <v>0</v>
      </c>
      <c r="K91" s="47"/>
      <c r="L91" s="47"/>
      <c r="M91" s="47"/>
      <c r="N91" s="47"/>
    </row>
    <row r="92" spans="1:14">
      <c r="A92" s="17">
        <v>6</v>
      </c>
      <c r="B92" s="35" t="s">
        <v>139</v>
      </c>
      <c r="C92" s="35" t="s">
        <v>140</v>
      </c>
      <c r="D92" s="46">
        <v>250</v>
      </c>
      <c r="E92" s="36" t="s">
        <v>141</v>
      </c>
      <c r="F92" s="13"/>
      <c r="G92" s="37">
        <f t="shared" si="12"/>
        <v>0</v>
      </c>
      <c r="H92" s="38">
        <v>0.08</v>
      </c>
      <c r="I92" s="37">
        <f t="shared" si="13"/>
        <v>0</v>
      </c>
      <c r="J92" s="37">
        <f t="shared" si="14"/>
        <v>0</v>
      </c>
      <c r="K92" s="47"/>
      <c r="L92" s="47"/>
      <c r="M92" s="47"/>
      <c r="N92" s="47"/>
    </row>
    <row r="93" spans="1:14" ht="38.25">
      <c r="A93" s="17">
        <v>7</v>
      </c>
      <c r="B93" s="35" t="s">
        <v>142</v>
      </c>
      <c r="C93" s="35" t="s">
        <v>143</v>
      </c>
      <c r="D93" s="46">
        <v>50</v>
      </c>
      <c r="E93" s="36" t="s">
        <v>141</v>
      </c>
      <c r="F93" s="13"/>
      <c r="G93" s="37">
        <f t="shared" si="12"/>
        <v>0</v>
      </c>
      <c r="H93" s="38">
        <v>0.08</v>
      </c>
      <c r="I93" s="37">
        <f t="shared" si="13"/>
        <v>0</v>
      </c>
      <c r="J93" s="37">
        <f t="shared" si="14"/>
        <v>0</v>
      </c>
      <c r="K93" s="47"/>
      <c r="L93" s="47"/>
      <c r="M93" s="47"/>
      <c r="N93" s="47"/>
    </row>
    <row r="94" spans="1:14">
      <c r="A94" s="17">
        <v>8</v>
      </c>
      <c r="B94" s="34" t="s">
        <v>144</v>
      </c>
      <c r="C94" s="34" t="s">
        <v>145</v>
      </c>
      <c r="D94" s="46">
        <v>200</v>
      </c>
      <c r="E94" s="36" t="s">
        <v>18</v>
      </c>
      <c r="F94" s="13"/>
      <c r="G94" s="37">
        <f t="shared" si="12"/>
        <v>0</v>
      </c>
      <c r="H94" s="38">
        <v>0.08</v>
      </c>
      <c r="I94" s="37">
        <f t="shared" si="13"/>
        <v>0</v>
      </c>
      <c r="J94" s="37">
        <f t="shared" si="14"/>
        <v>0</v>
      </c>
      <c r="K94" s="47"/>
      <c r="L94" s="47"/>
      <c r="M94" s="47"/>
      <c r="N94" s="47"/>
    </row>
    <row r="95" spans="1:14">
      <c r="A95" s="17">
        <v>9</v>
      </c>
      <c r="B95" s="34" t="s">
        <v>146</v>
      </c>
      <c r="C95" s="34" t="s">
        <v>147</v>
      </c>
      <c r="D95" s="46">
        <v>200</v>
      </c>
      <c r="E95" s="36" t="s">
        <v>18</v>
      </c>
      <c r="F95" s="13"/>
      <c r="G95" s="37">
        <f t="shared" si="12"/>
        <v>0</v>
      </c>
      <c r="H95" s="38">
        <v>0.08</v>
      </c>
      <c r="I95" s="37">
        <f t="shared" si="13"/>
        <v>0</v>
      </c>
      <c r="J95" s="37">
        <f t="shared" si="14"/>
        <v>0</v>
      </c>
      <c r="K95" s="47"/>
      <c r="L95" s="47"/>
      <c r="M95" s="47"/>
      <c r="N95" s="47"/>
    </row>
    <row r="96" spans="1:14">
      <c r="A96" s="17">
        <v>10</v>
      </c>
      <c r="B96" s="35" t="s">
        <v>148</v>
      </c>
      <c r="C96" s="35" t="s">
        <v>149</v>
      </c>
      <c r="D96" s="46">
        <v>2000</v>
      </c>
      <c r="E96" s="36" t="s">
        <v>18</v>
      </c>
      <c r="F96" s="13"/>
      <c r="G96" s="37">
        <f t="shared" si="12"/>
        <v>0</v>
      </c>
      <c r="H96" s="38">
        <v>0.08</v>
      </c>
      <c r="I96" s="37">
        <f t="shared" si="13"/>
        <v>0</v>
      </c>
      <c r="J96" s="37">
        <f t="shared" si="14"/>
        <v>0</v>
      </c>
      <c r="K96" s="47"/>
      <c r="L96" s="47"/>
      <c r="M96" s="47"/>
      <c r="N96" s="47"/>
    </row>
    <row r="97" spans="1:14">
      <c r="A97" s="17">
        <v>11</v>
      </c>
      <c r="B97" s="35" t="s">
        <v>150</v>
      </c>
      <c r="C97" s="35" t="s">
        <v>151</v>
      </c>
      <c r="D97" s="46">
        <v>2000</v>
      </c>
      <c r="E97" s="36" t="s">
        <v>18</v>
      </c>
      <c r="F97" s="13"/>
      <c r="G97" s="37">
        <f t="shared" si="12"/>
        <v>0</v>
      </c>
      <c r="H97" s="38">
        <v>0.08</v>
      </c>
      <c r="I97" s="37">
        <f t="shared" si="13"/>
        <v>0</v>
      </c>
      <c r="J97" s="37">
        <f t="shared" si="14"/>
        <v>0</v>
      </c>
      <c r="K97" s="47"/>
      <c r="L97" s="47"/>
      <c r="M97" s="47"/>
      <c r="N97" s="47"/>
    </row>
    <row r="98" spans="1:14" ht="25.5">
      <c r="A98" s="17">
        <v>12</v>
      </c>
      <c r="B98" s="35" t="s">
        <v>152</v>
      </c>
      <c r="C98" s="35" t="s">
        <v>130</v>
      </c>
      <c r="D98" s="46">
        <v>4000</v>
      </c>
      <c r="E98" s="36" t="s">
        <v>18</v>
      </c>
      <c r="F98" s="13"/>
      <c r="G98" s="37">
        <f t="shared" si="12"/>
        <v>0</v>
      </c>
      <c r="H98" s="38">
        <v>0.08</v>
      </c>
      <c r="I98" s="37">
        <f t="shared" si="13"/>
        <v>0</v>
      </c>
      <c r="J98" s="37">
        <f t="shared" si="14"/>
        <v>0</v>
      </c>
      <c r="K98" s="47"/>
      <c r="L98" s="47"/>
      <c r="M98" s="47"/>
      <c r="N98" s="47"/>
    </row>
    <row r="99" spans="1:14" ht="25.5">
      <c r="A99" s="17">
        <v>13</v>
      </c>
      <c r="B99" s="35" t="s">
        <v>152</v>
      </c>
      <c r="C99" s="35" t="s">
        <v>124</v>
      </c>
      <c r="D99" s="46">
        <v>1500</v>
      </c>
      <c r="E99" s="36" t="s">
        <v>18</v>
      </c>
      <c r="F99" s="13"/>
      <c r="G99" s="37">
        <f t="shared" si="12"/>
        <v>0</v>
      </c>
      <c r="H99" s="38">
        <v>0.08</v>
      </c>
      <c r="I99" s="37">
        <f t="shared" si="13"/>
        <v>0</v>
      </c>
      <c r="J99" s="37">
        <f t="shared" si="14"/>
        <v>0</v>
      </c>
      <c r="K99" s="47"/>
      <c r="L99" s="47"/>
      <c r="M99" s="47"/>
      <c r="N99" s="47"/>
    </row>
    <row r="100" spans="1:14" ht="25.5">
      <c r="A100" s="17">
        <v>14</v>
      </c>
      <c r="B100" s="35" t="s">
        <v>152</v>
      </c>
      <c r="C100" s="35" t="s">
        <v>128</v>
      </c>
      <c r="D100" s="46">
        <v>4000</v>
      </c>
      <c r="E100" s="36" t="s">
        <v>18</v>
      </c>
      <c r="F100" s="13"/>
      <c r="G100" s="37">
        <f t="shared" si="12"/>
        <v>0</v>
      </c>
      <c r="H100" s="38">
        <v>0.08</v>
      </c>
      <c r="I100" s="37">
        <f t="shared" si="13"/>
        <v>0</v>
      </c>
      <c r="J100" s="37">
        <f t="shared" si="14"/>
        <v>0</v>
      </c>
      <c r="K100" s="47"/>
      <c r="L100" s="47"/>
      <c r="M100" s="47"/>
      <c r="N100" s="47"/>
    </row>
    <row r="101" spans="1:14">
      <c r="A101" s="41"/>
      <c r="B101" s="41"/>
      <c r="C101" s="41"/>
      <c r="D101" s="42"/>
      <c r="E101" s="43"/>
      <c r="F101" s="4" t="s">
        <v>33</v>
      </c>
      <c r="G101" s="14">
        <f>SUM(G87:G100)</f>
        <v>0</v>
      </c>
      <c r="H101" s="15"/>
      <c r="I101" s="14">
        <f>SUM(I87:I100)</f>
        <v>0</v>
      </c>
      <c r="J101" s="14">
        <f>SUM(J87:J100)</f>
        <v>0</v>
      </c>
    </row>
    <row r="102" spans="1:14">
      <c r="B102" s="3" t="s">
        <v>200</v>
      </c>
    </row>
    <row r="103" spans="1:14" ht="38.25">
      <c r="A103" s="5" t="s">
        <v>2</v>
      </c>
      <c r="B103" s="5" t="s">
        <v>3</v>
      </c>
      <c r="C103" s="6" t="s">
        <v>4</v>
      </c>
      <c r="D103" s="5" t="s">
        <v>5</v>
      </c>
      <c r="E103" s="5" t="s">
        <v>6</v>
      </c>
      <c r="F103" s="7" t="s">
        <v>7</v>
      </c>
      <c r="G103" s="8" t="s">
        <v>8</v>
      </c>
      <c r="H103" s="9" t="s">
        <v>9</v>
      </c>
      <c r="I103" s="10" t="s">
        <v>10</v>
      </c>
      <c r="J103" s="11" t="s">
        <v>11</v>
      </c>
      <c r="K103" s="12" t="s">
        <v>12</v>
      </c>
      <c r="L103" s="12" t="s">
        <v>13</v>
      </c>
      <c r="M103" s="12" t="s">
        <v>14</v>
      </c>
      <c r="N103" s="12" t="s">
        <v>15</v>
      </c>
    </row>
    <row r="104" spans="1:14">
      <c r="A104" s="17">
        <v>1</v>
      </c>
      <c r="B104" s="34" t="s">
        <v>139</v>
      </c>
      <c r="C104" s="34" t="s">
        <v>153</v>
      </c>
      <c r="D104" s="46">
        <v>480</v>
      </c>
      <c r="E104" s="36" t="s">
        <v>18</v>
      </c>
      <c r="F104" s="13"/>
      <c r="G104" s="37">
        <f t="shared" ref="G104:G109" si="15">D104*F104</f>
        <v>0</v>
      </c>
      <c r="H104" s="38">
        <v>0.08</v>
      </c>
      <c r="I104" s="37">
        <f t="shared" ref="I104:I109" si="16">ROUND(G104*H104,2)</f>
        <v>0</v>
      </c>
      <c r="J104" s="37">
        <f t="shared" ref="J104:J109" si="17">G104+I104</f>
        <v>0</v>
      </c>
      <c r="K104" s="47"/>
      <c r="L104" s="47"/>
      <c r="M104" s="47"/>
      <c r="N104" s="47"/>
    </row>
    <row r="105" spans="1:14">
      <c r="A105" s="17">
        <v>2</v>
      </c>
      <c r="B105" s="34" t="s">
        <v>139</v>
      </c>
      <c r="C105" s="34" t="s">
        <v>154</v>
      </c>
      <c r="D105" s="46">
        <v>300</v>
      </c>
      <c r="E105" s="36" t="s">
        <v>18</v>
      </c>
      <c r="F105" s="13"/>
      <c r="G105" s="37">
        <f t="shared" si="15"/>
        <v>0</v>
      </c>
      <c r="H105" s="38">
        <v>0.08</v>
      </c>
      <c r="I105" s="37">
        <f t="shared" si="16"/>
        <v>0</v>
      </c>
      <c r="J105" s="37">
        <f t="shared" si="17"/>
        <v>0</v>
      </c>
      <c r="K105" s="47"/>
      <c r="L105" s="47"/>
      <c r="M105" s="47"/>
      <c r="N105" s="47"/>
    </row>
    <row r="106" spans="1:14">
      <c r="A106" s="17">
        <v>3</v>
      </c>
      <c r="B106" s="34" t="s">
        <v>155</v>
      </c>
      <c r="C106" s="34" t="s">
        <v>156</v>
      </c>
      <c r="D106" s="46">
        <v>1000</v>
      </c>
      <c r="E106" s="36" t="s">
        <v>18</v>
      </c>
      <c r="F106" s="13"/>
      <c r="G106" s="37">
        <f t="shared" si="15"/>
        <v>0</v>
      </c>
      <c r="H106" s="38">
        <v>0.08</v>
      </c>
      <c r="I106" s="37">
        <f t="shared" si="16"/>
        <v>0</v>
      </c>
      <c r="J106" s="37">
        <f t="shared" si="17"/>
        <v>0</v>
      </c>
      <c r="K106" s="47"/>
      <c r="L106" s="47"/>
      <c r="M106" s="47"/>
      <c r="N106" s="47"/>
    </row>
    <row r="107" spans="1:14">
      <c r="A107" s="17">
        <v>4</v>
      </c>
      <c r="B107" s="34" t="s">
        <v>155</v>
      </c>
      <c r="C107" s="34" t="s">
        <v>157</v>
      </c>
      <c r="D107" s="46">
        <v>1600</v>
      </c>
      <c r="E107" s="36" t="s">
        <v>18</v>
      </c>
      <c r="F107" s="13"/>
      <c r="G107" s="37">
        <f t="shared" si="15"/>
        <v>0</v>
      </c>
      <c r="H107" s="38">
        <v>0.08</v>
      </c>
      <c r="I107" s="37">
        <f t="shared" si="16"/>
        <v>0</v>
      </c>
      <c r="J107" s="37">
        <f t="shared" si="17"/>
        <v>0</v>
      </c>
      <c r="K107" s="47"/>
      <c r="L107" s="47"/>
      <c r="M107" s="47"/>
      <c r="N107" s="47"/>
    </row>
    <row r="108" spans="1:14">
      <c r="A108" s="17">
        <v>5</v>
      </c>
      <c r="B108" s="34" t="s">
        <v>158</v>
      </c>
      <c r="C108" s="35" t="s">
        <v>159</v>
      </c>
      <c r="D108" s="46">
        <v>500</v>
      </c>
      <c r="E108" s="36" t="s">
        <v>18</v>
      </c>
      <c r="F108" s="13"/>
      <c r="G108" s="37">
        <f t="shared" si="15"/>
        <v>0</v>
      </c>
      <c r="H108" s="38">
        <v>0.08</v>
      </c>
      <c r="I108" s="37">
        <f t="shared" si="16"/>
        <v>0</v>
      </c>
      <c r="J108" s="37">
        <f t="shared" si="17"/>
        <v>0</v>
      </c>
      <c r="K108" s="47"/>
      <c r="L108" s="47"/>
      <c r="M108" s="47"/>
      <c r="N108" s="47"/>
    </row>
    <row r="109" spans="1:14">
      <c r="A109" s="17">
        <v>6</v>
      </c>
      <c r="B109" s="34" t="s">
        <v>160</v>
      </c>
      <c r="C109" s="34" t="s">
        <v>161</v>
      </c>
      <c r="D109" s="46">
        <v>500</v>
      </c>
      <c r="E109" s="36" t="s">
        <v>18</v>
      </c>
      <c r="F109" s="13"/>
      <c r="G109" s="37">
        <f t="shared" si="15"/>
        <v>0</v>
      </c>
      <c r="H109" s="38">
        <v>0.08</v>
      </c>
      <c r="I109" s="37">
        <f t="shared" si="16"/>
        <v>0</v>
      </c>
      <c r="J109" s="37">
        <f t="shared" si="17"/>
        <v>0</v>
      </c>
      <c r="K109" s="47"/>
      <c r="L109" s="47"/>
      <c r="M109" s="47"/>
      <c r="N109" s="47"/>
    </row>
    <row r="110" spans="1:14">
      <c r="A110" s="18"/>
      <c r="B110" s="24"/>
      <c r="C110" s="25"/>
      <c r="D110" s="53"/>
      <c r="E110" s="62"/>
      <c r="F110" s="4" t="s">
        <v>33</v>
      </c>
      <c r="G110" s="14">
        <f>SUM(G104:G109)</f>
        <v>0</v>
      </c>
      <c r="H110" s="15"/>
      <c r="I110" s="14">
        <f>SUM(I104:I109)</f>
        <v>0</v>
      </c>
      <c r="J110" s="14">
        <f>SUM(J104:J109)</f>
        <v>0</v>
      </c>
    </row>
    <row r="112" spans="1:14">
      <c r="B112" s="3" t="s">
        <v>34</v>
      </c>
    </row>
    <row r="113" spans="1:14" ht="38.25">
      <c r="A113" s="5" t="s">
        <v>2</v>
      </c>
      <c r="B113" s="5" t="s">
        <v>3</v>
      </c>
      <c r="C113" s="6" t="s">
        <v>4</v>
      </c>
      <c r="D113" s="5" t="s">
        <v>5</v>
      </c>
      <c r="E113" s="5" t="s">
        <v>6</v>
      </c>
      <c r="F113" s="7" t="s">
        <v>7</v>
      </c>
      <c r="G113" s="8" t="s">
        <v>8</v>
      </c>
      <c r="H113" s="9" t="s">
        <v>9</v>
      </c>
      <c r="I113" s="10" t="s">
        <v>10</v>
      </c>
      <c r="J113" s="11" t="s">
        <v>11</v>
      </c>
      <c r="K113" s="12" t="s">
        <v>12</v>
      </c>
      <c r="L113" s="12" t="s">
        <v>13</v>
      </c>
      <c r="M113" s="12" t="s">
        <v>14</v>
      </c>
      <c r="N113" s="12" t="s">
        <v>15</v>
      </c>
    </row>
    <row r="114" spans="1:14">
      <c r="A114" s="17">
        <v>1</v>
      </c>
      <c r="B114" s="34" t="s">
        <v>162</v>
      </c>
      <c r="C114" s="34" t="s">
        <v>163</v>
      </c>
      <c r="D114" s="46">
        <v>420</v>
      </c>
      <c r="E114" s="36" t="s">
        <v>18</v>
      </c>
      <c r="F114" s="13"/>
      <c r="G114" s="37">
        <f t="shared" ref="G114:G121" si="18">D114*F114</f>
        <v>0</v>
      </c>
      <c r="H114" s="38">
        <v>0.08</v>
      </c>
      <c r="I114" s="37">
        <f t="shared" ref="I114:I121" si="19">ROUND(G114*H114,2)</f>
        <v>0</v>
      </c>
      <c r="J114" s="37">
        <f t="shared" ref="J114:J121" si="20">G114+I114</f>
        <v>0</v>
      </c>
      <c r="K114" s="47"/>
      <c r="L114" s="47"/>
      <c r="M114" s="47"/>
      <c r="N114" s="47"/>
    </row>
    <row r="115" spans="1:14">
      <c r="A115" s="17">
        <v>2</v>
      </c>
      <c r="B115" s="34" t="s">
        <v>164</v>
      </c>
      <c r="C115" s="34" t="s">
        <v>165</v>
      </c>
      <c r="D115" s="46">
        <v>300</v>
      </c>
      <c r="E115" s="36" t="s">
        <v>18</v>
      </c>
      <c r="F115" s="13"/>
      <c r="G115" s="37">
        <f t="shared" si="18"/>
        <v>0</v>
      </c>
      <c r="H115" s="38">
        <v>0.08</v>
      </c>
      <c r="I115" s="37">
        <f t="shared" si="19"/>
        <v>0</v>
      </c>
      <c r="J115" s="37">
        <f t="shared" si="20"/>
        <v>0</v>
      </c>
      <c r="K115" s="47"/>
      <c r="L115" s="47"/>
      <c r="M115" s="47"/>
      <c r="N115" s="47"/>
    </row>
    <row r="116" spans="1:14">
      <c r="A116" s="17">
        <v>3</v>
      </c>
      <c r="B116" s="34" t="s">
        <v>166</v>
      </c>
      <c r="C116" s="34" t="s">
        <v>167</v>
      </c>
      <c r="D116" s="46">
        <v>300</v>
      </c>
      <c r="E116" s="36" t="s">
        <v>18</v>
      </c>
      <c r="F116" s="13"/>
      <c r="G116" s="37">
        <f t="shared" si="18"/>
        <v>0</v>
      </c>
      <c r="H116" s="38">
        <v>0.08</v>
      </c>
      <c r="I116" s="37">
        <f t="shared" si="19"/>
        <v>0</v>
      </c>
      <c r="J116" s="37">
        <f t="shared" si="20"/>
        <v>0</v>
      </c>
      <c r="K116" s="47"/>
      <c r="L116" s="47"/>
      <c r="M116" s="47"/>
      <c r="N116" s="47"/>
    </row>
    <row r="117" spans="1:14">
      <c r="A117" s="17">
        <v>4</v>
      </c>
      <c r="B117" s="34" t="s">
        <v>168</v>
      </c>
      <c r="C117" s="34" t="s">
        <v>169</v>
      </c>
      <c r="D117" s="46">
        <v>300</v>
      </c>
      <c r="E117" s="36" t="s">
        <v>18</v>
      </c>
      <c r="F117" s="13"/>
      <c r="G117" s="37">
        <f t="shared" si="18"/>
        <v>0</v>
      </c>
      <c r="H117" s="38">
        <v>0.08</v>
      </c>
      <c r="I117" s="37">
        <f t="shared" si="19"/>
        <v>0</v>
      </c>
      <c r="J117" s="37">
        <f t="shared" si="20"/>
        <v>0</v>
      </c>
      <c r="K117" s="66"/>
      <c r="L117" s="66"/>
      <c r="M117" s="66"/>
      <c r="N117" s="66"/>
    </row>
    <row r="118" spans="1:14">
      <c r="A118" s="17">
        <v>5</v>
      </c>
      <c r="B118" s="34" t="s">
        <v>170</v>
      </c>
      <c r="C118" s="34" t="s">
        <v>171</v>
      </c>
      <c r="D118" s="46">
        <v>300</v>
      </c>
      <c r="E118" s="36" t="s">
        <v>18</v>
      </c>
      <c r="F118" s="13"/>
      <c r="G118" s="37">
        <f t="shared" si="18"/>
        <v>0</v>
      </c>
      <c r="H118" s="38">
        <v>0.08</v>
      </c>
      <c r="I118" s="37">
        <f t="shared" si="19"/>
        <v>0</v>
      </c>
      <c r="J118" s="63">
        <f t="shared" si="20"/>
        <v>0</v>
      </c>
      <c r="K118" s="65"/>
      <c r="L118" s="65"/>
      <c r="M118" s="65"/>
      <c r="N118" s="65"/>
    </row>
    <row r="119" spans="1:14">
      <c r="A119" s="17">
        <v>6</v>
      </c>
      <c r="B119" s="34" t="s">
        <v>172</v>
      </c>
      <c r="C119" s="35" t="s">
        <v>173</v>
      </c>
      <c r="D119" s="46">
        <v>150</v>
      </c>
      <c r="E119" s="36" t="s">
        <v>18</v>
      </c>
      <c r="F119" s="13"/>
      <c r="G119" s="37">
        <f t="shared" si="18"/>
        <v>0</v>
      </c>
      <c r="H119" s="38">
        <v>0.08</v>
      </c>
      <c r="I119" s="37">
        <f t="shared" si="19"/>
        <v>0</v>
      </c>
      <c r="J119" s="63">
        <f t="shared" si="20"/>
        <v>0</v>
      </c>
      <c r="K119" s="65"/>
      <c r="L119" s="65"/>
      <c r="M119" s="65"/>
      <c r="N119" s="65"/>
    </row>
    <row r="120" spans="1:14">
      <c r="A120" s="17">
        <v>7</v>
      </c>
      <c r="B120" s="34" t="s">
        <v>174</v>
      </c>
      <c r="C120" s="35" t="s">
        <v>175</v>
      </c>
      <c r="D120" s="46">
        <v>5</v>
      </c>
      <c r="E120" s="36" t="s">
        <v>18</v>
      </c>
      <c r="F120" s="13"/>
      <c r="G120" s="37">
        <f t="shared" si="18"/>
        <v>0</v>
      </c>
      <c r="H120" s="38">
        <v>0.08</v>
      </c>
      <c r="I120" s="37">
        <f t="shared" si="19"/>
        <v>0</v>
      </c>
      <c r="J120" s="63">
        <f t="shared" si="20"/>
        <v>0</v>
      </c>
      <c r="K120" s="65"/>
      <c r="L120" s="65"/>
      <c r="M120" s="65"/>
      <c r="N120" s="65"/>
    </row>
    <row r="121" spans="1:14">
      <c r="A121" s="17">
        <v>8</v>
      </c>
      <c r="B121" s="34" t="s">
        <v>176</v>
      </c>
      <c r="C121" s="34" t="s">
        <v>177</v>
      </c>
      <c r="D121" s="46">
        <v>100</v>
      </c>
      <c r="E121" s="36" t="s">
        <v>18</v>
      </c>
      <c r="F121" s="13"/>
      <c r="G121" s="37">
        <f t="shared" si="18"/>
        <v>0</v>
      </c>
      <c r="H121" s="38">
        <v>0.08</v>
      </c>
      <c r="I121" s="37">
        <f t="shared" si="19"/>
        <v>0</v>
      </c>
      <c r="J121" s="63">
        <f t="shared" si="20"/>
        <v>0</v>
      </c>
      <c r="K121" s="65"/>
      <c r="L121" s="65"/>
      <c r="M121" s="65"/>
      <c r="N121" s="65"/>
    </row>
    <row r="122" spans="1:14">
      <c r="A122" s="18"/>
      <c r="B122" s="24"/>
      <c r="C122" s="25"/>
      <c r="D122" s="53"/>
      <c r="E122" s="62"/>
      <c r="F122" s="4" t="s">
        <v>33</v>
      </c>
      <c r="G122" s="14">
        <f>SUM(G114:G121)</f>
        <v>0</v>
      </c>
      <c r="H122" s="15"/>
      <c r="I122" s="14">
        <f>SUM(I114:I121)</f>
        <v>0</v>
      </c>
      <c r="J122" s="14">
        <f>SUM(J114:J121)</f>
        <v>0</v>
      </c>
    </row>
    <row r="123" spans="1:14">
      <c r="B123" s="3" t="s">
        <v>201</v>
      </c>
    </row>
    <row r="124" spans="1:14" ht="38.25">
      <c r="A124" s="5" t="s">
        <v>2</v>
      </c>
      <c r="B124" s="5" t="s">
        <v>3</v>
      </c>
      <c r="C124" s="6" t="s">
        <v>4</v>
      </c>
      <c r="D124" s="5" t="s">
        <v>5</v>
      </c>
      <c r="E124" s="5" t="s">
        <v>6</v>
      </c>
      <c r="F124" s="7" t="s">
        <v>7</v>
      </c>
      <c r="G124" s="8" t="s">
        <v>8</v>
      </c>
      <c r="H124" s="9" t="s">
        <v>9</v>
      </c>
      <c r="I124" s="10" t="s">
        <v>10</v>
      </c>
      <c r="J124" s="11" t="s">
        <v>11</v>
      </c>
      <c r="K124" s="12" t="s">
        <v>12</v>
      </c>
      <c r="L124" s="12" t="s">
        <v>13</v>
      </c>
      <c r="M124" s="12" t="s">
        <v>14</v>
      </c>
      <c r="N124" s="12" t="s">
        <v>15</v>
      </c>
    </row>
    <row r="125" spans="1:14">
      <c r="A125" s="17">
        <v>1</v>
      </c>
      <c r="B125" s="34" t="s">
        <v>178</v>
      </c>
      <c r="C125" s="34" t="s">
        <v>179</v>
      </c>
      <c r="D125" s="46">
        <v>450</v>
      </c>
      <c r="E125" s="36" t="s">
        <v>18</v>
      </c>
      <c r="F125" s="13"/>
      <c r="G125" s="67">
        <f>D125*F125</f>
        <v>0</v>
      </c>
      <c r="H125" s="38">
        <v>0.08</v>
      </c>
      <c r="I125" s="67">
        <f>ROUND(G125*H125,2)</f>
        <v>0</v>
      </c>
      <c r="J125" s="67">
        <f>G125+I125</f>
        <v>0</v>
      </c>
      <c r="K125" s="47"/>
      <c r="L125" s="47"/>
      <c r="M125" s="47"/>
      <c r="N125" s="47"/>
    </row>
    <row r="126" spans="1:14">
      <c r="F126" s="4" t="s">
        <v>33</v>
      </c>
      <c r="G126" s="69">
        <f>SUM(G125)</f>
        <v>0</v>
      </c>
      <c r="I126" s="69">
        <f>SUM(I125)</f>
        <v>0</v>
      </c>
      <c r="J126" s="69">
        <f>SUM(J125)</f>
        <v>0</v>
      </c>
    </row>
    <row r="127" spans="1:14">
      <c r="B127" s="3" t="s">
        <v>202</v>
      </c>
    </row>
    <row r="128" spans="1:14" ht="38.25">
      <c r="A128" s="5" t="s">
        <v>2</v>
      </c>
      <c r="B128" s="5" t="s">
        <v>3</v>
      </c>
      <c r="C128" s="6" t="s">
        <v>4</v>
      </c>
      <c r="D128" s="5" t="s">
        <v>5</v>
      </c>
      <c r="E128" s="5" t="s">
        <v>6</v>
      </c>
      <c r="F128" s="7" t="s">
        <v>7</v>
      </c>
      <c r="G128" s="8" t="s">
        <v>8</v>
      </c>
      <c r="H128" s="9" t="s">
        <v>9</v>
      </c>
      <c r="I128" s="10" t="s">
        <v>10</v>
      </c>
      <c r="J128" s="11" t="s">
        <v>11</v>
      </c>
      <c r="K128" s="12" t="s">
        <v>12</v>
      </c>
      <c r="L128" s="12" t="s">
        <v>13</v>
      </c>
      <c r="M128" s="12" t="s">
        <v>14</v>
      </c>
      <c r="N128" s="12" t="s">
        <v>15</v>
      </c>
    </row>
    <row r="129" spans="1:14">
      <c r="A129" s="17">
        <v>1</v>
      </c>
      <c r="B129" s="34" t="s">
        <v>180</v>
      </c>
      <c r="C129" s="34" t="s">
        <v>181</v>
      </c>
      <c r="D129" s="46">
        <v>200</v>
      </c>
      <c r="E129" s="36" t="s">
        <v>18</v>
      </c>
      <c r="F129" s="13"/>
      <c r="G129" s="67">
        <f>D129*F129</f>
        <v>0</v>
      </c>
      <c r="H129" s="38">
        <v>0.08</v>
      </c>
      <c r="I129" s="67">
        <f>ROUND(G129*H129,2)</f>
        <v>0</v>
      </c>
      <c r="J129" s="67">
        <f>G129+I129</f>
        <v>0</v>
      </c>
      <c r="K129" s="47"/>
      <c r="L129" s="47"/>
      <c r="M129" s="47"/>
      <c r="N129" s="47"/>
    </row>
    <row r="130" spans="1:14">
      <c r="F130" s="4" t="s">
        <v>33</v>
      </c>
      <c r="G130" s="69">
        <f>SUM(G129)</f>
        <v>0</v>
      </c>
      <c r="I130" s="69">
        <f>SUM(I129)</f>
        <v>0</v>
      </c>
      <c r="J130" s="69">
        <f>SUM(J129)</f>
        <v>0</v>
      </c>
    </row>
    <row r="131" spans="1:14">
      <c r="B131" s="3" t="s">
        <v>203</v>
      </c>
    </row>
    <row r="132" spans="1:14" ht="38.25">
      <c r="A132" s="5" t="s">
        <v>2</v>
      </c>
      <c r="B132" s="5" t="s">
        <v>3</v>
      </c>
      <c r="C132" s="6" t="s">
        <v>4</v>
      </c>
      <c r="D132" s="5" t="s">
        <v>5</v>
      </c>
      <c r="E132" s="5" t="s">
        <v>6</v>
      </c>
      <c r="F132" s="7" t="s">
        <v>7</v>
      </c>
      <c r="G132" s="8" t="s">
        <v>8</v>
      </c>
      <c r="H132" s="9" t="s">
        <v>9</v>
      </c>
      <c r="I132" s="10" t="s">
        <v>10</v>
      </c>
      <c r="J132" s="11" t="s">
        <v>11</v>
      </c>
      <c r="K132" s="12" t="s">
        <v>12</v>
      </c>
      <c r="L132" s="12" t="s">
        <v>13</v>
      </c>
      <c r="M132" s="12" t="s">
        <v>14</v>
      </c>
      <c r="N132" s="12" t="s">
        <v>15</v>
      </c>
    </row>
    <row r="133" spans="1:14">
      <c r="A133" s="17">
        <v>1</v>
      </c>
      <c r="B133" s="34" t="s">
        <v>182</v>
      </c>
      <c r="C133" s="34" t="s">
        <v>173</v>
      </c>
      <c r="D133" s="46">
        <v>300</v>
      </c>
      <c r="E133" s="36" t="s">
        <v>18</v>
      </c>
      <c r="F133" s="13"/>
      <c r="G133" s="67">
        <f>D133*F133</f>
        <v>0</v>
      </c>
      <c r="H133" s="38">
        <v>0.08</v>
      </c>
      <c r="I133" s="67">
        <f>ROUND(G133*H133,2)</f>
        <v>0</v>
      </c>
      <c r="J133" s="67">
        <f>G133+I133</f>
        <v>0</v>
      </c>
      <c r="K133" s="47"/>
      <c r="L133" s="47"/>
      <c r="M133" s="47"/>
      <c r="N133" s="47"/>
    </row>
    <row r="134" spans="1:14">
      <c r="F134" s="4" t="s">
        <v>33</v>
      </c>
      <c r="G134" s="69">
        <f>SUM(G133)</f>
        <v>0</v>
      </c>
      <c r="I134" s="69">
        <f>SUM(I133)</f>
        <v>0</v>
      </c>
      <c r="J134" s="69">
        <f>SUM(J133)</f>
        <v>0</v>
      </c>
    </row>
    <row r="135" spans="1:14">
      <c r="B135" s="3" t="s">
        <v>204</v>
      </c>
    </row>
    <row r="136" spans="1:14" ht="38.25">
      <c r="A136" s="5" t="s">
        <v>2</v>
      </c>
      <c r="B136" s="5" t="s">
        <v>3</v>
      </c>
      <c r="C136" s="6" t="s">
        <v>4</v>
      </c>
      <c r="D136" s="5" t="s">
        <v>5</v>
      </c>
      <c r="E136" s="5" t="s">
        <v>6</v>
      </c>
      <c r="F136" s="7" t="s">
        <v>7</v>
      </c>
      <c r="G136" s="8" t="s">
        <v>8</v>
      </c>
      <c r="H136" s="9" t="s">
        <v>9</v>
      </c>
      <c r="I136" s="10" t="s">
        <v>10</v>
      </c>
      <c r="J136" s="11" t="s">
        <v>11</v>
      </c>
      <c r="K136" s="64" t="s">
        <v>12</v>
      </c>
      <c r="L136" s="64" t="s">
        <v>13</v>
      </c>
      <c r="M136" s="64" t="s">
        <v>14</v>
      </c>
      <c r="N136" s="64" t="s">
        <v>15</v>
      </c>
    </row>
    <row r="137" spans="1:14">
      <c r="A137" s="17">
        <v>1</v>
      </c>
      <c r="B137" s="34" t="s">
        <v>183</v>
      </c>
      <c r="C137" s="34" t="s">
        <v>184</v>
      </c>
      <c r="D137" s="46">
        <v>300</v>
      </c>
      <c r="E137" s="36" t="s">
        <v>18</v>
      </c>
      <c r="F137" s="13"/>
      <c r="G137" s="37">
        <f>D137*F137</f>
        <v>0</v>
      </c>
      <c r="H137" s="38">
        <v>0.08</v>
      </c>
      <c r="I137" s="37">
        <f>ROUND(G137*H137,2)</f>
        <v>0</v>
      </c>
      <c r="J137" s="63">
        <f>G137+I137</f>
        <v>0</v>
      </c>
      <c r="K137" s="65"/>
      <c r="L137" s="65"/>
      <c r="M137" s="65"/>
      <c r="N137" s="65"/>
    </row>
    <row r="138" spans="1:14">
      <c r="A138" s="17">
        <v>2</v>
      </c>
      <c r="B138" s="34" t="s">
        <v>183</v>
      </c>
      <c r="C138" s="34" t="s">
        <v>185</v>
      </c>
      <c r="D138" s="46">
        <v>300</v>
      </c>
      <c r="E138" s="36" t="s">
        <v>18</v>
      </c>
      <c r="F138" s="13"/>
      <c r="G138" s="67">
        <f>D138*F138</f>
        <v>0</v>
      </c>
      <c r="H138" s="38">
        <v>0.08</v>
      </c>
      <c r="I138" s="67">
        <f>ROUND(G138*H138,2)</f>
        <v>0</v>
      </c>
      <c r="J138" s="68">
        <f>G138+I138</f>
        <v>0</v>
      </c>
      <c r="K138" s="65"/>
      <c r="L138" s="65"/>
      <c r="M138" s="65"/>
      <c r="N138" s="65"/>
    </row>
    <row r="139" spans="1:14">
      <c r="F139" s="4" t="s">
        <v>33</v>
      </c>
      <c r="G139" s="69">
        <f>SUM(G137:G138)</f>
        <v>0</v>
      </c>
      <c r="I139" s="69">
        <f>SUM(I137:I138)</f>
        <v>0</v>
      </c>
      <c r="J139" s="69">
        <f>SUM(J137:J138)</f>
        <v>0</v>
      </c>
    </row>
    <row r="140" spans="1:14">
      <c r="B140" s="3" t="s">
        <v>205</v>
      </c>
    </row>
    <row r="141" spans="1:14" ht="38.25">
      <c r="A141" s="5" t="s">
        <v>2</v>
      </c>
      <c r="B141" s="5" t="s">
        <v>3</v>
      </c>
      <c r="C141" s="6" t="s">
        <v>4</v>
      </c>
      <c r="D141" s="5" t="s">
        <v>5</v>
      </c>
      <c r="E141" s="5" t="s">
        <v>6</v>
      </c>
      <c r="F141" s="7" t="s">
        <v>7</v>
      </c>
      <c r="G141" s="8" t="s">
        <v>8</v>
      </c>
      <c r="H141" s="9" t="s">
        <v>9</v>
      </c>
      <c r="I141" s="10" t="s">
        <v>10</v>
      </c>
      <c r="J141" s="11" t="s">
        <v>11</v>
      </c>
      <c r="K141" s="12" t="s">
        <v>12</v>
      </c>
      <c r="L141" s="12" t="s">
        <v>13</v>
      </c>
      <c r="M141" s="12" t="s">
        <v>14</v>
      </c>
      <c r="N141" s="12" t="s">
        <v>15</v>
      </c>
    </row>
    <row r="142" spans="1:14">
      <c r="A142" s="17">
        <v>1</v>
      </c>
      <c r="B142" s="34" t="s">
        <v>186</v>
      </c>
      <c r="C142" s="34" t="s">
        <v>187</v>
      </c>
      <c r="D142" s="46">
        <v>200</v>
      </c>
      <c r="E142" s="36" t="s">
        <v>18</v>
      </c>
      <c r="F142" s="13"/>
      <c r="G142" s="67">
        <f>D142*F142</f>
        <v>0</v>
      </c>
      <c r="H142" s="38">
        <v>0.08</v>
      </c>
      <c r="I142" s="67">
        <f>ROUND(G142*H142,2)</f>
        <v>0</v>
      </c>
      <c r="J142" s="67">
        <f>G142+I142</f>
        <v>0</v>
      </c>
      <c r="K142" s="47"/>
      <c r="L142" s="47"/>
      <c r="M142" s="47"/>
      <c r="N142" s="47"/>
    </row>
    <row r="143" spans="1:14">
      <c r="F143" s="4" t="s">
        <v>33</v>
      </c>
      <c r="G143" s="69">
        <f>SUM(G142)</f>
        <v>0</v>
      </c>
      <c r="I143" s="69">
        <f>SUM(I142)</f>
        <v>0</v>
      </c>
      <c r="J143" s="69">
        <f>SUM(J142)</f>
        <v>0</v>
      </c>
    </row>
    <row r="144" spans="1:14">
      <c r="B144" s="3" t="s">
        <v>206</v>
      </c>
    </row>
    <row r="145" spans="1:14" ht="38.25">
      <c r="A145" s="5" t="s">
        <v>2</v>
      </c>
      <c r="B145" s="5" t="s">
        <v>3</v>
      </c>
      <c r="C145" s="6" t="s">
        <v>4</v>
      </c>
      <c r="D145" s="5" t="s">
        <v>5</v>
      </c>
      <c r="E145" s="5" t="s">
        <v>6</v>
      </c>
      <c r="F145" s="7" t="s">
        <v>7</v>
      </c>
      <c r="G145" s="8" t="s">
        <v>8</v>
      </c>
      <c r="H145" s="9" t="s">
        <v>9</v>
      </c>
      <c r="I145" s="10" t="s">
        <v>10</v>
      </c>
      <c r="J145" s="11" t="s">
        <v>11</v>
      </c>
      <c r="K145" s="12" t="s">
        <v>12</v>
      </c>
      <c r="L145" s="12" t="s">
        <v>13</v>
      </c>
      <c r="M145" s="12" t="s">
        <v>14</v>
      </c>
      <c r="N145" s="12" t="s">
        <v>15</v>
      </c>
    </row>
    <row r="146" spans="1:14">
      <c r="A146" s="17">
        <v>1</v>
      </c>
      <c r="B146" s="34" t="s">
        <v>188</v>
      </c>
      <c r="C146" s="34" t="s">
        <v>189</v>
      </c>
      <c r="D146" s="46">
        <v>30</v>
      </c>
      <c r="E146" s="36" t="s">
        <v>18</v>
      </c>
      <c r="F146" s="13"/>
      <c r="G146" s="67">
        <f>D146*F146</f>
        <v>0</v>
      </c>
      <c r="H146" s="38">
        <v>0.08</v>
      </c>
      <c r="I146" s="67">
        <f>ROUND(G146*H146,2)</f>
        <v>0</v>
      </c>
      <c r="J146" s="67">
        <f>G146+I146</f>
        <v>0</v>
      </c>
      <c r="K146" s="47"/>
      <c r="L146" s="47"/>
      <c r="M146" s="47"/>
      <c r="N146" s="47"/>
    </row>
    <row r="147" spans="1:14">
      <c r="F147" s="4" t="s">
        <v>33</v>
      </c>
      <c r="G147" s="69">
        <f>SUM(G146)</f>
        <v>0</v>
      </c>
      <c r="I147" s="69">
        <f>SUM(I146)</f>
        <v>0</v>
      </c>
      <c r="J147" s="69">
        <f>SUM(J146)</f>
        <v>0</v>
      </c>
    </row>
    <row r="148" spans="1:14">
      <c r="B148" s="3" t="s">
        <v>207</v>
      </c>
    </row>
    <row r="149" spans="1:14" ht="38.25">
      <c r="A149" s="5" t="s">
        <v>2</v>
      </c>
      <c r="B149" s="5" t="s">
        <v>3</v>
      </c>
      <c r="C149" s="6" t="s">
        <v>4</v>
      </c>
      <c r="D149" s="5" t="s">
        <v>5</v>
      </c>
      <c r="E149" s="5" t="s">
        <v>6</v>
      </c>
      <c r="F149" s="7" t="s">
        <v>7</v>
      </c>
      <c r="G149" s="8" t="s">
        <v>8</v>
      </c>
      <c r="H149" s="9" t="s">
        <v>9</v>
      </c>
      <c r="I149" s="10" t="s">
        <v>10</v>
      </c>
      <c r="J149" s="11" t="s">
        <v>11</v>
      </c>
      <c r="K149" s="12" t="s">
        <v>12</v>
      </c>
      <c r="L149" s="12" t="s">
        <v>13</v>
      </c>
      <c r="M149" s="12" t="s">
        <v>14</v>
      </c>
      <c r="N149" s="12" t="s">
        <v>15</v>
      </c>
    </row>
    <row r="150" spans="1:14">
      <c r="A150" s="17">
        <v>1</v>
      </c>
      <c r="B150" s="34" t="s">
        <v>190</v>
      </c>
      <c r="C150" s="34" t="s">
        <v>191</v>
      </c>
      <c r="D150" s="46">
        <v>30</v>
      </c>
      <c r="E150" s="36" t="s">
        <v>18</v>
      </c>
      <c r="F150" s="13"/>
      <c r="G150" s="67">
        <f>D150*F150</f>
        <v>0</v>
      </c>
      <c r="H150" s="38">
        <v>0.08</v>
      </c>
      <c r="I150" s="67">
        <f>ROUND(G150*H150,2)</f>
        <v>0</v>
      </c>
      <c r="J150" s="67">
        <f>G150+I150</f>
        <v>0</v>
      </c>
      <c r="K150" s="47"/>
      <c r="L150" s="47"/>
      <c r="M150" s="47"/>
      <c r="N150" s="47"/>
    </row>
    <row r="151" spans="1:14">
      <c r="F151" s="4" t="s">
        <v>33</v>
      </c>
      <c r="G151" s="69">
        <f>SUM(G150)</f>
        <v>0</v>
      </c>
      <c r="I151" s="69">
        <f>SUM(I150)</f>
        <v>0</v>
      </c>
      <c r="J151" s="69">
        <f>SUM(J150)</f>
        <v>0</v>
      </c>
    </row>
    <row r="153" spans="1:14">
      <c r="G153" s="70"/>
      <c r="H153" s="70"/>
      <c r="I153" s="70"/>
      <c r="J153" s="70"/>
    </row>
  </sheetData>
  <printOptions horizontalCentered="1"/>
  <pageMargins left="7.874015748031496E-2" right="7.874015748031496E-2" top="0.98425196850393704" bottom="1.4960629921259843" header="0.59055118110236227" footer="0.31496062992125984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Cycuła</dc:creator>
  <cp:lastModifiedBy>Siedlecka Małgorzata</cp:lastModifiedBy>
  <cp:lastPrinted>2025-11-21T07:34:50Z</cp:lastPrinted>
  <dcterms:created xsi:type="dcterms:W3CDTF">2025-09-09T10:10:14Z</dcterms:created>
  <dcterms:modified xsi:type="dcterms:W3CDTF">2025-12-01T12:12:44Z</dcterms:modified>
</cp:coreProperties>
</file>